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Documents\NAM 2025\Bai dich\"/>
    </mc:Choice>
  </mc:AlternateContent>
  <xr:revisionPtr revIDLastSave="0" documentId="13_ncr:1_{8C42249D-DAFE-4970-9083-E86AFAD11C85}" xr6:coauthVersionLast="47" xr6:coauthVersionMax="47" xr10:uidLastSave="{00000000-0000-0000-0000-000000000000}"/>
  <bookViews>
    <workbookView xWindow="-120" yWindow="-120" windowWidth="29040" windowHeight="15840" xr2:uid="{00000000-000D-0000-FFFF-FFFF00000000}"/>
  </bookViews>
  <sheets>
    <sheet name="Dec." sheetId="1" r:id="rId1"/>
    <sheet name="Dec. 2024" sheetId="2" r:id="rId2"/>
    <sheet name="Accumulated as of Dec. 2024" sheetId="3" r:id="rId3"/>
  </sheets>
  <externalReferences>
    <externalReference r:id="rId4"/>
  </externalReferences>
  <definedNames>
    <definedName name="_xlnm._FilterDatabase" localSheetId="1" hidden="1">'Dec. 2024'!$B$32:$I$211</definedName>
    <definedName name="_xlnm.Print_Area" localSheetId="2">'Accumulated as of Dec. 2024'!$A$1:$D$255</definedName>
    <definedName name="_xlnm.Print_Area" localSheetId="0">Dec.!$A$1:$F$25</definedName>
    <definedName name="_xlnm.Print_Area" localSheetId="1">'Dec. 2024'!$A$1:$I$211</definedName>
    <definedName name="_xlnm.Print_Titles" localSheetId="2">'Accumulated as of Dec. 2024'!$190:$190</definedName>
    <definedName name="_xlnm.Print_Titles" localSheetId="1">'Dec. 2024'!$32:$32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5" i="3" l="1"/>
  <c r="C185" i="3"/>
  <c r="D255" i="3"/>
  <c r="C255" i="3"/>
  <c r="D28" i="3" l="1"/>
  <c r="C28" i="3"/>
  <c r="K147" i="2"/>
  <c r="H147" i="2"/>
  <c r="G147" i="2"/>
  <c r="F147" i="2"/>
  <c r="E147" i="2"/>
  <c r="D147" i="2"/>
  <c r="C147" i="2"/>
  <c r="I146" i="2"/>
  <c r="K146" i="2" s="1"/>
  <c r="I145" i="2"/>
  <c r="I144" i="2"/>
  <c r="K144" i="2" s="1"/>
  <c r="I143" i="2"/>
  <c r="K143" i="2" s="1"/>
  <c r="I142" i="2"/>
  <c r="K142" i="2" s="1"/>
  <c r="K141" i="2"/>
  <c r="I141" i="2"/>
  <c r="I140" i="2"/>
  <c r="K139" i="2"/>
  <c r="I139" i="2"/>
  <c r="I138" i="2"/>
  <c r="K138" i="2" s="1"/>
  <c r="I137" i="2"/>
  <c r="I136" i="2"/>
  <c r="I135" i="2"/>
  <c r="I134" i="2"/>
  <c r="K133" i="2"/>
  <c r="I133" i="2"/>
  <c r="I132" i="2"/>
  <c r="I131" i="2"/>
  <c r="K131" i="2" s="1"/>
  <c r="K130" i="2"/>
  <c r="I130" i="2"/>
  <c r="I129" i="2"/>
  <c r="K129" i="2" s="1"/>
  <c r="I128" i="2"/>
  <c r="I127" i="2"/>
  <c r="K127" i="2" s="1"/>
  <c r="I126" i="2"/>
  <c r="I125" i="2"/>
  <c r="I124" i="2"/>
  <c r="K124" i="2" s="1"/>
  <c r="K123" i="2"/>
  <c r="I123" i="2"/>
  <c r="I122" i="2"/>
  <c r="K122" i="2" s="1"/>
  <c r="I121" i="2"/>
  <c r="K120" i="2"/>
  <c r="I120" i="2"/>
  <c r="I119" i="2"/>
  <c r="K119" i="2" s="1"/>
  <c r="K118" i="2"/>
  <c r="I118" i="2"/>
  <c r="I117" i="2"/>
  <c r="K117" i="2" s="1"/>
  <c r="K116" i="2"/>
  <c r="I116" i="2"/>
  <c r="I115" i="2"/>
  <c r="K115" i="2" s="1"/>
  <c r="I114" i="2"/>
  <c r="K114" i="2" s="1"/>
  <c r="I113" i="2"/>
  <c r="I112" i="2"/>
  <c r="K112" i="2" s="1"/>
  <c r="I111" i="2"/>
  <c r="K111" i="2" s="1"/>
  <c r="K110" i="2"/>
  <c r="I110" i="2"/>
  <c r="I109" i="2"/>
  <c r="K109" i="2" s="1"/>
  <c r="I108" i="2"/>
  <c r="K107" i="2"/>
  <c r="I107" i="2"/>
  <c r="I106" i="2"/>
  <c r="K106" i="2" s="1"/>
  <c r="I105" i="2"/>
  <c r="K105" i="2" s="1"/>
  <c r="I104" i="2"/>
  <c r="K104" i="2" s="1"/>
  <c r="K103" i="2"/>
  <c r="I103" i="2"/>
  <c r="I102" i="2"/>
  <c r="K102" i="2" s="1"/>
  <c r="K101" i="2"/>
  <c r="I101" i="2"/>
  <c r="I100" i="2"/>
  <c r="K100" i="2" s="1"/>
  <c r="K99" i="2"/>
  <c r="I99" i="2"/>
  <c r="I98" i="2"/>
  <c r="K98" i="2" s="1"/>
  <c r="I97" i="2"/>
  <c r="K97" i="2" s="1"/>
  <c r="I96" i="2"/>
  <c r="K96" i="2" s="1"/>
  <c r="I95" i="2"/>
  <c r="K95" i="2" s="1"/>
  <c r="I94" i="2"/>
  <c r="K94" i="2" s="1"/>
  <c r="I93" i="2"/>
  <c r="I92" i="2"/>
  <c r="I91" i="2"/>
  <c r="K91" i="2" s="1"/>
  <c r="K90" i="2"/>
  <c r="I90" i="2"/>
  <c r="I89" i="2"/>
  <c r="K89" i="2" s="1"/>
  <c r="I88" i="2"/>
  <c r="K88" i="2" s="1"/>
  <c r="I87" i="2"/>
  <c r="K87" i="2" s="1"/>
  <c r="I86" i="2"/>
  <c r="K86" i="2" s="1"/>
  <c r="I85" i="2"/>
  <c r="K85" i="2" s="1"/>
  <c r="K84" i="2"/>
  <c r="I84" i="2"/>
  <c r="I83" i="2"/>
  <c r="K83" i="2" s="1"/>
  <c r="I82" i="2"/>
  <c r="I81" i="2"/>
  <c r="I80" i="2"/>
  <c r="K79" i="2"/>
  <c r="I79" i="2"/>
  <c r="I78" i="2"/>
  <c r="K78" i="2" s="1"/>
  <c r="I77" i="2"/>
  <c r="I76" i="2"/>
  <c r="K76" i="2" s="1"/>
  <c r="I75" i="2"/>
  <c r="K75" i="2" s="1"/>
  <c r="K74" i="2"/>
  <c r="I74" i="2"/>
  <c r="I73" i="2"/>
  <c r="K73" i="2" s="1"/>
  <c r="K72" i="2"/>
  <c r="I72" i="2"/>
  <c r="I71" i="2"/>
  <c r="K71" i="2" s="1"/>
  <c r="I70" i="2"/>
  <c r="K70" i="2" s="1"/>
  <c r="I69" i="2"/>
  <c r="K69" i="2" s="1"/>
  <c r="I68" i="2"/>
  <c r="K68" i="2" s="1"/>
  <c r="I67" i="2"/>
  <c r="K67" i="2" s="1"/>
  <c r="K66" i="2"/>
  <c r="I66" i="2"/>
  <c r="I65" i="2"/>
  <c r="K65" i="2" s="1"/>
  <c r="K64" i="2"/>
  <c r="I64" i="2"/>
  <c r="I63" i="2"/>
  <c r="K63" i="2" s="1"/>
  <c r="I62" i="2"/>
  <c r="K62" i="2" s="1"/>
  <c r="I61" i="2"/>
  <c r="K61" i="2" s="1"/>
  <c r="I60" i="2"/>
  <c r="K60" i="2" s="1"/>
  <c r="I59" i="2"/>
  <c r="K59" i="2" s="1"/>
  <c r="K58" i="2"/>
  <c r="I58" i="2"/>
  <c r="I57" i="2"/>
  <c r="K57" i="2" s="1"/>
  <c r="K56" i="2"/>
  <c r="I56" i="2"/>
  <c r="I55" i="2"/>
  <c r="K55" i="2" s="1"/>
  <c r="I54" i="2"/>
  <c r="K54" i="2" s="1"/>
  <c r="I53" i="2"/>
  <c r="K53" i="2" s="1"/>
  <c r="I52" i="2"/>
  <c r="K52" i="2" s="1"/>
  <c r="I51" i="2"/>
  <c r="K51" i="2" s="1"/>
  <c r="K50" i="2"/>
  <c r="I50" i="2"/>
  <c r="I49" i="2"/>
  <c r="K49" i="2" s="1"/>
  <c r="K48" i="2"/>
  <c r="I48" i="2"/>
  <c r="I47" i="2"/>
  <c r="K47" i="2" s="1"/>
  <c r="I46" i="2"/>
  <c r="K46" i="2" s="1"/>
  <c r="I45" i="2"/>
  <c r="K45" i="2" s="1"/>
  <c r="I44" i="2"/>
  <c r="K44" i="2" s="1"/>
  <c r="I43" i="2"/>
  <c r="K43" i="2" s="1"/>
  <c r="K42" i="2"/>
  <c r="I42" i="2"/>
  <c r="I41" i="2"/>
  <c r="K41" i="2" s="1"/>
  <c r="K40" i="2"/>
  <c r="I40" i="2"/>
  <c r="I39" i="2"/>
  <c r="K39" i="2" s="1"/>
  <c r="I38" i="2"/>
  <c r="K38" i="2" s="1"/>
  <c r="I37" i="2"/>
  <c r="K37" i="2" s="1"/>
  <c r="I36" i="2"/>
  <c r="K36" i="2" s="1"/>
  <c r="I35" i="2"/>
  <c r="I147" i="2" s="1"/>
  <c r="K34" i="2"/>
  <c r="I34" i="2"/>
  <c r="I33" i="2"/>
  <c r="K33" i="2" s="1"/>
  <c r="K211" i="2"/>
  <c r="H211" i="2"/>
  <c r="G211" i="2"/>
  <c r="F211" i="2"/>
  <c r="E211" i="2"/>
  <c r="D211" i="2"/>
  <c r="C211" i="2"/>
  <c r="I210" i="2"/>
  <c r="K210" i="2" s="1"/>
  <c r="I209" i="2"/>
  <c r="K209" i="2" s="1"/>
  <c r="I208" i="2"/>
  <c r="K208" i="2" s="1"/>
  <c r="I207" i="2"/>
  <c r="I206" i="2"/>
  <c r="K206" i="2" s="1"/>
  <c r="K205" i="2"/>
  <c r="I205" i="2"/>
  <c r="I204" i="2"/>
  <c r="K204" i="2" s="1"/>
  <c r="I203" i="2"/>
  <c r="K203" i="2" s="1"/>
  <c r="I202" i="2"/>
  <c r="K202" i="2" s="1"/>
  <c r="I201" i="2"/>
  <c r="K201" i="2" s="1"/>
  <c r="I200" i="2"/>
  <c r="K200" i="2" s="1"/>
  <c r="I199" i="2"/>
  <c r="K199" i="2" s="1"/>
  <c r="I198" i="2"/>
  <c r="I197" i="2"/>
  <c r="K197" i="2" s="1"/>
  <c r="I196" i="2"/>
  <c r="K196" i="2" s="1"/>
  <c r="I195" i="2"/>
  <c r="K195" i="2" s="1"/>
  <c r="I194" i="2"/>
  <c r="K194" i="2" s="1"/>
  <c r="I193" i="2"/>
  <c r="K193" i="2" s="1"/>
  <c r="I192" i="2"/>
  <c r="K192" i="2" s="1"/>
  <c r="I191" i="2"/>
  <c r="K191" i="2" s="1"/>
  <c r="I190" i="2"/>
  <c r="K190" i="2" s="1"/>
  <c r="I189" i="2"/>
  <c r="K189" i="2" s="1"/>
  <c r="I188" i="2"/>
  <c r="K188" i="2" s="1"/>
  <c r="I187" i="2"/>
  <c r="K187" i="2" s="1"/>
  <c r="I186" i="2"/>
  <c r="K186" i="2" s="1"/>
  <c r="I185" i="2"/>
  <c r="K185" i="2" s="1"/>
  <c r="I184" i="2"/>
  <c r="K184" i="2" s="1"/>
  <c r="I183" i="2"/>
  <c r="K183" i="2" s="1"/>
  <c r="I182" i="2"/>
  <c r="K182" i="2" s="1"/>
  <c r="I181" i="2"/>
  <c r="K181" i="2" s="1"/>
  <c r="I180" i="2"/>
  <c r="K180" i="2" s="1"/>
  <c r="I179" i="2"/>
  <c r="K179" i="2" s="1"/>
  <c r="I178" i="2"/>
  <c r="K178" i="2" s="1"/>
  <c r="I177" i="2"/>
  <c r="K177" i="2" s="1"/>
  <c r="I176" i="2"/>
  <c r="K176" i="2" s="1"/>
  <c r="I175" i="2"/>
  <c r="K175" i="2" s="1"/>
  <c r="I174" i="2"/>
  <c r="K174" i="2" s="1"/>
  <c r="I173" i="2"/>
  <c r="K173" i="2" s="1"/>
  <c r="I172" i="2"/>
  <c r="K172" i="2" s="1"/>
  <c r="I171" i="2"/>
  <c r="K171" i="2" s="1"/>
  <c r="I170" i="2"/>
  <c r="K170" i="2" s="1"/>
  <c r="I169" i="2"/>
  <c r="K169" i="2" s="1"/>
  <c r="I168" i="2"/>
  <c r="K168" i="2" s="1"/>
  <c r="I167" i="2"/>
  <c r="K167" i="2" s="1"/>
  <c r="I166" i="2"/>
  <c r="K166" i="2" s="1"/>
  <c r="I165" i="2"/>
  <c r="K165" i="2" s="1"/>
  <c r="I164" i="2"/>
  <c r="K164" i="2" s="1"/>
  <c r="I163" i="2"/>
  <c r="K163" i="2" s="1"/>
  <c r="I162" i="2"/>
  <c r="K162" i="2" s="1"/>
  <c r="K161" i="2"/>
  <c r="I161" i="2"/>
  <c r="I160" i="2"/>
  <c r="K160" i="2" s="1"/>
  <c r="I159" i="2"/>
  <c r="K159" i="2" s="1"/>
  <c r="I158" i="2"/>
  <c r="K158" i="2" s="1"/>
  <c r="I157" i="2"/>
  <c r="K157" i="2" s="1"/>
  <c r="I156" i="2"/>
  <c r="K156" i="2" s="1"/>
  <c r="I155" i="2"/>
  <c r="K155" i="2" s="1"/>
  <c r="H27" i="2"/>
  <c r="G27" i="2"/>
  <c r="F27" i="2"/>
  <c r="E27" i="2"/>
  <c r="D27" i="2"/>
  <c r="C27" i="2"/>
  <c r="I26" i="2"/>
  <c r="K26" i="2" s="1"/>
  <c r="I25" i="2"/>
  <c r="K25" i="2" s="1"/>
  <c r="I24" i="2"/>
  <c r="K24" i="2" s="1"/>
  <c r="I23" i="2"/>
  <c r="K23" i="2" s="1"/>
  <c r="I22" i="2"/>
  <c r="K22" i="2" s="1"/>
  <c r="I21" i="2"/>
  <c r="K21" i="2" s="1"/>
  <c r="I20" i="2"/>
  <c r="K20" i="2" s="1"/>
  <c r="I19" i="2"/>
  <c r="K19" i="2" s="1"/>
  <c r="I18" i="2"/>
  <c r="K18" i="2" s="1"/>
  <c r="I17" i="2"/>
  <c r="K17" i="2" s="1"/>
  <c r="I16" i="2"/>
  <c r="K16" i="2" s="1"/>
  <c r="I15" i="2"/>
  <c r="K15" i="2" s="1"/>
  <c r="I14" i="2"/>
  <c r="K14" i="2" s="1"/>
  <c r="I13" i="2"/>
  <c r="K13" i="2" s="1"/>
  <c r="I12" i="2"/>
  <c r="K12" i="2" s="1"/>
  <c r="I11" i="2"/>
  <c r="K11" i="2" s="1"/>
  <c r="I10" i="2"/>
  <c r="K10" i="2" s="1"/>
  <c r="I9" i="2"/>
  <c r="K9" i="2" s="1"/>
  <c r="E16" i="1"/>
  <c r="F16" i="1" s="1"/>
  <c r="E17" i="1"/>
  <c r="F17" i="1" s="1"/>
  <c r="E15" i="1"/>
  <c r="F15" i="1" s="1"/>
  <c r="E11" i="1"/>
  <c r="E12" i="1"/>
  <c r="F12" i="1" s="1"/>
  <c r="E13" i="1"/>
  <c r="F13" i="1" s="1"/>
  <c r="F21" i="1"/>
  <c r="F20" i="1"/>
  <c r="F19" i="1"/>
  <c r="F9" i="1"/>
  <c r="K35" i="2" l="1"/>
  <c r="I27" i="2"/>
  <c r="K27" i="2" s="1"/>
  <c r="I211" i="2"/>
  <c r="E10" i="1"/>
  <c r="F10" i="1" s="1"/>
  <c r="F11" i="1"/>
  <c r="A214" i="2"/>
  <c r="A30" i="2" l="1"/>
  <c r="A152" i="2" l="1"/>
  <c r="A258" i="3" l="1"/>
  <c r="A188" i="3" l="1"/>
  <c r="A3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BAO LINH</author>
  </authors>
  <commentList>
    <comment ref="C23" authorId="0" shapeId="0" xr:uid="{B863EDD9-9D03-4B68-93F2-3200850E4DEA}">
      <text>
        <r>
          <rPr>
            <b/>
            <sz val="9"/>
            <color indexed="81"/>
            <rFont val="Tahoma"/>
            <charset val="1"/>
          </rPr>
          <t>BAO LINH:</t>
        </r>
        <r>
          <rPr>
            <sz val="9"/>
            <color indexed="81"/>
            <rFont val="Tahoma"/>
            <charset val="1"/>
          </rPr>
          <t xml:space="preserve">
Republic of Moldova dissolved projects on November 22, 2024</t>
        </r>
      </text>
    </comment>
  </commentList>
</comments>
</file>

<file path=xl/sharedStrings.xml><?xml version="1.0" encoding="utf-8"?>
<sst xmlns="http://schemas.openxmlformats.org/spreadsheetml/2006/main" count="718" uniqueCount="324">
  <si>
    <t>Singapore</t>
  </si>
  <si>
    <t>BritishVirginIslands</t>
  </si>
  <si>
    <t>Malaysia</t>
  </si>
  <si>
    <t>Australia</t>
  </si>
  <si>
    <t>Samoa</t>
  </si>
  <si>
    <t>Anguilla</t>
  </si>
  <si>
    <t>Cayman Islands</t>
  </si>
  <si>
    <t>Seychelles</t>
  </si>
  <si>
    <t>Canada</t>
  </si>
  <si>
    <t>Luxembourg</t>
  </si>
  <si>
    <t>Belize</t>
  </si>
  <si>
    <t>Marshall Islands</t>
  </si>
  <si>
    <t>Afghanistan</t>
  </si>
  <si>
    <t>British West Indies</t>
  </si>
  <si>
    <t>Pakistan</t>
  </si>
  <si>
    <t>Philippines</t>
  </si>
  <si>
    <t>Israel</t>
  </si>
  <si>
    <t>Nigeria</t>
  </si>
  <si>
    <t>Italia</t>
  </si>
  <si>
    <t>Ethiopia</t>
  </si>
  <si>
    <t>Saint Kitts and Nevis</t>
  </si>
  <si>
    <t>Syrian Arab Republic</t>
  </si>
  <si>
    <t>Sri Lanka</t>
  </si>
  <si>
    <t>Iceland</t>
  </si>
  <si>
    <t>New Zealand</t>
  </si>
  <si>
    <t>Ireland</t>
  </si>
  <si>
    <t>Indonesia</t>
  </si>
  <si>
    <t>Kazakhstan</t>
  </si>
  <si>
    <t>Jordan</t>
  </si>
  <si>
    <t>Iran (Islamic Republic of)</t>
  </si>
  <si>
    <t>Mali</t>
  </si>
  <si>
    <t>Dominica</t>
  </si>
  <si>
    <t>Slovakia</t>
  </si>
  <si>
    <t>Bangladesh</t>
  </si>
  <si>
    <t>Venezuela</t>
  </si>
  <si>
    <t>Libya</t>
  </si>
  <si>
    <t>Brazil</t>
  </si>
  <si>
    <t>Nepal</t>
  </si>
  <si>
    <t>Hungary</t>
  </si>
  <si>
    <t>Chile</t>
  </si>
  <si>
    <t>Belarus</t>
  </si>
  <si>
    <t>Guinea</t>
  </si>
  <si>
    <t>Lithuania</t>
  </si>
  <si>
    <t>Mexico</t>
  </si>
  <si>
    <t>Rumani</t>
  </si>
  <si>
    <t>Long An</t>
  </si>
  <si>
    <t>An Giang</t>
  </si>
  <si>
    <t>Gia Lai</t>
  </si>
  <si>
    <t>Kon Tum</t>
  </si>
  <si>
    <t>Brunei Darussalam</t>
  </si>
  <si>
    <t>Mauritius</t>
  </si>
  <si>
    <t>Bermuda</t>
  </si>
  <si>
    <t>Cook Islands</t>
  </si>
  <si>
    <t>Bahamas</t>
  </si>
  <si>
    <t>Angola</t>
  </si>
  <si>
    <t>Barbados</t>
  </si>
  <si>
    <t>Ecuador</t>
  </si>
  <si>
    <t>Saint Vincent and the Grenadines</t>
  </si>
  <si>
    <t>Swaziland</t>
  </si>
  <si>
    <t>Panama</t>
  </si>
  <si>
    <t>Channel Islands</t>
  </si>
  <si>
    <t>Isle of Man</t>
  </si>
  <si>
    <t>Bulgaria</t>
  </si>
  <si>
    <t>El Salvador</t>
  </si>
  <si>
    <t>Oman</t>
  </si>
  <si>
    <t>Costa Rica</t>
  </si>
  <si>
    <t>Armenia</t>
  </si>
  <si>
    <t>Island of Nevis</t>
  </si>
  <si>
    <t>United States Virgin Islands</t>
  </si>
  <si>
    <t>Andorra</t>
  </si>
  <si>
    <t>Guatemala</t>
  </si>
  <si>
    <t>Turks &amp; Caicos Islands</t>
  </si>
  <si>
    <t>Slovenia</t>
  </si>
  <si>
    <t>Serbia</t>
  </si>
  <si>
    <t>Kuwait</t>
  </si>
  <si>
    <t>Ghana</t>
  </si>
  <si>
    <t>Myanmar</t>
  </si>
  <si>
    <t>Guam</t>
  </si>
  <si>
    <t>Sudan</t>
  </si>
  <si>
    <t>Estonia</t>
  </si>
  <si>
    <t>Maldives</t>
  </si>
  <si>
    <t>Monaco</t>
  </si>
  <si>
    <t>Latvia</t>
  </si>
  <si>
    <t>Antigua and Barbuda</t>
  </si>
  <si>
    <t>Argentina</t>
  </si>
  <si>
    <t>Uruguay</t>
  </si>
  <si>
    <t>British Isles</t>
  </si>
  <si>
    <t>Palestine</t>
  </si>
  <si>
    <t>Yemen</t>
  </si>
  <si>
    <t>Turkmenistan</t>
  </si>
  <si>
    <t>Uganda</t>
  </si>
  <si>
    <t>Sierra Leone</t>
  </si>
  <si>
    <t>Djibouti</t>
  </si>
  <si>
    <t>Cameroon</t>
  </si>
  <si>
    <t>Kenya</t>
  </si>
  <si>
    <t>Malta</t>
  </si>
  <si>
    <t>Colombia</t>
  </si>
  <si>
    <t>Congo</t>
  </si>
  <si>
    <t>Appendix I</t>
  </si>
  <si>
    <t>FOREIGN INVESTMENT AGENCY</t>
  </si>
  <si>
    <t>No.</t>
  </si>
  <si>
    <t>Indicator</t>
  </si>
  <si>
    <t>Units</t>
  </si>
  <si>
    <t>Comparison</t>
  </si>
  <si>
    <t>Realized capital</t>
  </si>
  <si>
    <t>Registered capital*</t>
  </si>
  <si>
    <t xml:space="preserve">   Newly registered</t>
  </si>
  <si>
    <t xml:space="preserve">   Additionally registered</t>
  </si>
  <si>
    <t xml:space="preserve">   Capital contribution, share purchase</t>
  </si>
  <si>
    <t>Number of projects*</t>
  </si>
  <si>
    <t>Export</t>
  </si>
  <si>
    <t xml:space="preserve">   Export (including oil)</t>
  </si>
  <si>
    <t xml:space="preserve">   Export (excluding oil)</t>
  </si>
  <si>
    <t>Import</t>
  </si>
  <si>
    <t>mil. USD</t>
  </si>
  <si>
    <t>project</t>
  </si>
  <si>
    <t>turn of project</t>
  </si>
  <si>
    <t>Appendix II</t>
  </si>
  <si>
    <t>Foreign Investment Agency</t>
  </si>
  <si>
    <t>Sector</t>
  </si>
  <si>
    <t>Number of new projects</t>
  </si>
  <si>
    <t>Newly registered capital 
(Mil. USD)</t>
  </si>
  <si>
    <t>Number of extended projects</t>
  </si>
  <si>
    <t>Additional registered capital
(Mil. USD)</t>
  </si>
  <si>
    <t>Number of capital contribution and share purchase projects</t>
  </si>
  <si>
    <t>Capital contribution and share purchase (Mil. USD)</t>
  </si>
  <si>
    <t>Total registered capital (Mil. USD)</t>
  </si>
  <si>
    <t>Production, electricity, gas, steam and air conditioning supply</t>
  </si>
  <si>
    <t>Professional, scientific and technical activities</t>
  </si>
  <si>
    <t xml:space="preserve">Wholesale and retail trade; repair of motor vehicles and motorcycles  </t>
  </si>
  <si>
    <t>Agriculture, forestry and fishery</t>
  </si>
  <si>
    <t>Information and communication</t>
  </si>
  <si>
    <t>Financial, banking and insurance activities</t>
  </si>
  <si>
    <t>Accommodation and food service activities</t>
  </si>
  <si>
    <t>Construction</t>
  </si>
  <si>
    <t>Education and training</t>
  </si>
  <si>
    <t>Water supply, sewerage, waste management and remediation activities</t>
  </si>
  <si>
    <t>Administrative and support service activities</t>
  </si>
  <si>
    <t>Other service activities</t>
  </si>
  <si>
    <t>Mining and quarrying</t>
  </si>
  <si>
    <t>Public health and social work activities</t>
  </si>
  <si>
    <t>Arts, entertainment and recreation</t>
  </si>
  <si>
    <t>Total</t>
  </si>
  <si>
    <t>Counterpart</t>
  </si>
  <si>
    <t>Japan</t>
  </si>
  <si>
    <t>China</t>
  </si>
  <si>
    <t>Thailand</t>
  </si>
  <si>
    <t>Netherlands</t>
  </si>
  <si>
    <t>United Kingdom</t>
  </si>
  <si>
    <t>Germany</t>
  </si>
  <si>
    <t>France</t>
  </si>
  <si>
    <t>Denmark</t>
  </si>
  <si>
    <t>Belgium</t>
  </si>
  <si>
    <t>India</t>
  </si>
  <si>
    <t>Sweden</t>
  </si>
  <si>
    <t>Spain</t>
  </si>
  <si>
    <t>Russia</t>
  </si>
  <si>
    <t>Austria</t>
  </si>
  <si>
    <t>South Africa</t>
  </si>
  <si>
    <t>Turkey</t>
  </si>
  <si>
    <t>Egypt</t>
  </si>
  <si>
    <t>Finland</t>
  </si>
  <si>
    <t>Lebanon</t>
  </si>
  <si>
    <t>Greece</t>
  </si>
  <si>
    <t>Poland</t>
  </si>
  <si>
    <t>United Arab Emirates</t>
  </si>
  <si>
    <t>Location</t>
  </si>
  <si>
    <t>Can Tho</t>
  </si>
  <si>
    <t>Binh Duong</t>
  </si>
  <si>
    <t>Hai Phong</t>
  </si>
  <si>
    <t>Bac Giang</t>
  </si>
  <si>
    <t>Quang Ninh</t>
  </si>
  <si>
    <t>Tay Ninh</t>
  </si>
  <si>
    <t>Dak Lak</t>
  </si>
  <si>
    <t>Bac Ninh</t>
  </si>
  <si>
    <t>Dong Nai</t>
  </si>
  <si>
    <t>Hung Yen</t>
  </si>
  <si>
    <t>Nghe An</t>
  </si>
  <si>
    <t>Hai Duong</t>
  </si>
  <si>
    <t>Da Nang</t>
  </si>
  <si>
    <t>Binh Phuoc</t>
  </si>
  <si>
    <t>Phu Tho</t>
  </si>
  <si>
    <t>Ninh Binh</t>
  </si>
  <si>
    <t>Quang Tri</t>
  </si>
  <si>
    <t>Ha Nam</t>
  </si>
  <si>
    <t>Nam Dinh</t>
  </si>
  <si>
    <t>Ninh Thuan</t>
  </si>
  <si>
    <t>Ben Tre</t>
  </si>
  <si>
    <t>Vinh Phuc</t>
  </si>
  <si>
    <t>Ba Ria - Vung Tau</t>
  </si>
  <si>
    <t>Thai Nguyen</t>
  </si>
  <si>
    <t>Quang Binh</t>
  </si>
  <si>
    <t>Binh Dinh</t>
  </si>
  <si>
    <t>Khanh Hoa</t>
  </si>
  <si>
    <t>Thanh Hoa</t>
  </si>
  <si>
    <t>Vinh Long</t>
  </si>
  <si>
    <t>Quang Ngai</t>
  </si>
  <si>
    <t>Quang Nam</t>
  </si>
  <si>
    <t>Thai Binh</t>
  </si>
  <si>
    <t>Yen Bai</t>
  </si>
  <si>
    <t>Ha Tinh</t>
  </si>
  <si>
    <t>Dak Nong</t>
  </si>
  <si>
    <t>Lao Cai</t>
  </si>
  <si>
    <t>Lam Dong</t>
  </si>
  <si>
    <t>Ca Mau</t>
  </si>
  <si>
    <t>Tien Giang</t>
  </si>
  <si>
    <t>Kien Giang</t>
  </si>
  <si>
    <t>Dong Thap</t>
  </si>
  <si>
    <t>Hau Giang</t>
  </si>
  <si>
    <t>Binh Thuan</t>
  </si>
  <si>
    <t>Tra Vinh</t>
  </si>
  <si>
    <t>Soc Trang</t>
  </si>
  <si>
    <t>Lai Chau</t>
  </si>
  <si>
    <t>Tuyen Quang</t>
  </si>
  <si>
    <t>Bac Lieu</t>
  </si>
  <si>
    <t>Hoa Binh</t>
  </si>
  <si>
    <t>Appendix III</t>
  </si>
  <si>
    <t>FDI ATTRACTION IN VIETNAM BY SECTOR</t>
  </si>
  <si>
    <t>Number of projects</t>
  </si>
  <si>
    <t xml:space="preserve"> Total registered capital 
(Mil. USD) </t>
  </si>
  <si>
    <t>Household's chores employment activities</t>
  </si>
  <si>
    <t>FDI ATTRACTION IN VIETNAM BY COUNTERPART</t>
  </si>
  <si>
    <t xml:space="preserve"> Total registered investment capital 
(Mil. USD) </t>
  </si>
  <si>
    <t>Laos</t>
  </si>
  <si>
    <t>Cuba</t>
  </si>
  <si>
    <t>Mongolia</t>
  </si>
  <si>
    <t>Portugal</t>
  </si>
  <si>
    <t>Ho Chi Minh City</t>
  </si>
  <si>
    <t>Hanoi</t>
  </si>
  <si>
    <t>Phu Yen</t>
  </si>
  <si>
    <t>Lang Son</t>
  </si>
  <si>
    <t>Son La</t>
  </si>
  <si>
    <t>Cao Bang</t>
  </si>
  <si>
    <t>Bac Kan</t>
  </si>
  <si>
    <t>Ha Giang</t>
  </si>
  <si>
    <t>Dien Bien</t>
  </si>
  <si>
    <t>Thua Thien Hue</t>
  </si>
  <si>
    <t>Switzerland</t>
  </si>
  <si>
    <t>Albania</t>
  </si>
  <si>
    <t>Lesotho</t>
  </si>
  <si>
    <t>Cyprus</t>
  </si>
  <si>
    <t>Norway</t>
  </si>
  <si>
    <t>Macao</t>
  </si>
  <si>
    <t>Cambodia</t>
  </si>
  <si>
    <t>Iraq</t>
  </si>
  <si>
    <t xml:space="preserve"> </t>
  </si>
  <si>
    <t>Qatar</t>
  </si>
  <si>
    <t>Petroleum</t>
  </si>
  <si>
    <t>Manufacturing and processing</t>
  </si>
  <si>
    <t xml:space="preserve">Wholesale and retail; repair of motor vehicles and motorcycles  </t>
  </si>
  <si>
    <t>Production and distribution of electricity, gas, steam and air conditioning supply</t>
  </si>
  <si>
    <t>Hong Kong (China)</t>
  </si>
  <si>
    <t>Real estate industry</t>
  </si>
  <si>
    <t>United States</t>
  </si>
  <si>
    <t>Côte d'Ivoire</t>
  </si>
  <si>
    <t>Number of capital contributions and share purchases projects</t>
  </si>
  <si>
    <t>Compared to the same period (%)</t>
  </si>
  <si>
    <t>Georgia</t>
  </si>
  <si>
    <t>Vanuatu</t>
  </si>
  <si>
    <t>I</t>
  </si>
  <si>
    <t>II</t>
  </si>
  <si>
    <t>III</t>
  </si>
  <si>
    <t>IV</t>
  </si>
  <si>
    <t>V</t>
  </si>
  <si>
    <t>VI</t>
  </si>
  <si>
    <t>Red River Delta</t>
  </si>
  <si>
    <t>Southeast Region</t>
  </si>
  <si>
    <t>Northern Midlands and Mountains</t>
  </si>
  <si>
    <t>North-central and Central Coastal Regions</t>
  </si>
  <si>
    <t>Mekong River Delta</t>
  </si>
  <si>
    <t>Central Highlands</t>
  </si>
  <si>
    <t>FDI ATTRACTION IN VIETNAM BY REGION</t>
  </si>
  <si>
    <t>VII</t>
  </si>
  <si>
    <t>Region</t>
  </si>
  <si>
    <t>Water supply and waste treatment</t>
  </si>
  <si>
    <t xml:space="preserve"> -   </t>
  </si>
  <si>
    <t>Kon Tom</t>
  </si>
  <si>
    <t>Liechtenstein</t>
  </si>
  <si>
    <t>FDI ATTRACTION IN VIETNAM BY LOCATION</t>
  </si>
  <si>
    <t>Ha Noi</t>
  </si>
  <si>
    <t>South Korea</t>
  </si>
  <si>
    <t>Croatia</t>
  </si>
  <si>
    <t>Burkina Faso</t>
  </si>
  <si>
    <t>Warehouse transportation</t>
  </si>
  <si>
    <t>Taiwan (China)</t>
  </si>
  <si>
    <t>Saudi Arabia</t>
  </si>
  <si>
    <t>Azerbaijan</t>
  </si>
  <si>
    <t>Honduras</t>
  </si>
  <si>
    <t>Czechia</t>
  </si>
  <si>
    <t>Liberia</t>
  </si>
  <si>
    <t>Administrative activities and support services</t>
  </si>
  <si>
    <t>Mining</t>
  </si>
  <si>
    <t>Trinidad and Tobago</t>
  </si>
  <si>
    <t>Kyrgyzstan</t>
  </si>
  <si>
    <t>Ukraina</t>
  </si>
  <si>
    <t>*Figures as calculated from January 1st to the end of the reporting month</t>
  </si>
  <si>
    <t>Tunisia</t>
  </si>
  <si>
    <t>Manufacturing, processing industry</t>
  </si>
  <si>
    <t>Morocco</t>
  </si>
  <si>
    <t>Zambia</t>
  </si>
  <si>
    <t>Algeria</t>
  </si>
  <si>
    <t>Czech Republic</t>
  </si>
  <si>
    <t>Saudia Arabia</t>
  </si>
  <si>
    <t>Democratic People's Republic of Korea</t>
  </si>
  <si>
    <t>Morrocco</t>
  </si>
  <si>
    <t>Real estate business</t>
  </si>
  <si>
    <t>Saint Lucia</t>
  </si>
  <si>
    <t>FDI BRIEF REPORT IN 2024</t>
  </si>
  <si>
    <t>Hanoi, January 2, 2025</t>
  </si>
  <si>
    <t>2023</t>
  </si>
  <si>
    <t>2024</t>
  </si>
  <si>
    <t>Accumulated as of December 31, 2024</t>
  </si>
  <si>
    <t>147 countries and territories having investments in Vietnam with 42.002 projects and total registered capital of 502,8 billion USD. South Korea led the list, followed by Singapore, Japan and Taiwan (China).</t>
  </si>
  <si>
    <t>FDI ATTRACTION IN 2024 BY SECTOR</t>
  </si>
  <si>
    <t>As from January 1 to December 31, 2024</t>
  </si>
  <si>
    <t>FDI ATTRACTION IN 2024 BY COUNTERPART</t>
  </si>
  <si>
    <t>Nauy</t>
  </si>
  <si>
    <t>Bahrain</t>
  </si>
  <si>
    <t>Caneroon</t>
  </si>
  <si>
    <t>Guinea Bissau</t>
  </si>
  <si>
    <t>FDI ATTRACTION IN 2024 BY LOCATION</t>
  </si>
  <si>
    <t>FDI ATTRACTION IN 2024 BY REGION</t>
  </si>
  <si>
    <t xml:space="preserve">Khanh Hoa </t>
  </si>
  <si>
    <t>(Valid projects accumulated as of December 31,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</si>
</sst>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9">
    <numFmt numFmtId="41" formatCode="_-* #,##0_-;\-* #,##0_-;_-* &quot;-&quot;_-;_-@_-"/>
    <numFmt numFmtId="43" formatCode="_-* #,##0.00_-;\-* #,##0.00_-;_-* &quot;-&quot;??_-;_-@_-"/>
    <numFmt numFmtId="164" formatCode="_-&quot;$&quot;* #,##0_-;\-&quot;$&quot;* #,##0_-;_-&quot;$&quot;* &quot;-&quot;_-;_-@_-"/>
    <numFmt numFmtId="165" formatCode="_-&quot;$&quot;* #,##0.00_-;\-&quot;$&quot;* #,##0.00_-;_-&quot;$&quot;* &quot;-&quot;??_-;_-@_-"/>
    <numFmt numFmtId="166" formatCode="_(* #,##0.00_);_(* \(#,##0.00\);_(* &quot;-&quot;??_);_(@_)"/>
    <numFmt numFmtId="167" formatCode="_(&quot;$&quot;* #,##0.00_);_(&quot;$&quot;* \(#,##0.00\);_(&quot;$&quot;* &quot;-&quot;??_);_(@_)"/>
    <numFmt numFmtId="168" formatCode="_-* #,##0.00\ _₫_-;\-* #,##0.00\ _₫_-;_-* &quot;-&quot;??\ _₫_-;_-@_-"/>
    <numFmt numFmtId="169" formatCode="#,##0.0"/>
    <numFmt numFmtId="170" formatCode="0.0%"/>
    <numFmt numFmtId="171" formatCode="_(* #,##0_);_(* \(#,##0\);_(* &quot;-&quot;??_);_(@_)"/>
    <numFmt numFmtId="172" formatCode="_(* #,##0.000_);_(* \(#,##0.000\);_(* &quot;-&quot;??_);_(@_)"/>
    <numFmt numFmtId="173" formatCode="#.##0"/>
    <numFmt numFmtId="174" formatCode="0.000"/>
    <numFmt numFmtId="175" formatCode="\$#,##0\ ;\(\$#,##0\)"/>
    <numFmt numFmtId="176" formatCode="&quot;\&quot;#,##0;[Red]&quot;\&quot;&quot;\&quot;\-#,##0"/>
    <numFmt numFmtId="177" formatCode="&quot;\&quot;#,##0.00;[Red]&quot;\&quot;&quot;\&quot;&quot;\&quot;&quot;\&quot;&quot;\&quot;&quot;\&quot;\-#,##0.00"/>
    <numFmt numFmtId="178" formatCode="&quot;\&quot;#,##0.00;[Red]&quot;\&quot;\-#,##0.00"/>
    <numFmt numFmtId="179" formatCode="&quot;\&quot;#,##0;[Red]&quot;\&quot;\-#,##0"/>
    <numFmt numFmtId="180" formatCode="_-&quot;£&quot;* #,##0_-;\-&quot;£&quot;* #,##0_-;_-&quot;£&quot;* &quot;-&quot;_-;_-@_-"/>
    <numFmt numFmtId="181" formatCode="#,##0\ &quot;F&quot;;[Red]\-#,##0\ &quot;F&quot;"/>
    <numFmt numFmtId="182" formatCode="0.00_)"/>
    <numFmt numFmtId="183" formatCode="#.##"/>
    <numFmt numFmtId="184" formatCode="0.00E+00;\许"/>
    <numFmt numFmtId="185" formatCode="0.00E+00;\趰"/>
    <numFmt numFmtId="186" formatCode="0.0E+00;\趰"/>
    <numFmt numFmtId="187" formatCode="0E+00;\趰"/>
    <numFmt numFmtId="188" formatCode="#,##0.0;[Red]\-#,##0.0"/>
    <numFmt numFmtId="189" formatCode="0.000%"/>
    <numFmt numFmtId="190" formatCode="_(* #,##0.0_);_(* \(#,##0.0\);_(* &quot;-&quot;??_);_(@_)"/>
  </numFmts>
  <fonts count="75">
    <font>
      <sz val="11"/>
      <color theme="1"/>
      <name val="Arial"/>
      <family val="2"/>
      <scheme val="minor"/>
    </font>
    <font>
      <sz val="11"/>
      <color theme="1"/>
      <name val="Arial"/>
      <family val="2"/>
      <charset val="163"/>
      <scheme val="minor"/>
    </font>
    <font>
      <sz val="11"/>
      <color theme="1"/>
      <name val="Arial"/>
      <family val="2"/>
      <scheme val="minor"/>
    </font>
    <font>
      <b/>
      <sz val="11"/>
      <name val="Arial"/>
      <family val="2"/>
    </font>
    <font>
      <sz val="11"/>
      <name val="Arial"/>
      <family val="2"/>
    </font>
    <font>
      <sz val="11"/>
      <color indexed="8"/>
      <name val="Arial"/>
      <family val="2"/>
    </font>
    <font>
      <sz val="10"/>
      <name val="Arial"/>
      <family val="2"/>
      <charset val="163"/>
    </font>
    <font>
      <b/>
      <sz val="11"/>
      <color indexed="8"/>
      <name val="Arial"/>
      <family val="2"/>
    </font>
    <font>
      <sz val="10"/>
      <name val="Arial"/>
      <family val="2"/>
    </font>
    <font>
      <b/>
      <i/>
      <sz val="11"/>
      <color indexed="8"/>
      <name val="Arial"/>
      <family val="2"/>
      <charset val="163"/>
    </font>
    <font>
      <sz val="11"/>
      <color indexed="8"/>
      <name val="Arial"/>
      <family val="2"/>
      <charset val="163"/>
    </font>
    <font>
      <b/>
      <sz val="12"/>
      <name val="Arial"/>
      <family val="2"/>
    </font>
    <font>
      <b/>
      <sz val="12"/>
      <name val="Times New Roman"/>
      <family val="1"/>
    </font>
    <font>
      <sz val="12"/>
      <color indexed="8"/>
      <name val="Times New Roman"/>
      <family val="1"/>
    </font>
    <font>
      <i/>
      <sz val="12"/>
      <name val="Times New Roman"/>
      <family val="1"/>
    </font>
    <font>
      <b/>
      <sz val="12"/>
      <color indexed="8"/>
      <name val="Times New Roman"/>
      <family val="1"/>
    </font>
    <font>
      <sz val="11"/>
      <color theme="1"/>
      <name val="Calibri"/>
      <family val="2"/>
      <charset val="163"/>
    </font>
    <font>
      <sz val="10"/>
      <name val="Arial"/>
      <family val="2"/>
    </font>
    <font>
      <sz val="12"/>
      <name val="Arial"/>
      <family val="2"/>
    </font>
    <font>
      <sz val="11"/>
      <name val="VNtimes new roman"/>
      <family val="2"/>
    </font>
    <font>
      <sz val="14"/>
      <name val="??"/>
      <family val="3"/>
    </font>
    <font>
      <sz val="12"/>
      <name val=".VnTime"/>
      <family val="2"/>
    </font>
    <font>
      <sz val="12"/>
      <name val="????"/>
      <charset val="136"/>
    </font>
    <font>
      <sz val="12"/>
      <name val="???"/>
      <family val="3"/>
    </font>
    <font>
      <sz val="10"/>
      <name val="???"/>
      <family val="3"/>
    </font>
    <font>
      <sz val="10"/>
      <name val=".VnTime"/>
      <family val="2"/>
    </font>
    <font>
      <b/>
      <u/>
      <sz val="14"/>
      <color indexed="8"/>
      <name val=".VnBook-AntiquaH"/>
      <family val="2"/>
    </font>
    <font>
      <i/>
      <sz val="12"/>
      <color indexed="8"/>
      <name val=".VnBook-AntiquaH"/>
      <family val="2"/>
    </font>
    <font>
      <sz val="11"/>
      <color indexed="8"/>
      <name val="Calibri"/>
      <family val="2"/>
    </font>
    <font>
      <b/>
      <sz val="12"/>
      <color indexed="8"/>
      <name val=".VnBook-Antiqua"/>
      <family val="2"/>
    </font>
    <font>
      <i/>
      <sz val="12"/>
      <color indexed="8"/>
      <name val=".VnBook-Antiqua"/>
      <family val="2"/>
    </font>
    <font>
      <sz val="12"/>
      <name val="¹UAAA¼"/>
      <family val="3"/>
      <charset val="129"/>
    </font>
    <font>
      <sz val="12"/>
      <name val="Helv"/>
      <family val="2"/>
    </font>
    <font>
      <sz val="10"/>
      <name val="±¼¸²A¼"/>
      <family val="3"/>
      <charset val="129"/>
    </font>
    <font>
      <b/>
      <sz val="18"/>
      <name val="Arial"/>
      <family val="2"/>
    </font>
    <font>
      <b/>
      <i/>
      <sz val="16"/>
      <name val="Helv"/>
    </font>
    <font>
      <sz val="12"/>
      <color indexed="8"/>
      <name val="Times New Roman"/>
      <family val="2"/>
    </font>
    <font>
      <sz val="12"/>
      <name val="Times New Roman"/>
      <family val="1"/>
    </font>
    <font>
      <sz val="14"/>
      <name val=".VnArial"/>
      <family val="2"/>
    </font>
    <font>
      <sz val="14"/>
      <name val="뼻뮝"/>
      <family val="3"/>
      <charset val="129"/>
    </font>
    <font>
      <sz val="12"/>
      <name val="바탕체"/>
      <family val="3"/>
    </font>
    <font>
      <sz val="12"/>
      <name val="뼻뮝"/>
      <family val="1"/>
      <charset val="129"/>
    </font>
    <font>
      <sz val="9"/>
      <name val="Arial"/>
      <family val="2"/>
    </font>
    <font>
      <sz val="12"/>
      <name val="바탕체"/>
      <family val="1"/>
      <charset val="129"/>
    </font>
    <font>
      <sz val="10"/>
      <name val="굴림체"/>
      <family val="3"/>
      <charset val="129"/>
    </font>
    <font>
      <sz val="12"/>
      <name val="Courier"/>
      <family val="3"/>
    </font>
    <font>
      <sz val="10"/>
      <name val=" "/>
      <family val="1"/>
      <charset val="136"/>
    </font>
    <font>
      <sz val="18"/>
      <color theme="3"/>
      <name val="Times New Roman"/>
      <family val="2"/>
      <charset val="163"/>
      <scheme val="major"/>
    </font>
    <font>
      <b/>
      <sz val="15"/>
      <color theme="3"/>
      <name val="Arial"/>
      <family val="2"/>
      <charset val="163"/>
      <scheme val="minor"/>
    </font>
    <font>
      <b/>
      <sz val="13"/>
      <color theme="3"/>
      <name val="Arial"/>
      <family val="2"/>
      <charset val="163"/>
      <scheme val="minor"/>
    </font>
    <font>
      <b/>
      <sz val="11"/>
      <color theme="3"/>
      <name val="Arial"/>
      <family val="2"/>
      <charset val="163"/>
      <scheme val="minor"/>
    </font>
    <font>
      <sz val="11"/>
      <color rgb="FF006100"/>
      <name val="Arial"/>
      <family val="2"/>
      <charset val="163"/>
      <scheme val="minor"/>
    </font>
    <font>
      <sz val="11"/>
      <color rgb="FF9C0006"/>
      <name val="Arial"/>
      <family val="2"/>
      <charset val="163"/>
      <scheme val="minor"/>
    </font>
    <font>
      <sz val="11"/>
      <color rgb="FF9C6500"/>
      <name val="Arial"/>
      <family val="2"/>
      <charset val="163"/>
      <scheme val="minor"/>
    </font>
    <font>
      <sz val="11"/>
      <color rgb="FF3F3F76"/>
      <name val="Arial"/>
      <family val="2"/>
      <charset val="163"/>
      <scheme val="minor"/>
    </font>
    <font>
      <b/>
      <sz val="11"/>
      <color rgb="FF3F3F3F"/>
      <name val="Arial"/>
      <family val="2"/>
      <charset val="163"/>
      <scheme val="minor"/>
    </font>
    <font>
      <b/>
      <sz val="11"/>
      <color rgb="FFFA7D00"/>
      <name val="Arial"/>
      <family val="2"/>
      <charset val="163"/>
      <scheme val="minor"/>
    </font>
    <font>
      <sz val="11"/>
      <color rgb="FFFA7D00"/>
      <name val="Arial"/>
      <family val="2"/>
      <charset val="163"/>
      <scheme val="minor"/>
    </font>
    <font>
      <b/>
      <sz val="11"/>
      <color theme="0"/>
      <name val="Arial"/>
      <family val="2"/>
      <charset val="163"/>
      <scheme val="minor"/>
    </font>
    <font>
      <sz val="11"/>
      <color rgb="FFFF0000"/>
      <name val="Arial"/>
      <family val="2"/>
      <charset val="163"/>
      <scheme val="minor"/>
    </font>
    <font>
      <i/>
      <sz val="11"/>
      <color rgb="FF7F7F7F"/>
      <name val="Arial"/>
      <family val="2"/>
      <charset val="163"/>
      <scheme val="minor"/>
    </font>
    <font>
      <b/>
      <sz val="11"/>
      <color theme="1"/>
      <name val="Arial"/>
      <family val="2"/>
      <charset val="163"/>
      <scheme val="minor"/>
    </font>
    <font>
      <sz val="11"/>
      <color theme="0"/>
      <name val="Arial"/>
      <family val="2"/>
      <charset val="163"/>
      <scheme val="minor"/>
    </font>
    <font>
      <sz val="11"/>
      <color indexed="8"/>
      <name val="Times New Roman"/>
      <family val="1"/>
    </font>
    <font>
      <b/>
      <sz val="11"/>
      <color indexed="8"/>
      <name val="Times New Roman"/>
      <family val="1"/>
    </font>
    <font>
      <sz val="11"/>
      <name val="Times New Roman"/>
      <family val="1"/>
    </font>
    <font>
      <b/>
      <sz val="11"/>
      <name val="Times New Roman"/>
      <family val="1"/>
    </font>
    <font>
      <i/>
      <sz val="11"/>
      <name val="Times New Roman"/>
      <family val="1"/>
    </font>
    <font>
      <sz val="11"/>
      <color theme="1"/>
      <name val="Times New Roman"/>
      <family val="1"/>
    </font>
    <font>
      <b/>
      <sz val="10"/>
      <name val="Times New Roman"/>
      <family val="1"/>
    </font>
    <font>
      <b/>
      <sz val="11"/>
      <color theme="1"/>
      <name val="Times New Roman"/>
      <family val="1"/>
    </font>
    <font>
      <sz val="12"/>
      <color theme="1"/>
      <name val="Times New Roman"/>
      <family val="1"/>
    </font>
    <font>
      <b/>
      <sz val="12"/>
      <color theme="1"/>
      <name val="Times New Roman"/>
      <family val="1"/>
    </font>
    <font>
      <sz val="9"/>
      <color indexed="81"/>
      <name val="Tahoma"/>
      <charset val="1"/>
    </font>
    <font>
      <b/>
      <sz val="9"/>
      <color indexed="81"/>
      <name val="Tahoma"/>
      <charset val="1"/>
    </font>
  </fonts>
  <fills count="37">
    <fill>
      <patternFill patternType="none"/>
    </fill>
    <fill>
      <patternFill patternType="gray125"/>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indexed="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1">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top style="double">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style="hair">
        <color indexed="64"/>
      </top>
      <bottom/>
      <diagonal/>
    </border>
    <border>
      <left style="hair">
        <color indexed="64"/>
      </left>
      <right/>
      <top style="hair">
        <color indexed="64"/>
      </top>
      <bottom style="thin">
        <color indexed="64"/>
      </bottom>
      <diagonal/>
    </border>
  </borders>
  <cellStyleXfs count="221">
    <xf numFmtId="0" fontId="0" fillId="0" borderId="0"/>
    <xf numFmtId="166" fontId="2" fillId="0" borderId="0" applyFont="0" applyFill="0" applyBorder="0" applyAlignment="0" applyProtection="0"/>
    <xf numFmtId="9" fontId="2"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166" fontId="8" fillId="0" borderId="0" applyFont="0" applyFill="0" applyBorder="0" applyAlignment="0" applyProtection="0"/>
    <xf numFmtId="0" fontId="8" fillId="0" borderId="0"/>
    <xf numFmtId="0" fontId="17" fillId="0" borderId="0"/>
    <xf numFmtId="188" fontId="19" fillId="0" borderId="0" applyFont="0" applyFill="0" applyBorder="0" applyAlignment="0" applyProtection="0"/>
    <xf numFmtId="0" fontId="20" fillId="0" borderId="0" applyFont="0" applyFill="0" applyBorder="0" applyAlignment="0" applyProtection="0"/>
    <xf numFmtId="183" fontId="21" fillId="0" borderId="0" applyFont="0" applyFill="0" applyBorder="0" applyAlignment="0" applyProtection="0"/>
    <xf numFmtId="40" fontId="20" fillId="0" borderId="0" applyFont="0" applyFill="0" applyBorder="0" applyAlignment="0" applyProtection="0"/>
    <xf numFmtId="38" fontId="20" fillId="0" borderId="0" applyFont="0" applyFill="0" applyBorder="0" applyAlignment="0" applyProtection="0"/>
    <xf numFmtId="41" fontId="22" fillId="0" borderId="0" applyFont="0" applyFill="0" applyBorder="0" applyAlignment="0" applyProtection="0"/>
    <xf numFmtId="9" fontId="23" fillId="0" borderId="0" applyFont="0" applyFill="0" applyBorder="0" applyAlignment="0" applyProtection="0"/>
    <xf numFmtId="0" fontId="24" fillId="0" borderId="0"/>
    <xf numFmtId="0" fontId="25" fillId="0" borderId="0" applyNumberFormat="0" applyFill="0" applyBorder="0" applyAlignment="0" applyProtection="0"/>
    <xf numFmtId="0" fontId="26" fillId="5" borderId="0"/>
    <xf numFmtId="0" fontId="27" fillId="5" borderId="0"/>
    <xf numFmtId="0" fontId="29" fillId="5" borderId="0"/>
    <xf numFmtId="0" fontId="30" fillId="0" borderId="0">
      <alignment wrapText="1"/>
    </xf>
    <xf numFmtId="0" fontId="31" fillId="0" borderId="0" applyFont="0" applyFill="0" applyBorder="0" applyAlignment="0" applyProtection="0"/>
    <xf numFmtId="187" fontId="21" fillId="0" borderId="0" applyFont="0" applyFill="0" applyBorder="0" applyAlignment="0" applyProtection="0"/>
    <xf numFmtId="0" fontId="31" fillId="0" borderId="0" applyFont="0" applyFill="0" applyBorder="0" applyAlignment="0" applyProtection="0"/>
    <xf numFmtId="186" fontId="21" fillId="0" borderId="0" applyFont="0" applyFill="0" applyBorder="0" applyAlignment="0" applyProtection="0"/>
    <xf numFmtId="0" fontId="31" fillId="0" borderId="0" applyFont="0" applyFill="0" applyBorder="0" applyAlignment="0" applyProtection="0"/>
    <xf numFmtId="184" fontId="21" fillId="0" borderId="0" applyFont="0" applyFill="0" applyBorder="0" applyAlignment="0" applyProtection="0"/>
    <xf numFmtId="0" fontId="31" fillId="0" borderId="0" applyFont="0" applyFill="0" applyBorder="0" applyAlignment="0" applyProtection="0"/>
    <xf numFmtId="185" fontId="21" fillId="0" borderId="0" applyFont="0" applyFill="0" applyBorder="0" applyAlignment="0" applyProtection="0"/>
    <xf numFmtId="0" fontId="31" fillId="0" borderId="0"/>
    <xf numFmtId="0" fontId="31" fillId="0" borderId="0"/>
    <xf numFmtId="37" fontId="32" fillId="0" borderId="0"/>
    <xf numFmtId="0" fontId="33" fillId="0" borderId="0"/>
    <xf numFmtId="174" fontId="17" fillId="0" borderId="0" applyFill="0" applyBorder="0" applyAlignment="0"/>
    <xf numFmtId="174" fontId="6" fillId="0" borderId="0" applyFill="0" applyBorder="0" applyAlignment="0"/>
    <xf numFmtId="174" fontId="6" fillId="0" borderId="0" applyFill="0" applyBorder="0" applyAlignment="0"/>
    <xf numFmtId="168" fontId="17" fillId="0" borderId="0" applyFont="0" applyFill="0" applyBorder="0" applyAlignment="0" applyProtection="0"/>
    <xf numFmtId="168" fontId="2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2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168" fontId="6" fillId="0" borderId="0" applyFont="0" applyFill="0" applyBorder="0" applyAlignment="0" applyProtection="0"/>
    <xf numFmtId="168" fontId="6" fillId="0" borderId="0" applyFont="0" applyFill="0" applyBorder="0" applyAlignment="0" applyProtection="0"/>
    <xf numFmtId="168" fontId="17" fillId="0" borderId="0" applyFont="0" applyFill="0" applyBorder="0" applyAlignment="0" applyProtection="0"/>
    <xf numFmtId="3" fontId="8" fillId="0" borderId="0" applyFont="0" applyFill="0" applyBorder="0" applyAlignment="0" applyProtection="0"/>
    <xf numFmtId="175" fontId="8" fillId="0" borderId="0" applyFont="0" applyFill="0" applyBorder="0" applyAlignment="0" applyProtection="0"/>
    <xf numFmtId="0" fontId="8" fillId="0" borderId="0" applyFont="0" applyFill="0" applyBorder="0" applyAlignment="0" applyProtection="0"/>
    <xf numFmtId="2" fontId="8" fillId="0" borderId="0" applyFont="0" applyFill="0" applyBorder="0" applyAlignment="0" applyProtection="0"/>
    <xf numFmtId="0" fontId="11" fillId="0" borderId="2" applyNumberFormat="0" applyAlignment="0" applyProtection="0">
      <alignment horizontal="left" vertical="center"/>
    </xf>
    <xf numFmtId="0" fontId="11" fillId="0" borderId="3">
      <alignment horizontal="left" vertical="center"/>
    </xf>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8" fillId="0" borderId="0"/>
    <xf numFmtId="180" fontId="17" fillId="0" borderId="4"/>
    <xf numFmtId="180" fontId="6" fillId="0" borderId="4"/>
    <xf numFmtId="180" fontId="6" fillId="0" borderId="4"/>
    <xf numFmtId="0" fontId="18" fillId="0" borderId="0" applyNumberFormat="0" applyFont="0" applyFill="0" applyAlignment="0"/>
    <xf numFmtId="182" fontId="35" fillId="0" borderId="0"/>
    <xf numFmtId="0" fontId="28" fillId="0" borderId="0"/>
    <xf numFmtId="0" fontId="6" fillId="0" borderId="0"/>
    <xf numFmtId="0" fontId="6" fillId="0" borderId="0"/>
    <xf numFmtId="0" fontId="6" fillId="0" borderId="0"/>
    <xf numFmtId="0" fontId="6" fillId="0" borderId="0"/>
    <xf numFmtId="0" fontId="16" fillId="0" borderId="0"/>
    <xf numFmtId="0" fontId="6" fillId="0" borderId="0"/>
    <xf numFmtId="0" fontId="6" fillId="0" borderId="0"/>
    <xf numFmtId="0" fontId="6" fillId="0" borderId="0"/>
    <xf numFmtId="0" fontId="8" fillId="0" borderId="0"/>
    <xf numFmtId="0" fontId="28" fillId="0" borderId="0"/>
    <xf numFmtId="0" fontId="28" fillId="0" borderId="0"/>
    <xf numFmtId="0" fontId="6" fillId="0" borderId="0"/>
    <xf numFmtId="0" fontId="6" fillId="0" borderId="0"/>
    <xf numFmtId="0" fontId="8" fillId="0" borderId="0"/>
    <xf numFmtId="0" fontId="8" fillId="0" borderId="0"/>
    <xf numFmtId="0" fontId="8" fillId="0" borderId="0"/>
    <xf numFmtId="0" fontId="6" fillId="0" borderId="0"/>
    <xf numFmtId="0" fontId="6" fillId="0" borderId="0"/>
    <xf numFmtId="0" fontId="6" fillId="0" borderId="0"/>
    <xf numFmtId="0" fontId="6" fillId="0" borderId="0"/>
    <xf numFmtId="0" fontId="6" fillId="0" borderId="0"/>
    <xf numFmtId="0" fontId="16" fillId="0" borderId="0"/>
    <xf numFmtId="0" fontId="8" fillId="0" borderId="0"/>
    <xf numFmtId="0" fontId="8" fillId="0" borderId="0"/>
    <xf numFmtId="0" fontId="8" fillId="0" borderId="0"/>
    <xf numFmtId="0" fontId="6" fillId="0" borderId="0"/>
    <xf numFmtId="0" fontId="6" fillId="0" borderId="0"/>
    <xf numFmtId="0" fontId="36" fillId="0" borderId="0"/>
    <xf numFmtId="0" fontId="8" fillId="0" borderId="0"/>
    <xf numFmtId="0" fontId="8" fillId="0" borderId="0"/>
    <xf numFmtId="0" fontId="8" fillId="0" borderId="0"/>
    <xf numFmtId="0" fontId="16" fillId="0" borderId="0"/>
    <xf numFmtId="0" fontId="16" fillId="0" borderId="0"/>
    <xf numFmtId="0" fontId="8" fillId="0" borderId="0"/>
    <xf numFmtId="0" fontId="8" fillId="0" borderId="0"/>
    <xf numFmtId="0" fontId="8" fillId="0" borderId="0"/>
    <xf numFmtId="0" fontId="16" fillId="0" borderId="0"/>
    <xf numFmtId="0" fontId="16" fillId="0" borderId="0"/>
    <xf numFmtId="0" fontId="8" fillId="0" borderId="0"/>
    <xf numFmtId="0" fontId="8" fillId="0" borderId="0"/>
    <xf numFmtId="0" fontId="8" fillId="0" borderId="0"/>
    <xf numFmtId="0" fontId="8" fillId="0" borderId="0"/>
    <xf numFmtId="0" fontId="21" fillId="0" borderId="0"/>
    <xf numFmtId="0" fontId="21" fillId="0" borderId="0"/>
    <xf numFmtId="0" fontId="21" fillId="0" borderId="0"/>
    <xf numFmtId="9" fontId="17" fillId="0" borderId="0" applyFont="0" applyFill="0" applyBorder="0" applyAlignment="0" applyProtection="0"/>
    <xf numFmtId="9" fontId="6" fillId="0" borderId="0" applyFont="0" applyFill="0" applyBorder="0" applyAlignment="0" applyProtection="0"/>
    <xf numFmtId="0" fontId="17" fillId="0" borderId="0"/>
    <xf numFmtId="9" fontId="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7" fillId="0" borderId="0" applyFont="0" applyFill="0" applyBorder="0" applyAlignment="0" applyProtection="0"/>
    <xf numFmtId="0" fontId="37" fillId="0" borderId="0"/>
    <xf numFmtId="0" fontId="8" fillId="0" borderId="5" applyNumberFormat="0" applyFont="0" applyFill="0" applyAlignment="0" applyProtection="0"/>
    <xf numFmtId="0" fontId="8" fillId="0" borderId="5" applyNumberFormat="0" applyFont="0" applyFill="0" applyAlignment="0" applyProtection="0"/>
    <xf numFmtId="0" fontId="8" fillId="0" borderId="5" applyNumberFormat="0" applyFont="0" applyFill="0" applyAlignment="0" applyProtection="0"/>
    <xf numFmtId="0" fontId="8" fillId="0" borderId="5" applyNumberFormat="0" applyFont="0" applyFill="0" applyAlignment="0" applyProtection="0"/>
    <xf numFmtId="0" fontId="8" fillId="0" borderId="5" applyNumberFormat="0" applyFont="0" applyFill="0" applyAlignment="0" applyProtection="0"/>
    <xf numFmtId="0" fontId="8" fillId="0" borderId="5" applyNumberFormat="0" applyFont="0" applyFill="0" applyAlignment="0" applyProtection="0"/>
    <xf numFmtId="0" fontId="8" fillId="0" borderId="5" applyNumberFormat="0" applyFont="0" applyFill="0" applyAlignment="0" applyProtection="0"/>
    <xf numFmtId="0" fontId="8" fillId="0" borderId="5" applyNumberFormat="0" applyFont="0" applyFill="0" applyAlignment="0" applyProtection="0"/>
    <xf numFmtId="0" fontId="38" fillId="0" borderId="0" applyNumberFormat="0" applyFill="0" applyBorder="0" applyAlignment="0" applyProtection="0"/>
    <xf numFmtId="0" fontId="46" fillId="0" borderId="0" applyFont="0" applyFill="0" applyBorder="0" applyAlignment="0" applyProtection="0"/>
    <xf numFmtId="0" fontId="46" fillId="0" borderId="0" applyFont="0" applyFill="0" applyBorder="0" applyAlignment="0" applyProtection="0"/>
    <xf numFmtId="0" fontId="37" fillId="0" borderId="0">
      <alignment vertical="center"/>
    </xf>
    <xf numFmtId="40" fontId="39" fillId="0" borderId="0" applyFont="0" applyFill="0" applyBorder="0" applyAlignment="0" applyProtection="0"/>
    <xf numFmtId="38" fontId="39"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9" fontId="40" fillId="0" borderId="0" applyFont="0" applyFill="0" applyBorder="0" applyAlignment="0" applyProtection="0"/>
    <xf numFmtId="0" fontId="41" fillId="0" borderId="0"/>
    <xf numFmtId="176" fontId="8" fillId="0" borderId="0" applyFont="0" applyFill="0" applyBorder="0" applyAlignment="0" applyProtection="0"/>
    <xf numFmtId="177" fontId="8" fillId="0" borderId="0" applyFont="0" applyFill="0" applyBorder="0" applyAlignment="0" applyProtection="0"/>
    <xf numFmtId="178" fontId="43" fillId="0" borderId="0" applyFont="0" applyFill="0" applyBorder="0" applyAlignment="0" applyProtection="0"/>
    <xf numFmtId="179" fontId="43" fillId="0" borderId="0" applyFont="0" applyFill="0" applyBorder="0" applyAlignment="0" applyProtection="0"/>
    <xf numFmtId="0" fontId="44" fillId="0" borderId="0"/>
    <xf numFmtId="0" fontId="18" fillId="0" borderId="0"/>
    <xf numFmtId="41" fontId="42" fillId="0" borderId="0" applyFont="0" applyFill="0" applyBorder="0" applyAlignment="0" applyProtection="0"/>
    <xf numFmtId="43" fontId="42" fillId="0" borderId="0" applyFont="0" applyFill="0" applyBorder="0" applyAlignment="0" applyProtection="0"/>
    <xf numFmtId="164" fontId="42" fillId="0" borderId="0" applyFont="0" applyFill="0" applyBorder="0" applyAlignment="0" applyProtection="0"/>
    <xf numFmtId="181" fontId="45" fillId="0" borderId="0" applyFont="0" applyFill="0" applyBorder="0" applyAlignment="0" applyProtection="0"/>
    <xf numFmtId="165" fontId="42" fillId="0" borderId="0" applyFont="0" applyFill="0" applyBorder="0" applyAlignment="0" applyProtection="0"/>
    <xf numFmtId="0" fontId="17" fillId="0" borderId="0"/>
    <xf numFmtId="0" fontId="17" fillId="0" borderId="0"/>
    <xf numFmtId="0" fontId="47" fillId="0" borderId="0" applyNumberFormat="0" applyFill="0" applyBorder="0" applyAlignment="0" applyProtection="0"/>
    <xf numFmtId="0" fontId="48" fillId="0" borderId="6" applyNumberFormat="0" applyFill="0" applyAlignment="0" applyProtection="0"/>
    <xf numFmtId="0" fontId="49" fillId="0" borderId="7" applyNumberFormat="0" applyFill="0" applyAlignment="0" applyProtection="0"/>
    <xf numFmtId="0" fontId="50" fillId="0" borderId="8" applyNumberFormat="0" applyFill="0" applyAlignment="0" applyProtection="0"/>
    <xf numFmtId="0" fontId="50" fillId="0" borderId="0" applyNumberFormat="0" applyFill="0" applyBorder="0" applyAlignment="0" applyProtection="0"/>
    <xf numFmtId="0" fontId="51" fillId="6" borderId="0" applyNumberFormat="0" applyBorder="0" applyAlignment="0" applyProtection="0"/>
    <xf numFmtId="0" fontId="52" fillId="7" borderId="0" applyNumberFormat="0" applyBorder="0" applyAlignment="0" applyProtection="0"/>
    <xf numFmtId="0" fontId="53" fillId="8" borderId="0" applyNumberFormat="0" applyBorder="0" applyAlignment="0" applyProtection="0"/>
    <xf numFmtId="0" fontId="54" fillId="9" borderId="9" applyNumberFormat="0" applyAlignment="0" applyProtection="0"/>
    <xf numFmtId="0" fontId="55" fillId="10" borderId="10" applyNumberFormat="0" applyAlignment="0" applyProtection="0"/>
    <xf numFmtId="0" fontId="56" fillId="10" borderId="9" applyNumberFormat="0" applyAlignment="0" applyProtection="0"/>
    <xf numFmtId="0" fontId="57" fillId="0" borderId="11" applyNumberFormat="0" applyFill="0" applyAlignment="0" applyProtection="0"/>
    <xf numFmtId="0" fontId="58" fillId="11" borderId="12" applyNumberFormat="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61" fillId="0" borderId="14" applyNumberFormat="0" applyFill="0" applyAlignment="0" applyProtection="0"/>
    <xf numFmtId="0" fontId="6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62" fillId="16" borderId="0" applyNumberFormat="0" applyBorder="0" applyAlignment="0" applyProtection="0"/>
    <xf numFmtId="0" fontId="6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62" fillId="20" borderId="0" applyNumberFormat="0" applyBorder="0" applyAlignment="0" applyProtection="0"/>
    <xf numFmtId="0" fontId="6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62" fillId="24" borderId="0" applyNumberFormat="0" applyBorder="0" applyAlignment="0" applyProtection="0"/>
    <xf numFmtId="0" fontId="6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62" fillId="28" borderId="0" applyNumberFormat="0" applyBorder="0" applyAlignment="0" applyProtection="0"/>
    <xf numFmtId="0" fontId="6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62" fillId="32" borderId="0" applyNumberFormat="0" applyBorder="0" applyAlignment="0" applyProtection="0"/>
    <xf numFmtId="0" fontId="6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62" fillId="36" borderId="0" applyNumberFormat="0" applyBorder="0" applyAlignment="0" applyProtection="0"/>
    <xf numFmtId="0" fontId="1" fillId="0" borderId="0"/>
    <xf numFmtId="168" fontId="1" fillId="0" borderId="0" applyFont="0" applyFill="0" applyBorder="0" applyAlignment="0" applyProtection="0"/>
    <xf numFmtId="0" fontId="1" fillId="0" borderId="0"/>
    <xf numFmtId="0" fontId="1" fillId="0" borderId="0"/>
    <xf numFmtId="0" fontId="1" fillId="12" borderId="13" applyNumberFormat="0" applyFont="0" applyAlignment="0" applyProtection="0"/>
    <xf numFmtId="43" fontId="2"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0" fontId="8" fillId="0" borderId="0"/>
    <xf numFmtId="174" fontId="8" fillId="0" borderId="0" applyFill="0" applyBorder="0" applyAlignment="0"/>
    <xf numFmtId="168" fontId="8" fillId="0" borderId="0" applyFont="0" applyFill="0" applyBorder="0" applyAlignment="0" applyProtection="0"/>
    <xf numFmtId="168" fontId="8" fillId="0" borderId="0" applyFont="0" applyFill="0" applyBorder="0" applyAlignment="0" applyProtection="0"/>
    <xf numFmtId="180" fontId="8" fillId="0" borderId="4"/>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cellStyleXfs>
  <cellXfs count="214">
    <xf numFmtId="0" fontId="0" fillId="0" borderId="0" xfId="0"/>
    <xf numFmtId="0" fontId="3" fillId="0" borderId="0" xfId="0" applyFont="1" applyAlignment="1">
      <alignment horizontal="left"/>
    </xf>
    <xf numFmtId="0" fontId="4" fillId="0" borderId="0" xfId="0" applyFont="1"/>
    <xf numFmtId="169" fontId="4" fillId="0" borderId="0" xfId="0" applyNumberFormat="1" applyFont="1"/>
    <xf numFmtId="169" fontId="5" fillId="0" borderId="0" xfId="0" applyNumberFormat="1" applyFont="1"/>
    <xf numFmtId="170" fontId="4" fillId="0" borderId="0" xfId="3" applyNumberFormat="1" applyFont="1"/>
    <xf numFmtId="0" fontId="7" fillId="2" borderId="0" xfId="0" applyFont="1" applyFill="1" applyAlignment="1">
      <alignment horizontal="center" vertical="center" wrapText="1"/>
    </xf>
    <xf numFmtId="0" fontId="5" fillId="0" borderId="0" xfId="0" applyFont="1"/>
    <xf numFmtId="0" fontId="5" fillId="0" borderId="0" xfId="0" applyFont="1" applyAlignment="1">
      <alignment horizontal="left"/>
    </xf>
    <xf numFmtId="0" fontId="5" fillId="0" borderId="0" xfId="0" applyFont="1" applyAlignment="1">
      <alignment horizontal="center"/>
    </xf>
    <xf numFmtId="170" fontId="5" fillId="0" borderId="0" xfId="3" applyNumberFormat="1" applyFont="1" applyFill="1" applyBorder="1"/>
    <xf numFmtId="170" fontId="5" fillId="0" borderId="0" xfId="3" applyNumberFormat="1" applyFont="1"/>
    <xf numFmtId="10" fontId="5" fillId="0" borderId="0" xfId="2" applyNumberFormat="1" applyFont="1"/>
    <xf numFmtId="4" fontId="7" fillId="0" borderId="0" xfId="0" applyNumberFormat="1" applyFont="1"/>
    <xf numFmtId="169" fontId="7" fillId="0" borderId="0" xfId="0" applyNumberFormat="1" applyFont="1"/>
    <xf numFmtId="9" fontId="7" fillId="0" borderId="0" xfId="3" applyFont="1"/>
    <xf numFmtId="170" fontId="7" fillId="0" borderId="0" xfId="3" applyNumberFormat="1" applyFont="1"/>
    <xf numFmtId="169" fontId="10" fillId="0" borderId="0" xfId="0" applyNumberFormat="1" applyFont="1"/>
    <xf numFmtId="170" fontId="7" fillId="0" borderId="0" xfId="3" applyNumberFormat="1" applyFont="1" applyAlignment="1"/>
    <xf numFmtId="169" fontId="3" fillId="0" borderId="0" xfId="0" applyNumberFormat="1" applyFont="1"/>
    <xf numFmtId="170" fontId="3" fillId="0" borderId="0" xfId="3" applyNumberFormat="1" applyFont="1" applyAlignment="1"/>
    <xf numFmtId="1" fontId="4" fillId="0" borderId="0" xfId="4" applyNumberFormat="1" applyFont="1" applyAlignment="1">
      <alignment horizontal="left"/>
    </xf>
    <xf numFmtId="169" fontId="7" fillId="0" borderId="0" xfId="0" applyNumberFormat="1" applyFont="1" applyAlignment="1">
      <alignment horizontal="center"/>
    </xf>
    <xf numFmtId="170" fontId="3" fillId="0" borderId="0" xfId="3" applyNumberFormat="1" applyFont="1"/>
    <xf numFmtId="9" fontId="3" fillId="0" borderId="0" xfId="3" applyFont="1"/>
    <xf numFmtId="166" fontId="3" fillId="0" borderId="0" xfId="4" applyFont="1"/>
    <xf numFmtId="171" fontId="13" fillId="3" borderId="0" xfId="5" applyNumberFormat="1" applyFont="1" applyFill="1"/>
    <xf numFmtId="172" fontId="14" fillId="3" borderId="0" xfId="5" applyNumberFormat="1" applyFont="1" applyFill="1" applyAlignment="1">
      <alignment horizontal="right"/>
    </xf>
    <xf numFmtId="0" fontId="13" fillId="3" borderId="0" xfId="0" applyFont="1" applyFill="1"/>
    <xf numFmtId="172" fontId="13" fillId="3" borderId="0" xfId="5" applyNumberFormat="1" applyFont="1" applyFill="1"/>
    <xf numFmtId="171" fontId="13" fillId="3" borderId="1" xfId="5" applyNumberFormat="1" applyFont="1" applyFill="1" applyBorder="1"/>
    <xf numFmtId="171" fontId="12" fillId="4" borderId="1" xfId="5" applyNumberFormat="1" applyFont="1" applyFill="1" applyBorder="1" applyAlignment="1">
      <alignment horizontal="right" vertical="center" wrapText="1"/>
    </xf>
    <xf numFmtId="0" fontId="12" fillId="3" borderId="0" xfId="0" applyFont="1" applyFill="1" applyAlignment="1">
      <alignment horizontal="center" vertical="center" wrapText="1"/>
    </xf>
    <xf numFmtId="171" fontId="12" fillId="3" borderId="0" xfId="5" applyNumberFormat="1" applyFont="1" applyFill="1" applyBorder="1" applyAlignment="1">
      <alignment horizontal="right" vertical="center" wrapText="1"/>
    </xf>
    <xf numFmtId="172" fontId="12" fillId="3" borderId="0" xfId="5" applyNumberFormat="1" applyFont="1" applyFill="1" applyBorder="1" applyAlignment="1">
      <alignment horizontal="right" vertical="center" wrapText="1"/>
    </xf>
    <xf numFmtId="9" fontId="4" fillId="0" borderId="0" xfId="2" applyFont="1"/>
    <xf numFmtId="3" fontId="5" fillId="0" borderId="0" xfId="0" applyNumberFormat="1" applyFont="1"/>
    <xf numFmtId="173" fontId="13" fillId="3" borderId="0" xfId="0" applyNumberFormat="1" applyFont="1" applyFill="1" applyAlignment="1">
      <alignment horizontal="center"/>
    </xf>
    <xf numFmtId="189" fontId="13" fillId="3" borderId="0" xfId="2" applyNumberFormat="1" applyFont="1" applyFill="1"/>
    <xf numFmtId="10" fontId="13" fillId="3" borderId="0" xfId="2" applyNumberFormat="1" applyFont="1" applyFill="1"/>
    <xf numFmtId="0" fontId="3" fillId="0" borderId="0" xfId="0" applyFont="1" applyAlignment="1">
      <alignment horizontal="center"/>
    </xf>
    <xf numFmtId="3" fontId="63" fillId="0" borderId="1" xfId="0" applyNumberFormat="1" applyFont="1" applyBorder="1"/>
    <xf numFmtId="4" fontId="63" fillId="0" borderId="1" xfId="1" applyNumberFormat="1" applyFont="1" applyFill="1" applyBorder="1" applyAlignment="1">
      <alignment horizontal="right"/>
    </xf>
    <xf numFmtId="0" fontId="64" fillId="2" borderId="1" xfId="0" applyFont="1" applyFill="1" applyBorder="1" applyAlignment="1">
      <alignment horizontal="center" vertical="center" wrapText="1"/>
    </xf>
    <xf numFmtId="49" fontId="64" fillId="2" borderId="1" xfId="0" applyNumberFormat="1" applyFont="1" applyFill="1" applyBorder="1" applyAlignment="1">
      <alignment horizontal="center" vertical="center" wrapText="1"/>
    </xf>
    <xf numFmtId="170" fontId="64" fillId="2" borderId="1" xfId="3" applyNumberFormat="1" applyFont="1" applyFill="1" applyBorder="1" applyAlignment="1">
      <alignment horizontal="center" vertical="center" wrapText="1"/>
    </xf>
    <xf numFmtId="0" fontId="63" fillId="0" borderId="1" xfId="0" applyFont="1" applyBorder="1" applyAlignment="1">
      <alignment horizontal="left"/>
    </xf>
    <xf numFmtId="0" fontId="63" fillId="0" borderId="1" xfId="0" applyFont="1" applyBorder="1"/>
    <xf numFmtId="0" fontId="63" fillId="0" borderId="1" xfId="0" applyFont="1" applyBorder="1" applyAlignment="1">
      <alignment horizontal="center"/>
    </xf>
    <xf numFmtId="0" fontId="64" fillId="0" borderId="0" xfId="0" applyFont="1" applyAlignment="1">
      <alignment vertical="center" wrapText="1"/>
    </xf>
    <xf numFmtId="0" fontId="63" fillId="0" borderId="0" xfId="0" applyFont="1" applyAlignment="1">
      <alignment horizontal="left"/>
    </xf>
    <xf numFmtId="170" fontId="67" fillId="0" borderId="0" xfId="3" applyNumberFormat="1" applyFont="1" applyAlignment="1">
      <alignment horizontal="right"/>
    </xf>
    <xf numFmtId="0" fontId="68" fillId="0" borderId="0" xfId="0" applyFont="1" applyAlignment="1">
      <alignment vertical="center"/>
    </xf>
    <xf numFmtId="0" fontId="7" fillId="0" borderId="0" xfId="0" applyFont="1" applyAlignment="1">
      <alignment horizontal="center"/>
    </xf>
    <xf numFmtId="170" fontId="3" fillId="0" borderId="0" xfId="3" applyNumberFormat="1" applyFont="1" applyAlignment="1">
      <alignment horizontal="center"/>
    </xf>
    <xf numFmtId="171" fontId="10" fillId="0" borderId="0" xfId="4" applyNumberFormat="1" applyFont="1"/>
    <xf numFmtId="170" fontId="64" fillId="0" borderId="0" xfId="3" applyNumberFormat="1" applyFont="1"/>
    <xf numFmtId="0" fontId="68" fillId="0" borderId="0" xfId="0" applyFont="1"/>
    <xf numFmtId="0" fontId="66" fillId="0" borderId="0" xfId="0" applyFont="1" applyAlignment="1">
      <alignment horizontal="left"/>
    </xf>
    <xf numFmtId="171" fontId="68" fillId="0" borderId="0" xfId="1" applyNumberFormat="1" applyFont="1"/>
    <xf numFmtId="166" fontId="68" fillId="0" borderId="0" xfId="1" applyFont="1"/>
    <xf numFmtId="171" fontId="67" fillId="0" borderId="0" xfId="1" applyNumberFormat="1" applyFont="1" applyAlignment="1">
      <alignment horizontal="right"/>
    </xf>
    <xf numFmtId="166" fontId="67" fillId="0" borderId="0" xfId="1" applyFont="1" applyAlignment="1">
      <alignment horizontal="right"/>
    </xf>
    <xf numFmtId="0" fontId="69" fillId="3" borderId="0" xfId="0" applyFont="1" applyFill="1" applyAlignment="1">
      <alignment horizontal="center" vertical="center" wrapText="1"/>
    </xf>
    <xf numFmtId="0" fontId="69" fillId="3" borderId="0" xfId="0" applyFont="1" applyFill="1" applyAlignment="1">
      <alignment vertical="center"/>
    </xf>
    <xf numFmtId="0" fontId="69" fillId="0" borderId="0" xfId="0" applyFont="1" applyAlignment="1">
      <alignment horizontal="center" vertical="center"/>
    </xf>
    <xf numFmtId="171" fontId="69" fillId="0" borderId="0" xfId="1" applyNumberFormat="1" applyFont="1" applyFill="1" applyBorder="1" applyAlignment="1">
      <alignment vertical="center"/>
    </xf>
    <xf numFmtId="166" fontId="69" fillId="0" borderId="0" xfId="1" applyFont="1" applyFill="1" applyBorder="1" applyAlignment="1">
      <alignment vertical="center"/>
    </xf>
    <xf numFmtId="0" fontId="69" fillId="0" borderId="0" xfId="0" applyFont="1" applyAlignment="1">
      <alignment vertical="center"/>
    </xf>
    <xf numFmtId="0" fontId="68" fillId="0" borderId="0" xfId="0" applyFont="1" applyAlignment="1">
      <alignment horizontal="center"/>
    </xf>
    <xf numFmtId="1" fontId="63" fillId="3" borderId="1" xfId="0" applyNumberFormat="1" applyFont="1" applyFill="1" applyBorder="1" applyAlignment="1">
      <alignment horizontal="center"/>
    </xf>
    <xf numFmtId="171" fontId="63" fillId="3" borderId="1" xfId="5" applyNumberFormat="1" applyFont="1" applyFill="1" applyBorder="1"/>
    <xf numFmtId="171" fontId="66" fillId="4" borderId="1" xfId="5" applyNumberFormat="1" applyFont="1" applyFill="1" applyBorder="1" applyAlignment="1">
      <alignment horizontal="right" vertical="center" wrapText="1"/>
    </xf>
    <xf numFmtId="166" fontId="13" fillId="3" borderId="1" xfId="5" applyFont="1" applyFill="1" applyBorder="1"/>
    <xf numFmtId="166" fontId="12" fillId="4" borderId="1" xfId="5" applyFont="1" applyFill="1" applyBorder="1" applyAlignment="1">
      <alignment horizontal="right" vertical="center" wrapText="1"/>
    </xf>
    <xf numFmtId="166" fontId="63" fillId="3" borderId="1" xfId="5" applyFont="1" applyFill="1" applyBorder="1"/>
    <xf numFmtId="166" fontId="66" fillId="4" borderId="1" xfId="5" applyFont="1" applyFill="1" applyBorder="1" applyAlignment="1">
      <alignment horizontal="right" vertical="center" wrapText="1"/>
    </xf>
    <xf numFmtId="0" fontId="68" fillId="0" borderId="1" xfId="0" applyFont="1" applyBorder="1" applyAlignment="1">
      <alignment vertical="center" wrapText="1"/>
    </xf>
    <xf numFmtId="0" fontId="68" fillId="0" borderId="1" xfId="0" applyFont="1" applyBorder="1" applyAlignment="1">
      <alignment horizontal="left" vertical="center"/>
    </xf>
    <xf numFmtId="0" fontId="68" fillId="0" borderId="1" xfId="0" applyFont="1" applyBorder="1" applyAlignment="1">
      <alignment horizontal="left" vertical="center" wrapText="1"/>
    </xf>
    <xf numFmtId="0" fontId="63" fillId="3" borderId="1" xfId="0" applyFont="1" applyFill="1" applyBorder="1" applyAlignment="1">
      <alignment horizontal="left" vertical="center" wrapText="1"/>
    </xf>
    <xf numFmtId="0" fontId="63" fillId="3" borderId="0" xfId="0" applyFont="1" applyFill="1" applyAlignment="1">
      <alignment horizontal="left" vertical="center"/>
    </xf>
    <xf numFmtId="0" fontId="63" fillId="3" borderId="1" xfId="0" applyFont="1" applyFill="1" applyBorder="1" applyAlignment="1">
      <alignment horizontal="left" vertical="center"/>
    </xf>
    <xf numFmtId="0" fontId="68" fillId="3" borderId="1" xfId="0" applyFont="1" applyFill="1" applyBorder="1" applyAlignment="1">
      <alignment horizontal="left" vertical="center" wrapText="1"/>
    </xf>
    <xf numFmtId="166" fontId="68" fillId="0" borderId="1" xfId="1" applyFont="1" applyBorder="1" applyAlignment="1">
      <alignment vertical="center"/>
    </xf>
    <xf numFmtId="0" fontId="68" fillId="0" borderId="1" xfId="0" applyFont="1" applyBorder="1" applyAlignment="1">
      <alignment vertical="center"/>
    </xf>
    <xf numFmtId="0" fontId="68" fillId="0" borderId="1" xfId="0" applyFont="1" applyBorder="1" applyAlignment="1">
      <alignment horizontal="center" vertical="center"/>
    </xf>
    <xf numFmtId="166" fontId="68" fillId="0" borderId="1" xfId="1" applyFont="1" applyBorder="1" applyAlignment="1">
      <alignment horizontal="left" vertical="center"/>
    </xf>
    <xf numFmtId="167" fontId="68" fillId="0" borderId="1" xfId="0" applyNumberFormat="1" applyFont="1" applyBorder="1" applyAlignment="1">
      <alignment vertical="center"/>
    </xf>
    <xf numFmtId="166" fontId="68" fillId="0" borderId="1" xfId="1" applyFont="1" applyFill="1" applyBorder="1" applyAlignment="1">
      <alignment horizontal="left" vertical="center"/>
    </xf>
    <xf numFmtId="0" fontId="68" fillId="0" borderId="1" xfId="1" applyNumberFormat="1" applyFont="1" applyBorder="1" applyAlignment="1">
      <alignment horizontal="left" vertical="center" wrapText="1"/>
    </xf>
    <xf numFmtId="0" fontId="66" fillId="2" borderId="1" xfId="0" applyFont="1" applyFill="1" applyBorder="1" applyAlignment="1">
      <alignment horizontal="center" vertical="center" wrapText="1"/>
    </xf>
    <xf numFmtId="171" fontId="66" fillId="2" borderId="1" xfId="1" applyNumberFormat="1" applyFont="1" applyFill="1" applyBorder="1" applyAlignment="1">
      <alignment horizontal="center" vertical="center" wrapText="1"/>
    </xf>
    <xf numFmtId="166" fontId="66" fillId="2" borderId="1" xfId="1" applyFont="1" applyFill="1" applyBorder="1" applyAlignment="1">
      <alignment horizontal="center" vertical="center" wrapText="1"/>
    </xf>
    <xf numFmtId="3" fontId="66" fillId="2" borderId="1" xfId="0" applyNumberFormat="1" applyFont="1" applyFill="1" applyBorder="1" applyAlignment="1">
      <alignment horizontal="center" vertical="center" wrapText="1"/>
    </xf>
    <xf numFmtId="170" fontId="63" fillId="0" borderId="1" xfId="3" applyNumberFormat="1" applyFont="1" applyFill="1" applyBorder="1"/>
    <xf numFmtId="170" fontId="63" fillId="0" borderId="1" xfId="3" applyNumberFormat="1" applyFont="1" applyBorder="1"/>
    <xf numFmtId="1" fontId="63" fillId="3" borderId="15" xfId="0" applyNumberFormat="1" applyFont="1" applyFill="1" applyBorder="1" applyAlignment="1">
      <alignment horizontal="center"/>
    </xf>
    <xf numFmtId="0" fontId="68" fillId="0" borderId="1" xfId="0" applyFont="1" applyBorder="1" applyAlignment="1">
      <alignment horizontal="center" vertical="center" wrapText="1"/>
    </xf>
    <xf numFmtId="0" fontId="63" fillId="3" borderId="0" xfId="0" applyFont="1" applyFill="1" applyAlignment="1">
      <alignment vertical="center"/>
    </xf>
    <xf numFmtId="0" fontId="63" fillId="3" borderId="1" xfId="0" applyFont="1" applyFill="1" applyBorder="1" applyAlignment="1">
      <alignment vertical="center" wrapText="1"/>
    </xf>
    <xf numFmtId="0" fontId="66" fillId="4" borderId="1" xfId="0" applyFont="1" applyFill="1" applyBorder="1" applyAlignment="1">
      <alignment horizontal="center" vertical="center" wrapText="1"/>
    </xf>
    <xf numFmtId="166" fontId="68" fillId="0" borderId="19" xfId="1" applyFont="1" applyBorder="1" applyAlignment="1">
      <alignment vertical="center"/>
    </xf>
    <xf numFmtId="0" fontId="68" fillId="0" borderId="21" xfId="0" applyFont="1" applyBorder="1" applyAlignment="1">
      <alignment horizontal="center" vertical="center"/>
    </xf>
    <xf numFmtId="0" fontId="70" fillId="4" borderId="1" xfId="0" applyFont="1" applyFill="1" applyBorder="1" applyAlignment="1">
      <alignment horizontal="center" vertical="center" wrapText="1"/>
    </xf>
    <xf numFmtId="0" fontId="68" fillId="0" borderId="19" xfId="0" applyFont="1" applyBorder="1" applyAlignment="1">
      <alignment vertical="center"/>
    </xf>
    <xf numFmtId="190" fontId="68" fillId="0" borderId="25" xfId="1" applyNumberFormat="1" applyFont="1" applyBorder="1" applyAlignment="1">
      <alignment vertical="center"/>
    </xf>
    <xf numFmtId="0" fontId="68" fillId="0" borderId="19" xfId="0" applyFont="1" applyBorder="1" applyAlignment="1">
      <alignment horizontal="left" vertical="center"/>
    </xf>
    <xf numFmtId="0" fontId="68" fillId="0" borderId="26" xfId="0" applyFont="1" applyBorder="1" applyAlignment="1">
      <alignment horizontal="center" vertical="center"/>
    </xf>
    <xf numFmtId="0" fontId="68" fillId="0" borderId="16" xfId="0" applyFont="1" applyBorder="1" applyAlignment="1">
      <alignment vertical="center"/>
    </xf>
    <xf numFmtId="0" fontId="66" fillId="0" borderId="19" xfId="0" applyFont="1" applyBorder="1" applyAlignment="1">
      <alignment vertical="center"/>
    </xf>
    <xf numFmtId="0" fontId="66" fillId="0" borderId="21" xfId="0" applyFont="1" applyBorder="1" applyAlignment="1">
      <alignment horizontal="center" vertical="center"/>
    </xf>
    <xf numFmtId="173" fontId="66" fillId="4" borderId="1" xfId="0" applyNumberFormat="1" applyFont="1" applyFill="1" applyBorder="1" applyAlignment="1">
      <alignment horizontal="center" vertical="center" wrapText="1"/>
    </xf>
    <xf numFmtId="0" fontId="66" fillId="4" borderId="1" xfId="6" applyFont="1" applyFill="1" applyBorder="1" applyAlignment="1">
      <alignment horizontal="center" vertical="center" wrapText="1"/>
    </xf>
    <xf numFmtId="171" fontId="66" fillId="4" borderId="1" xfId="5" applyNumberFormat="1" applyFont="1" applyFill="1" applyBorder="1" applyAlignment="1">
      <alignment horizontal="center" vertical="center" wrapText="1"/>
    </xf>
    <xf numFmtId="172" fontId="66" fillId="4" borderId="1" xfId="5" applyNumberFormat="1" applyFont="1" applyFill="1" applyBorder="1" applyAlignment="1">
      <alignment horizontal="center" vertical="center" wrapText="1"/>
    </xf>
    <xf numFmtId="0" fontId="66" fillId="2" borderId="24" xfId="0" applyFont="1" applyFill="1" applyBorder="1" applyAlignment="1">
      <alignment horizontal="center" vertical="center" wrapText="1"/>
    </xf>
    <xf numFmtId="0" fontId="66" fillId="2" borderId="22" xfId="0" applyFont="1" applyFill="1" applyBorder="1" applyAlignment="1">
      <alignment horizontal="center" vertical="center" wrapText="1"/>
    </xf>
    <xf numFmtId="0" fontId="66" fillId="2" borderId="23" xfId="0" applyFont="1" applyFill="1" applyBorder="1" applyAlignment="1">
      <alignment horizontal="center" vertical="center" wrapText="1"/>
    </xf>
    <xf numFmtId="171" fontId="66" fillId="2" borderId="23" xfId="5" applyNumberFormat="1" applyFont="1" applyFill="1" applyBorder="1" applyAlignment="1">
      <alignment horizontal="center" vertical="center" wrapText="1"/>
    </xf>
    <xf numFmtId="0" fontId="66" fillId="0" borderId="22" xfId="0" applyFont="1" applyBorder="1" applyAlignment="1">
      <alignment horizontal="center" vertical="center" wrapText="1"/>
    </xf>
    <xf numFmtId="0" fontId="66" fillId="0" borderId="23" xfId="0" applyFont="1" applyBorder="1" applyAlignment="1">
      <alignment horizontal="left" vertical="center" wrapText="1"/>
    </xf>
    <xf numFmtId="0" fontId="65" fillId="0" borderId="21" xfId="0" applyFont="1" applyBorder="1" applyAlignment="1">
      <alignment horizontal="center" vertical="center"/>
    </xf>
    <xf numFmtId="0" fontId="65" fillId="0" borderId="19" xfId="0" applyFont="1" applyBorder="1" applyAlignment="1">
      <alignment vertical="center"/>
    </xf>
    <xf numFmtId="0" fontId="65" fillId="0" borderId="26" xfId="0" applyFont="1" applyBorder="1" applyAlignment="1">
      <alignment horizontal="center" vertical="center"/>
    </xf>
    <xf numFmtId="0" fontId="65" fillId="0" borderId="16" xfId="0" applyFont="1" applyBorder="1" applyAlignment="1">
      <alignment vertical="center"/>
    </xf>
    <xf numFmtId="0" fontId="66" fillId="0" borderId="22" xfId="0" applyFont="1" applyBorder="1" applyAlignment="1">
      <alignment horizontal="center" vertical="center"/>
    </xf>
    <xf numFmtId="0" fontId="66" fillId="0" borderId="23" xfId="0" applyFont="1" applyBorder="1" applyAlignment="1">
      <alignment vertical="center"/>
    </xf>
    <xf numFmtId="0" fontId="63" fillId="3" borderId="21" xfId="0" applyFont="1" applyFill="1" applyBorder="1" applyAlignment="1">
      <alignment horizontal="center" wrapText="1"/>
    </xf>
    <xf numFmtId="0" fontId="63" fillId="3" borderId="19" xfId="0" applyFont="1" applyFill="1" applyBorder="1" applyAlignment="1">
      <alignment wrapText="1"/>
    </xf>
    <xf numFmtId="0" fontId="63" fillId="3" borderId="27" xfId="0" applyFont="1" applyFill="1" applyBorder="1" applyAlignment="1">
      <alignment horizontal="center" wrapText="1"/>
    </xf>
    <xf numFmtId="0" fontId="63" fillId="3" borderId="20" xfId="0" applyFont="1" applyFill="1" applyBorder="1" applyAlignment="1">
      <alignment wrapText="1"/>
    </xf>
    <xf numFmtId="0" fontId="65" fillId="0" borderId="19" xfId="0" applyFont="1" applyBorder="1" applyAlignment="1">
      <alignment horizontal="left" vertical="center"/>
    </xf>
    <xf numFmtId="0" fontId="71" fillId="0" borderId="0" xfId="0" applyFont="1"/>
    <xf numFmtId="171" fontId="66" fillId="4" borderId="1" xfId="1" applyNumberFormat="1" applyFont="1" applyFill="1" applyBorder="1" applyAlignment="1">
      <alignment horizontal="center" vertical="center" wrapText="1"/>
    </xf>
    <xf numFmtId="166" fontId="66" fillId="4" borderId="1" xfId="1" applyFont="1" applyFill="1" applyBorder="1" applyAlignment="1">
      <alignment horizontal="center" vertical="center" wrapText="1"/>
    </xf>
    <xf numFmtId="3" fontId="66" fillId="4" borderId="1" xfId="0" applyNumberFormat="1" applyFont="1" applyFill="1" applyBorder="1" applyAlignment="1">
      <alignment horizontal="center" vertical="center" wrapText="1"/>
    </xf>
    <xf numFmtId="0" fontId="66" fillId="4" borderId="1" xfId="1" applyNumberFormat="1" applyFont="1" applyFill="1" applyBorder="1" applyAlignment="1">
      <alignment horizontal="center" vertical="center" wrapText="1"/>
    </xf>
    <xf numFmtId="171" fontId="66" fillId="2" borderId="23" xfId="1" applyNumberFormat="1" applyFont="1" applyFill="1" applyBorder="1" applyAlignment="1">
      <alignment horizontal="center" vertical="center" wrapText="1"/>
    </xf>
    <xf numFmtId="166" fontId="66" fillId="2" borderId="23" xfId="1" applyFont="1" applyFill="1" applyBorder="1" applyAlignment="1">
      <alignment horizontal="center" vertical="center" wrapText="1"/>
    </xf>
    <xf numFmtId="3" fontId="66" fillId="2" borderId="23" xfId="0" applyNumberFormat="1" applyFont="1" applyFill="1" applyBorder="1" applyAlignment="1">
      <alignment horizontal="center" vertical="center" wrapText="1"/>
    </xf>
    <xf numFmtId="190" fontId="66" fillId="2" borderId="24" xfId="1" applyNumberFormat="1" applyFont="1" applyFill="1" applyBorder="1" applyAlignment="1">
      <alignment horizontal="center" vertical="center" wrapText="1"/>
    </xf>
    <xf numFmtId="0" fontId="37" fillId="0" borderId="0" xfId="0" applyFont="1"/>
    <xf numFmtId="166" fontId="69" fillId="4" borderId="20" xfId="1" applyFont="1" applyFill="1" applyBorder="1" applyAlignment="1">
      <alignment vertical="center"/>
    </xf>
    <xf numFmtId="171" fontId="68" fillId="0" borderId="19" xfId="1" applyNumberFormat="1" applyFont="1" applyBorder="1" applyAlignment="1">
      <alignment vertical="center"/>
    </xf>
    <xf numFmtId="171" fontId="69" fillId="2" borderId="20" xfId="1" applyNumberFormat="1" applyFont="1" applyFill="1" applyBorder="1" applyAlignment="1">
      <alignment vertical="center"/>
    </xf>
    <xf numFmtId="166" fontId="69" fillId="2" borderId="20" xfId="1" applyFont="1" applyFill="1" applyBorder="1" applyAlignment="1">
      <alignment vertical="center"/>
    </xf>
    <xf numFmtId="166" fontId="69" fillId="2" borderId="30" xfId="1" applyFont="1" applyFill="1" applyBorder="1" applyAlignment="1">
      <alignment vertical="center"/>
    </xf>
    <xf numFmtId="190" fontId="69" fillId="2" borderId="28" xfId="1" applyNumberFormat="1" applyFont="1" applyFill="1" applyBorder="1" applyAlignment="1">
      <alignment vertical="center"/>
    </xf>
    <xf numFmtId="171" fontId="69" fillId="4" borderId="20" xfId="1" applyNumberFormat="1" applyFont="1" applyFill="1" applyBorder="1" applyAlignment="1">
      <alignment vertical="center"/>
    </xf>
    <xf numFmtId="190" fontId="69" fillId="4" borderId="28" xfId="1" applyNumberFormat="1" applyFont="1" applyFill="1" applyBorder="1" applyAlignment="1">
      <alignment vertical="center"/>
    </xf>
    <xf numFmtId="3" fontId="64" fillId="0" borderId="1" xfId="0" applyNumberFormat="1" applyFont="1" applyBorder="1"/>
    <xf numFmtId="0" fontId="64" fillId="0" borderId="1" xfId="0" applyFont="1" applyBorder="1" applyAlignment="1">
      <alignment horizontal="left"/>
    </xf>
    <xf numFmtId="0" fontId="64" fillId="0" borderId="1" xfId="0" applyFont="1" applyBorder="1"/>
    <xf numFmtId="0" fontId="64" fillId="0" borderId="1" xfId="0" applyFont="1" applyBorder="1" applyAlignment="1">
      <alignment horizontal="center"/>
    </xf>
    <xf numFmtId="170" fontId="64" fillId="0" borderId="1" xfId="3" applyNumberFormat="1" applyFont="1" applyFill="1" applyBorder="1"/>
    <xf numFmtId="0" fontId="7" fillId="0" borderId="0" xfId="0" applyFont="1"/>
    <xf numFmtId="190" fontId="70" fillId="0" borderId="25" xfId="1" applyNumberFormat="1" applyFont="1" applyBorder="1" applyAlignment="1">
      <alignment vertical="center"/>
    </xf>
    <xf numFmtId="166" fontId="66" fillId="0" borderId="23" xfId="1" applyFont="1" applyBorder="1" applyAlignment="1">
      <alignment vertical="center"/>
    </xf>
    <xf numFmtId="190" fontId="66" fillId="0" borderId="24" xfId="0" applyNumberFormat="1" applyFont="1" applyBorder="1" applyAlignment="1">
      <alignment vertical="center"/>
    </xf>
    <xf numFmtId="49" fontId="70" fillId="4" borderId="1" xfId="1" applyNumberFormat="1" applyFont="1" applyFill="1" applyBorder="1" applyAlignment="1">
      <alignment horizontal="center" vertical="center" wrapText="1"/>
    </xf>
    <xf numFmtId="49" fontId="66" fillId="2" borderId="23" xfId="1" applyNumberFormat="1" applyFont="1" applyFill="1" applyBorder="1" applyAlignment="1">
      <alignment horizontal="center" vertical="center" wrapText="1"/>
    </xf>
    <xf numFmtId="171" fontId="68" fillId="0" borderId="1" xfId="1" applyNumberFormat="1" applyFont="1" applyBorder="1" applyAlignment="1">
      <alignment vertical="center"/>
    </xf>
    <xf numFmtId="190" fontId="68" fillId="0" borderId="1" xfId="1" applyNumberFormat="1" applyFont="1" applyBorder="1" applyAlignment="1">
      <alignment vertical="center"/>
    </xf>
    <xf numFmtId="166" fontId="68" fillId="0" borderId="18" xfId="1" applyFont="1" applyBorder="1" applyAlignment="1">
      <alignment vertical="center"/>
    </xf>
    <xf numFmtId="171" fontId="68" fillId="0" borderId="16" xfId="1" applyNumberFormat="1" applyFont="1" applyBorder="1" applyAlignment="1">
      <alignment vertical="center"/>
    </xf>
    <xf numFmtId="166" fontId="68" fillId="0" borderId="16" xfId="1" applyFont="1" applyBorder="1" applyAlignment="1">
      <alignment vertical="center"/>
    </xf>
    <xf numFmtId="190" fontId="68" fillId="0" borderId="29" xfId="1" applyNumberFormat="1" applyFont="1" applyBorder="1" applyAlignment="1">
      <alignment vertical="center"/>
    </xf>
    <xf numFmtId="171" fontId="66" fillId="0" borderId="19" xfId="1" applyNumberFormat="1" applyFont="1" applyBorder="1" applyAlignment="1">
      <alignment vertical="center"/>
    </xf>
    <xf numFmtId="166" fontId="66" fillId="0" borderId="19" xfId="0" applyNumberFormat="1" applyFont="1" applyBorder="1" applyAlignment="1">
      <alignment vertical="center"/>
    </xf>
    <xf numFmtId="166" fontId="66" fillId="0" borderId="19" xfId="1" applyFont="1" applyBorder="1" applyAlignment="1">
      <alignment vertical="center"/>
    </xf>
    <xf numFmtId="166" fontId="68" fillId="0" borderId="19" xfId="0" applyNumberFormat="1" applyFont="1" applyBorder="1" applyAlignment="1">
      <alignment vertical="center"/>
    </xf>
    <xf numFmtId="166" fontId="66" fillId="0" borderId="23" xfId="0" applyNumberFormat="1" applyFont="1" applyBorder="1" applyAlignment="1">
      <alignment vertical="center"/>
    </xf>
    <xf numFmtId="190" fontId="70" fillId="0" borderId="24" xfId="1" applyNumberFormat="1" applyFont="1" applyFill="1" applyBorder="1" applyAlignment="1">
      <alignment vertical="center"/>
    </xf>
    <xf numFmtId="190" fontId="70" fillId="0" borderId="24" xfId="1" applyNumberFormat="1" applyFont="1" applyBorder="1" applyAlignment="1">
      <alignment vertical="center"/>
    </xf>
    <xf numFmtId="171" fontId="66" fillId="2" borderId="1" xfId="1" applyNumberFormat="1" applyFont="1" applyFill="1" applyBorder="1" applyAlignment="1">
      <alignment vertical="center"/>
    </xf>
    <xf numFmtId="166" fontId="66" fillId="2" borderId="1" xfId="1" applyFont="1" applyFill="1" applyBorder="1" applyAlignment="1">
      <alignment vertical="center"/>
    </xf>
    <xf numFmtId="190" fontId="66" fillId="2" borderId="1" xfId="1" applyNumberFormat="1" applyFont="1" applyFill="1" applyBorder="1" applyAlignment="1">
      <alignment vertical="center"/>
    </xf>
    <xf numFmtId="0" fontId="63" fillId="3" borderId="0" xfId="0" applyFont="1" applyFill="1"/>
    <xf numFmtId="171" fontId="66" fillId="0" borderId="23" xfId="5" applyNumberFormat="1" applyFont="1" applyFill="1" applyBorder="1" applyAlignment="1">
      <alignment vertical="center"/>
    </xf>
    <xf numFmtId="166" fontId="66" fillId="0" borderId="24" xfId="1" applyFont="1" applyFill="1" applyBorder="1" applyAlignment="1">
      <alignment vertical="center"/>
    </xf>
    <xf numFmtId="171" fontId="63" fillId="3" borderId="19" xfId="5" applyNumberFormat="1" applyFont="1" applyFill="1" applyBorder="1" applyAlignment="1">
      <alignment wrapText="1"/>
    </xf>
    <xf numFmtId="166" fontId="63" fillId="3" borderId="25" xfId="5" applyFont="1" applyFill="1" applyBorder="1" applyAlignment="1">
      <alignment wrapText="1"/>
    </xf>
    <xf numFmtId="171" fontId="63" fillId="3" borderId="16" xfId="5" applyNumberFormat="1" applyFont="1" applyFill="1" applyBorder="1" applyAlignment="1">
      <alignment wrapText="1"/>
    </xf>
    <xf numFmtId="166" fontId="63" fillId="3" borderId="29" xfId="5" applyFont="1" applyFill="1" applyBorder="1" applyAlignment="1">
      <alignment wrapText="1"/>
    </xf>
    <xf numFmtId="171" fontId="66" fillId="0" borderId="23" xfId="5" applyNumberFormat="1" applyFont="1" applyBorder="1" applyAlignment="1">
      <alignment vertical="center"/>
    </xf>
    <xf numFmtId="166" fontId="66" fillId="0" borderId="24" xfId="1" applyFont="1" applyBorder="1" applyAlignment="1">
      <alignment vertical="center"/>
    </xf>
    <xf numFmtId="171" fontId="66" fillId="4" borderId="20" xfId="5" applyNumberFormat="1" applyFont="1" applyFill="1" applyBorder="1" applyAlignment="1">
      <alignment vertical="center"/>
    </xf>
    <xf numFmtId="166" fontId="66" fillId="4" borderId="28" xfId="1" applyFont="1" applyFill="1" applyBorder="1" applyAlignment="1">
      <alignment vertical="center"/>
    </xf>
    <xf numFmtId="166" fontId="68" fillId="0" borderId="1" xfId="0" applyNumberFormat="1" applyFont="1" applyBorder="1" applyAlignment="1">
      <alignment vertical="center"/>
    </xf>
    <xf numFmtId="172" fontId="68" fillId="0" borderId="19" xfId="1" applyNumberFormat="1" applyFont="1" applyBorder="1" applyAlignment="1">
      <alignment vertical="center"/>
    </xf>
    <xf numFmtId="171" fontId="69" fillId="3" borderId="20" xfId="1" applyNumberFormat="1" applyFont="1" applyFill="1" applyBorder="1" applyAlignment="1">
      <alignment vertical="center"/>
    </xf>
    <xf numFmtId="166" fontId="69" fillId="3" borderId="20" xfId="1" applyFont="1" applyFill="1" applyBorder="1" applyAlignment="1">
      <alignment vertical="center"/>
    </xf>
    <xf numFmtId="190" fontId="69" fillId="3" borderId="28" xfId="1" applyNumberFormat="1" applyFont="1" applyFill="1" applyBorder="1" applyAlignment="1">
      <alignment vertical="center"/>
    </xf>
    <xf numFmtId="0" fontId="12" fillId="0" borderId="0" xfId="0" applyFont="1" applyAlignment="1">
      <alignment horizontal="center" vertical="center" wrapText="1" shrinkToFit="1"/>
    </xf>
    <xf numFmtId="0" fontId="63" fillId="0" borderId="0" xfId="0" applyFont="1" applyAlignment="1">
      <alignment horizontal="left" vertical="center" wrapText="1"/>
    </xf>
    <xf numFmtId="0" fontId="9" fillId="0" borderId="0" xfId="0" applyFont="1" applyAlignment="1">
      <alignment horizontal="center"/>
    </xf>
    <xf numFmtId="0" fontId="12" fillId="0" borderId="0" xfId="0" applyFont="1" applyAlignment="1">
      <alignment horizontal="center"/>
    </xf>
    <xf numFmtId="0" fontId="66" fillId="4" borderId="27" xfId="0" applyFont="1" applyFill="1" applyBorder="1" applyAlignment="1">
      <alignment horizontal="center" vertical="center"/>
    </xf>
    <xf numFmtId="0" fontId="66" fillId="4" borderId="20" xfId="0" applyFont="1" applyFill="1" applyBorder="1" applyAlignment="1">
      <alignment horizontal="center" vertical="center"/>
    </xf>
    <xf numFmtId="0" fontId="72" fillId="0" borderId="0" xfId="0" applyFont="1" applyAlignment="1">
      <alignment horizontal="center"/>
    </xf>
    <xf numFmtId="0" fontId="71" fillId="0" borderId="0" xfId="0" applyFont="1" applyAlignment="1">
      <alignment horizontal="center" vertical="center" wrapText="1"/>
    </xf>
    <xf numFmtId="0" fontId="66" fillId="4" borderId="17" xfId="0" applyFont="1" applyFill="1" applyBorder="1" applyAlignment="1">
      <alignment horizontal="center" vertical="center"/>
    </xf>
    <xf numFmtId="0" fontId="66" fillId="4" borderId="18" xfId="0" applyFont="1" applyFill="1" applyBorder="1" applyAlignment="1">
      <alignment horizontal="center" vertical="center"/>
    </xf>
    <xf numFmtId="0" fontId="14" fillId="0" borderId="0" xfId="0" applyFont="1" applyAlignment="1">
      <alignment horizontal="center"/>
    </xf>
    <xf numFmtId="0" fontId="66" fillId="4" borderId="1" xfId="0" applyFont="1" applyFill="1" applyBorder="1" applyAlignment="1">
      <alignment horizontal="center" vertical="center"/>
    </xf>
    <xf numFmtId="0" fontId="12" fillId="0" borderId="0" xfId="0" applyFont="1" applyAlignment="1">
      <alignment horizontal="center" vertical="center"/>
    </xf>
    <xf numFmtId="173" fontId="15" fillId="3" borderId="0" xfId="0" applyNumberFormat="1" applyFont="1" applyFill="1" applyAlignment="1">
      <alignment horizontal="center" wrapText="1"/>
    </xf>
    <xf numFmtId="173" fontId="13" fillId="3" borderId="0" xfId="0" applyNumberFormat="1" applyFont="1" applyFill="1" applyAlignment="1">
      <alignment horizontal="center"/>
    </xf>
    <xf numFmtId="0" fontId="66" fillId="4" borderId="1" xfId="0" applyFont="1" applyFill="1" applyBorder="1" applyAlignment="1">
      <alignment horizontal="center" vertical="center" wrapText="1"/>
    </xf>
    <xf numFmtId="0" fontId="12" fillId="3" borderId="0" xfId="6" applyFont="1" applyFill="1" applyAlignment="1">
      <alignment horizontal="center"/>
    </xf>
    <xf numFmtId="0" fontId="12" fillId="3" borderId="0" xfId="0" applyFont="1" applyFill="1" applyAlignment="1">
      <alignment horizontal="left"/>
    </xf>
    <xf numFmtId="0" fontId="12" fillId="3" borderId="0" xfId="6" applyFont="1" applyFill="1" applyAlignment="1">
      <alignment horizontal="center" vertical="center"/>
    </xf>
    <xf numFmtId="0" fontId="15" fillId="3" borderId="0" xfId="0" applyFont="1" applyFill="1" applyAlignment="1">
      <alignment horizontal="center"/>
    </xf>
  </cellXfs>
  <cellStyles count="221">
    <cellStyle name="??" xfId="8" xr:uid="{00000000-0005-0000-0000-000000000000}"/>
    <cellStyle name="?? [0.00]_PRODUCT DETAIL Q1" xfId="9" xr:uid="{00000000-0005-0000-0000-000001000000}"/>
    <cellStyle name="?? [0]" xfId="10" xr:uid="{00000000-0005-0000-0000-000002000000}"/>
    <cellStyle name="???? [0.00]_PRODUCT DETAIL Q1" xfId="11" xr:uid="{00000000-0005-0000-0000-000003000000}"/>
    <cellStyle name="????_PRODUCT DETAIL Q1" xfId="12" xr:uid="{00000000-0005-0000-0000-000004000000}"/>
    <cellStyle name="???[0]_Book1" xfId="13" xr:uid="{00000000-0005-0000-0000-000005000000}"/>
    <cellStyle name="???_95" xfId="14" xr:uid="{00000000-0005-0000-0000-000006000000}"/>
    <cellStyle name="??_(????)??????" xfId="15" xr:uid="{00000000-0005-0000-0000-000007000000}"/>
    <cellStyle name="_Book1" xfId="16" xr:uid="{00000000-0005-0000-0000-000008000000}"/>
    <cellStyle name="1" xfId="17" xr:uid="{00000000-0005-0000-0000-000009000000}"/>
    <cellStyle name="2" xfId="18" xr:uid="{00000000-0005-0000-0000-00000A000000}"/>
    <cellStyle name="20% - Accent1" xfId="180" builtinId="30" customBuiltin="1"/>
    <cellStyle name="20% - Accent2" xfId="184" builtinId="34" customBuiltin="1"/>
    <cellStyle name="20% - Accent3" xfId="188" builtinId="38" customBuiltin="1"/>
    <cellStyle name="20% - Accent4" xfId="192" builtinId="42" customBuiltin="1"/>
    <cellStyle name="20% - Accent5" xfId="196" builtinId="46" customBuiltin="1"/>
    <cellStyle name="20% - Accent6" xfId="200" builtinId="50" customBuiltin="1"/>
    <cellStyle name="3" xfId="19" xr:uid="{00000000-0005-0000-0000-000011000000}"/>
    <cellStyle name="4" xfId="20" xr:uid="{00000000-0005-0000-0000-000012000000}"/>
    <cellStyle name="40% - Accent1" xfId="181" builtinId="31" customBuiltin="1"/>
    <cellStyle name="40% - Accent2" xfId="185" builtinId="35" customBuiltin="1"/>
    <cellStyle name="40% - Accent3" xfId="189" builtinId="39" customBuiltin="1"/>
    <cellStyle name="40% - Accent4" xfId="193" builtinId="43" customBuiltin="1"/>
    <cellStyle name="40% - Accent5" xfId="197" builtinId="47" customBuiltin="1"/>
    <cellStyle name="40% - Accent6" xfId="201" builtinId="51" customBuiltin="1"/>
    <cellStyle name="60% - Accent1" xfId="182" builtinId="32" customBuiltin="1"/>
    <cellStyle name="60% - Accent2" xfId="186" builtinId="36" customBuiltin="1"/>
    <cellStyle name="60% - Accent3" xfId="190" builtinId="40" customBuiltin="1"/>
    <cellStyle name="60% - Accent4" xfId="194" builtinId="44" customBuiltin="1"/>
    <cellStyle name="60% - Accent5" xfId="198" builtinId="48" customBuiltin="1"/>
    <cellStyle name="60% - Accent6" xfId="202" builtinId="52" customBuiltin="1"/>
    <cellStyle name="Accent1" xfId="179" builtinId="29" customBuiltin="1"/>
    <cellStyle name="Accent2" xfId="183" builtinId="33" customBuiltin="1"/>
    <cellStyle name="Accent3" xfId="187" builtinId="37" customBuiltin="1"/>
    <cellStyle name="Accent4" xfId="191" builtinId="41" customBuiltin="1"/>
    <cellStyle name="Accent5" xfId="195" builtinId="45" customBuiltin="1"/>
    <cellStyle name="Accent6" xfId="199" builtinId="49" customBuiltin="1"/>
    <cellStyle name="AeE­ [0]_INQUIRY ¿μ¾÷AßAø " xfId="21" xr:uid="{00000000-0005-0000-0000-000025000000}"/>
    <cellStyle name="ÅëÈ­ [0]_S" xfId="22" xr:uid="{00000000-0005-0000-0000-000026000000}"/>
    <cellStyle name="AeE­_INQUIRY ¿μ¾÷AßAø " xfId="23" xr:uid="{00000000-0005-0000-0000-000027000000}"/>
    <cellStyle name="ÅëÈ­_S" xfId="24" xr:uid="{00000000-0005-0000-0000-000028000000}"/>
    <cellStyle name="AÞ¸¶ [0]_INQUIRY ¿?¾÷AßAø " xfId="25" xr:uid="{00000000-0005-0000-0000-000029000000}"/>
    <cellStyle name="ÄÞ¸¶ [0]_S" xfId="26" xr:uid="{00000000-0005-0000-0000-00002A000000}"/>
    <cellStyle name="AÞ¸¶_INQUIRY ¿?¾÷AßAø " xfId="27" xr:uid="{00000000-0005-0000-0000-00002B000000}"/>
    <cellStyle name="ÄÞ¸¶_S" xfId="28" xr:uid="{00000000-0005-0000-0000-00002C000000}"/>
    <cellStyle name="Bad" xfId="169" builtinId="27" customBuiltin="1"/>
    <cellStyle name="C?AØ_¿?¾÷CoE² " xfId="29" xr:uid="{00000000-0005-0000-0000-00002E000000}"/>
    <cellStyle name="C￥AØ_¿μ¾÷CoE² " xfId="30" xr:uid="{00000000-0005-0000-0000-00002F000000}"/>
    <cellStyle name="Ç¥ÁØ_S" xfId="31" xr:uid="{00000000-0005-0000-0000-000030000000}"/>
    <cellStyle name="C￥AØ_Sheet1_¿μ¾÷CoE² " xfId="32" xr:uid="{00000000-0005-0000-0000-000031000000}"/>
    <cellStyle name="Calc Currency (0)" xfId="33" xr:uid="{00000000-0005-0000-0000-000032000000}"/>
    <cellStyle name="Calc Currency (0) 2" xfId="34" xr:uid="{00000000-0005-0000-0000-000033000000}"/>
    <cellStyle name="Calc Currency (0) 3" xfId="35" xr:uid="{00000000-0005-0000-0000-000034000000}"/>
    <cellStyle name="Calc Currency (0) 4" xfId="212" xr:uid="{00000000-0005-0000-0000-000035000000}"/>
    <cellStyle name="Calculation" xfId="173" builtinId="22" customBuiltin="1"/>
    <cellStyle name="Comma" xfId="1" builtinId="3"/>
    <cellStyle name="Comma 2" xfId="37" xr:uid="{00000000-0005-0000-0000-000039000000}"/>
    <cellStyle name="Comma 2 2" xfId="38" xr:uid="{00000000-0005-0000-0000-00003A000000}"/>
    <cellStyle name="Comma 2 2 2" xfId="39" xr:uid="{00000000-0005-0000-0000-00003B000000}"/>
    <cellStyle name="Comma 2 2 3" xfId="4" xr:uid="{00000000-0005-0000-0000-00003C000000}"/>
    <cellStyle name="Comma 2 2 3 2" xfId="40" xr:uid="{00000000-0005-0000-0000-00003D000000}"/>
    <cellStyle name="Comma 2 2 3 3" xfId="209" xr:uid="{00000000-0005-0000-0000-00003E000000}"/>
    <cellStyle name="Comma 2 2 4" xfId="41" xr:uid="{00000000-0005-0000-0000-00003F000000}"/>
    <cellStyle name="Comma 2 3" xfId="42" xr:uid="{00000000-0005-0000-0000-000040000000}"/>
    <cellStyle name="Comma 2 4" xfId="43" xr:uid="{00000000-0005-0000-0000-000041000000}"/>
    <cellStyle name="Comma 2 5" xfId="44" xr:uid="{00000000-0005-0000-0000-000042000000}"/>
    <cellStyle name="Comma 3" xfId="45" xr:uid="{00000000-0005-0000-0000-000043000000}"/>
    <cellStyle name="Comma 3 2" xfId="46" xr:uid="{00000000-0005-0000-0000-000044000000}"/>
    <cellStyle name="Comma 3 3" xfId="47" xr:uid="{00000000-0005-0000-0000-000045000000}"/>
    <cellStyle name="Comma 3 4" xfId="48" xr:uid="{00000000-0005-0000-0000-000046000000}"/>
    <cellStyle name="Comma 4" xfId="5" xr:uid="{00000000-0005-0000-0000-000047000000}"/>
    <cellStyle name="Comma 4 2" xfId="49" xr:uid="{00000000-0005-0000-0000-000048000000}"/>
    <cellStyle name="Comma 4 2 2" xfId="214" xr:uid="{00000000-0005-0000-0000-000049000000}"/>
    <cellStyle name="Comma 4 3" xfId="210" xr:uid="{00000000-0005-0000-0000-00004A000000}"/>
    <cellStyle name="Comma 5" xfId="36" xr:uid="{00000000-0005-0000-0000-00004B000000}"/>
    <cellStyle name="Comma 5 2" xfId="213" xr:uid="{00000000-0005-0000-0000-00004C000000}"/>
    <cellStyle name="Comma 6" xfId="204" xr:uid="{00000000-0005-0000-0000-00004D000000}"/>
    <cellStyle name="Comma 7" xfId="208" xr:uid="{00000000-0005-0000-0000-00004E000000}"/>
    <cellStyle name="Comma0" xfId="50" xr:uid="{00000000-0005-0000-0000-00004F000000}"/>
    <cellStyle name="Currency0" xfId="51" xr:uid="{00000000-0005-0000-0000-000050000000}"/>
    <cellStyle name="Check Cell" xfId="175" builtinId="23" customBuiltin="1"/>
    <cellStyle name="Date" xfId="52" xr:uid="{00000000-0005-0000-0000-000051000000}"/>
    <cellStyle name="Explanatory Text" xfId="177" builtinId="53" customBuiltin="1"/>
    <cellStyle name="Fixed" xfId="53" xr:uid="{00000000-0005-0000-0000-000053000000}"/>
    <cellStyle name="Good" xfId="168" builtinId="26" customBuiltin="1"/>
    <cellStyle name="Header1" xfId="54" xr:uid="{00000000-0005-0000-0000-000055000000}"/>
    <cellStyle name="Header2" xfId="55" xr:uid="{00000000-0005-0000-0000-000056000000}"/>
    <cellStyle name="Heading 1" xfId="164" builtinId="16" customBuiltin="1"/>
    <cellStyle name="Heading 1 2" xfId="56" xr:uid="{00000000-0005-0000-0000-000058000000}"/>
    <cellStyle name="Heading 1 3" xfId="57" xr:uid="{00000000-0005-0000-0000-000059000000}"/>
    <cellStyle name="Heading 1 4" xfId="58" xr:uid="{00000000-0005-0000-0000-00005A000000}"/>
    <cellStyle name="Heading 1 5" xfId="59" xr:uid="{00000000-0005-0000-0000-00005B000000}"/>
    <cellStyle name="Heading 1 6" xfId="60" xr:uid="{00000000-0005-0000-0000-00005C000000}"/>
    <cellStyle name="Heading 1 7" xfId="61" xr:uid="{00000000-0005-0000-0000-00005D000000}"/>
    <cellStyle name="Heading 1 8" xfId="62" xr:uid="{00000000-0005-0000-0000-00005E000000}"/>
    <cellStyle name="Heading 1 9" xfId="63" xr:uid="{00000000-0005-0000-0000-00005F000000}"/>
    <cellStyle name="Heading 2" xfId="165" builtinId="17" customBuiltin="1"/>
    <cellStyle name="Heading 2 2" xfId="64" xr:uid="{00000000-0005-0000-0000-000061000000}"/>
    <cellStyle name="Heading 2 3" xfId="65" xr:uid="{00000000-0005-0000-0000-000062000000}"/>
    <cellStyle name="Heading 2 4" xfId="66" xr:uid="{00000000-0005-0000-0000-000063000000}"/>
    <cellStyle name="Heading 2 5" xfId="67" xr:uid="{00000000-0005-0000-0000-000064000000}"/>
    <cellStyle name="Heading 2 6" xfId="68" xr:uid="{00000000-0005-0000-0000-000065000000}"/>
    <cellStyle name="Heading 2 7" xfId="69" xr:uid="{00000000-0005-0000-0000-000066000000}"/>
    <cellStyle name="Heading 2 8" xfId="70" xr:uid="{00000000-0005-0000-0000-000067000000}"/>
    <cellStyle name="Heading 2 9" xfId="71" xr:uid="{00000000-0005-0000-0000-000068000000}"/>
    <cellStyle name="Heading 3" xfId="166" builtinId="18" customBuiltin="1"/>
    <cellStyle name="Heading 4" xfId="167" builtinId="19" customBuiltin="1"/>
    <cellStyle name="Input" xfId="171" builtinId="20" customBuiltin="1"/>
    <cellStyle name="Ledger 17 x 11 in" xfId="72" xr:uid="{00000000-0005-0000-0000-00006C000000}"/>
    <cellStyle name="Linked Cell" xfId="174" builtinId="24" customBuiltin="1"/>
    <cellStyle name="moi" xfId="73" xr:uid="{00000000-0005-0000-0000-00006E000000}"/>
    <cellStyle name="moi 2" xfId="74" xr:uid="{00000000-0005-0000-0000-00006F000000}"/>
    <cellStyle name="moi 3" xfId="75" xr:uid="{00000000-0005-0000-0000-000070000000}"/>
    <cellStyle name="moi 4" xfId="215" xr:uid="{00000000-0005-0000-0000-000071000000}"/>
    <cellStyle name="n" xfId="76" xr:uid="{00000000-0005-0000-0000-000072000000}"/>
    <cellStyle name="Neutral" xfId="170" builtinId="28" customBuiltin="1"/>
    <cellStyle name="Normal" xfId="0" builtinId="0"/>
    <cellStyle name="Normal - Style1" xfId="77" xr:uid="{00000000-0005-0000-0000-000075000000}"/>
    <cellStyle name="Normal 10" xfId="6" xr:uid="{00000000-0005-0000-0000-000076000000}"/>
    <cellStyle name="Normal 11" xfId="78" xr:uid="{00000000-0005-0000-0000-000077000000}"/>
    <cellStyle name="Normal 12" xfId="79" xr:uid="{00000000-0005-0000-0000-000078000000}"/>
    <cellStyle name="Normal 13" xfId="80" xr:uid="{00000000-0005-0000-0000-000079000000}"/>
    <cellStyle name="Normal 14" xfId="81" xr:uid="{00000000-0005-0000-0000-00007A000000}"/>
    <cellStyle name="Normal 15" xfId="82" xr:uid="{00000000-0005-0000-0000-00007B000000}"/>
    <cellStyle name="Normal 16" xfId="83" xr:uid="{00000000-0005-0000-0000-00007C000000}"/>
    <cellStyle name="Normal 17" xfId="84" xr:uid="{00000000-0005-0000-0000-00007D000000}"/>
    <cellStyle name="Normal 18" xfId="85" xr:uid="{00000000-0005-0000-0000-00007E000000}"/>
    <cellStyle name="Normal 19" xfId="86" xr:uid="{00000000-0005-0000-0000-00007F000000}"/>
    <cellStyle name="Normal 2" xfId="87" xr:uid="{00000000-0005-0000-0000-000080000000}"/>
    <cellStyle name="Normal 2 2" xfId="88" xr:uid="{00000000-0005-0000-0000-000081000000}"/>
    <cellStyle name="Normal 2 2 2" xfId="89" xr:uid="{00000000-0005-0000-0000-000082000000}"/>
    <cellStyle name="Normal 2 2 3" xfId="90" xr:uid="{00000000-0005-0000-0000-000083000000}"/>
    <cellStyle name="Normal 2 2 4" xfId="91" xr:uid="{00000000-0005-0000-0000-000084000000}"/>
    <cellStyle name="Normal 2 3" xfId="92" xr:uid="{00000000-0005-0000-0000-000085000000}"/>
    <cellStyle name="Normal 2 4" xfId="93" xr:uid="{00000000-0005-0000-0000-000086000000}"/>
    <cellStyle name="Normal 2 5" xfId="94" xr:uid="{00000000-0005-0000-0000-000087000000}"/>
    <cellStyle name="Normal 2 6" xfId="95" xr:uid="{00000000-0005-0000-0000-000088000000}"/>
    <cellStyle name="Normal 2 7" xfId="96" xr:uid="{00000000-0005-0000-0000-000089000000}"/>
    <cellStyle name="Normal 20" xfId="97" xr:uid="{00000000-0005-0000-0000-00008A000000}"/>
    <cellStyle name="Normal 21" xfId="98" xr:uid="{00000000-0005-0000-0000-00008B000000}"/>
    <cellStyle name="Normal 22" xfId="99" xr:uid="{00000000-0005-0000-0000-00008C000000}"/>
    <cellStyle name="Normal 23" xfId="100" xr:uid="{00000000-0005-0000-0000-00008D000000}"/>
    <cellStyle name="Normal 24" xfId="7" xr:uid="{00000000-0005-0000-0000-00008E000000}"/>
    <cellStyle name="Normal 24 2" xfId="211" xr:uid="{00000000-0005-0000-0000-00008F000000}"/>
    <cellStyle name="Normal 25" xfId="126" xr:uid="{00000000-0005-0000-0000-000090000000}"/>
    <cellStyle name="Normal 25 2" xfId="217" xr:uid="{00000000-0005-0000-0000-000091000000}"/>
    <cellStyle name="Normal 26" xfId="162" xr:uid="{00000000-0005-0000-0000-000092000000}"/>
    <cellStyle name="Normal 26 2" xfId="220" xr:uid="{00000000-0005-0000-0000-000093000000}"/>
    <cellStyle name="Normal 27" xfId="161" xr:uid="{00000000-0005-0000-0000-000094000000}"/>
    <cellStyle name="Normal 27 2" xfId="219" xr:uid="{00000000-0005-0000-0000-000095000000}"/>
    <cellStyle name="Normal 28" xfId="203" xr:uid="{00000000-0005-0000-0000-000096000000}"/>
    <cellStyle name="Normal 29" xfId="206" xr:uid="{00000000-0005-0000-0000-000097000000}"/>
    <cellStyle name="Normal 3" xfId="101" xr:uid="{00000000-0005-0000-0000-000098000000}"/>
    <cellStyle name="Normal 3 2" xfId="102" xr:uid="{00000000-0005-0000-0000-000099000000}"/>
    <cellStyle name="Normal 3 3" xfId="103" xr:uid="{00000000-0005-0000-0000-00009A000000}"/>
    <cellStyle name="Normal 3 4" xfId="104" xr:uid="{00000000-0005-0000-0000-00009B000000}"/>
    <cellStyle name="Normal 3 5" xfId="105" xr:uid="{00000000-0005-0000-0000-00009C000000}"/>
    <cellStyle name="Normal 3_Book1" xfId="106" xr:uid="{00000000-0005-0000-0000-00009D000000}"/>
    <cellStyle name="Normal 30" xfId="205" xr:uid="{00000000-0005-0000-0000-00009E000000}"/>
    <cellStyle name="Normal 4" xfId="107" xr:uid="{00000000-0005-0000-0000-00009F000000}"/>
    <cellStyle name="Normal 4 2" xfId="108" xr:uid="{00000000-0005-0000-0000-0000A0000000}"/>
    <cellStyle name="Normal 4 3" xfId="109" xr:uid="{00000000-0005-0000-0000-0000A1000000}"/>
    <cellStyle name="Normal 4 4" xfId="110" xr:uid="{00000000-0005-0000-0000-0000A2000000}"/>
    <cellStyle name="Normal 4 5" xfId="111" xr:uid="{00000000-0005-0000-0000-0000A3000000}"/>
    <cellStyle name="Normal 5" xfId="112" xr:uid="{00000000-0005-0000-0000-0000A4000000}"/>
    <cellStyle name="Normal 5 2" xfId="113" xr:uid="{00000000-0005-0000-0000-0000A5000000}"/>
    <cellStyle name="Normal 5 3" xfId="114" xr:uid="{00000000-0005-0000-0000-0000A6000000}"/>
    <cellStyle name="Normal 5 4" xfId="115" xr:uid="{00000000-0005-0000-0000-0000A7000000}"/>
    <cellStyle name="Normal 5 5" xfId="116" xr:uid="{00000000-0005-0000-0000-0000A8000000}"/>
    <cellStyle name="Normal 6" xfId="117" xr:uid="{00000000-0005-0000-0000-0000A9000000}"/>
    <cellStyle name="Normal 7" xfId="118" xr:uid="{00000000-0005-0000-0000-0000AA000000}"/>
    <cellStyle name="Normal 8" xfId="119" xr:uid="{00000000-0005-0000-0000-0000AB000000}"/>
    <cellStyle name="Normal 9" xfId="120" xr:uid="{00000000-0005-0000-0000-0000AC000000}"/>
    <cellStyle name="Normal1" xfId="121" xr:uid="{00000000-0005-0000-0000-0000AD000000}"/>
    <cellStyle name="Normal1 2" xfId="122" xr:uid="{00000000-0005-0000-0000-0000AE000000}"/>
    <cellStyle name="Normal1 3" xfId="123" xr:uid="{00000000-0005-0000-0000-0000AF000000}"/>
    <cellStyle name="Note 2" xfId="207" xr:uid="{00000000-0005-0000-0000-0000B0000000}"/>
    <cellStyle name="Output" xfId="172" builtinId="21" customBuiltin="1"/>
    <cellStyle name="Percent" xfId="2" builtinId="5"/>
    <cellStyle name="Percent 2" xfId="125" xr:uid="{00000000-0005-0000-0000-0000B3000000}"/>
    <cellStyle name="Percent 2 2" xfId="3" xr:uid="{00000000-0005-0000-0000-0000B4000000}"/>
    <cellStyle name="Percent 3" xfId="127" xr:uid="{00000000-0005-0000-0000-0000B5000000}"/>
    <cellStyle name="Percent 4" xfId="128" xr:uid="{00000000-0005-0000-0000-0000B6000000}"/>
    <cellStyle name="Percent 5" xfId="129" xr:uid="{00000000-0005-0000-0000-0000B7000000}"/>
    <cellStyle name="Percent 6" xfId="130" xr:uid="{00000000-0005-0000-0000-0000B8000000}"/>
    <cellStyle name="Percent 6 2" xfId="218" xr:uid="{00000000-0005-0000-0000-0000B9000000}"/>
    <cellStyle name="Percent 7" xfId="124" xr:uid="{00000000-0005-0000-0000-0000BA000000}"/>
    <cellStyle name="Percent 7 2" xfId="216" xr:uid="{00000000-0005-0000-0000-0000BB000000}"/>
    <cellStyle name="Style 1" xfId="131" xr:uid="{00000000-0005-0000-0000-0000BC000000}"/>
    <cellStyle name="Title" xfId="163" builtinId="15" customBuiltin="1"/>
    <cellStyle name="Total" xfId="178" builtinId="25" customBuiltin="1"/>
    <cellStyle name="Total 2" xfId="132" xr:uid="{00000000-0005-0000-0000-0000BF000000}"/>
    <cellStyle name="Total 3" xfId="133" xr:uid="{00000000-0005-0000-0000-0000C0000000}"/>
    <cellStyle name="Total 4" xfId="134" xr:uid="{00000000-0005-0000-0000-0000C1000000}"/>
    <cellStyle name="Total 5" xfId="135" xr:uid="{00000000-0005-0000-0000-0000C2000000}"/>
    <cellStyle name="Total 6" xfId="136" xr:uid="{00000000-0005-0000-0000-0000C3000000}"/>
    <cellStyle name="Total 7" xfId="137" xr:uid="{00000000-0005-0000-0000-0000C4000000}"/>
    <cellStyle name="Total 8" xfId="138" xr:uid="{00000000-0005-0000-0000-0000C5000000}"/>
    <cellStyle name="Total 9" xfId="139" xr:uid="{00000000-0005-0000-0000-0000C6000000}"/>
    <cellStyle name="Warning Text" xfId="176" builtinId="11" customBuiltin="1"/>
    <cellStyle name="xuan" xfId="140" xr:uid="{00000000-0005-0000-0000-0000C8000000}"/>
    <cellStyle name=" [0.00]_ Att. 1- Cover" xfId="141" xr:uid="{00000000-0005-0000-0000-0000C9000000}"/>
    <cellStyle name="_ Att. 1- Cover" xfId="142" xr:uid="{00000000-0005-0000-0000-0000CA000000}"/>
    <cellStyle name="?_ Att. 1- Cover" xfId="143" xr:uid="{00000000-0005-0000-0000-0000CB000000}"/>
    <cellStyle name="똿뗦먛귟 [0.00]_PRODUCT DETAIL Q1" xfId="144" xr:uid="{00000000-0005-0000-0000-0000CC000000}"/>
    <cellStyle name="똿뗦먛귟_PRODUCT DETAIL Q1" xfId="145" xr:uid="{00000000-0005-0000-0000-0000CD000000}"/>
    <cellStyle name="믅됞 [0.00]_PRODUCT DETAIL Q1" xfId="146" xr:uid="{00000000-0005-0000-0000-0000CE000000}"/>
    <cellStyle name="믅됞_PRODUCT DETAIL Q1" xfId="147" xr:uid="{00000000-0005-0000-0000-0000CF000000}"/>
    <cellStyle name="백분율_95" xfId="148" xr:uid="{00000000-0005-0000-0000-0000D0000000}"/>
    <cellStyle name="뷭?_BOOKSHIP" xfId="149" xr:uid="{00000000-0005-0000-0000-0000D1000000}"/>
    <cellStyle name="콤마 [0]_1202" xfId="150" xr:uid="{00000000-0005-0000-0000-0000D2000000}"/>
    <cellStyle name="콤마_1202" xfId="151" xr:uid="{00000000-0005-0000-0000-0000D3000000}"/>
    <cellStyle name="통화 [0]_1202" xfId="152" xr:uid="{00000000-0005-0000-0000-0000D4000000}"/>
    <cellStyle name="통화_1202" xfId="153" xr:uid="{00000000-0005-0000-0000-0000D5000000}"/>
    <cellStyle name="표준_(정보부문)월별인원계획" xfId="154" xr:uid="{00000000-0005-0000-0000-0000D6000000}"/>
    <cellStyle name="一般_00Q3902REV.1" xfId="155" xr:uid="{00000000-0005-0000-0000-0000D7000000}"/>
    <cellStyle name="千分位[0]_00Q3902REV.1" xfId="156" xr:uid="{00000000-0005-0000-0000-0000D8000000}"/>
    <cellStyle name="千分位_00Q3902REV.1" xfId="157" xr:uid="{00000000-0005-0000-0000-0000D9000000}"/>
    <cellStyle name="貨幣 [0]_00Q3902REV.1" xfId="158" xr:uid="{00000000-0005-0000-0000-0000DA000000}"/>
    <cellStyle name="貨幣[0]_BRE" xfId="159" xr:uid="{00000000-0005-0000-0000-0000DB000000}"/>
    <cellStyle name="貨幣_00Q3902REV.1" xfId="160" xr:uid="{00000000-0005-0000-0000-0000DC000000}"/>
  </cellStyles>
  <dxfs count="205">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DI%2012.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ang 12"/>
      <sheetName val="Thang 12 2024"/>
      <sheetName val="Luy ke T12 2024"/>
    </sheetNames>
    <sheetDataSet>
      <sheetData sheetId="0"/>
      <sheetData sheetId="1">
        <row r="28">
          <cell r="C28">
            <v>3375</v>
          </cell>
          <cell r="D28">
            <v>19731.075597450006</v>
          </cell>
          <cell r="E28">
            <v>1539</v>
          </cell>
          <cell r="F28">
            <v>13956.975848544635</v>
          </cell>
          <cell r="G28">
            <v>3502</v>
          </cell>
          <cell r="H28">
            <v>4538.1187622315065</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showGridLines="0" tabSelected="1" zoomScaleNormal="100" workbookViewId="0">
      <selection activeCell="C23" sqref="C23:F23"/>
    </sheetView>
  </sheetViews>
  <sheetFormatPr defaultColWidth="9.125" defaultRowHeight="14.25"/>
  <cols>
    <col min="1" max="1" width="6.125" style="2" customWidth="1"/>
    <col min="2" max="2" width="32.375" style="2" customWidth="1"/>
    <col min="3" max="3" width="16.5" style="2" customWidth="1"/>
    <col min="4" max="4" width="16.375" style="3" customWidth="1"/>
    <col min="5" max="5" width="16.375" style="4" customWidth="1"/>
    <col min="6" max="6" width="16.75" style="5" customWidth="1"/>
    <col min="7" max="16384" width="9.125" style="2"/>
  </cols>
  <sheetData>
    <row r="1" spans="1:6" ht="15.75">
      <c r="A1" s="197" t="s">
        <v>98</v>
      </c>
      <c r="B1" s="197"/>
      <c r="C1" s="197"/>
      <c r="D1" s="197"/>
      <c r="E1" s="197"/>
      <c r="F1" s="197"/>
    </row>
    <row r="2" spans="1:6" ht="15">
      <c r="A2" s="40"/>
      <c r="B2" s="40"/>
      <c r="C2" s="40"/>
      <c r="D2" s="40"/>
      <c r="E2" s="40"/>
      <c r="F2" s="40"/>
    </row>
    <row r="3" spans="1:6" ht="15.75">
      <c r="A3" s="1" t="s">
        <v>99</v>
      </c>
      <c r="B3" s="142"/>
      <c r="F3" s="51" t="s">
        <v>308</v>
      </c>
    </row>
    <row r="5" spans="1:6" ht="15.75">
      <c r="A5" s="194" t="s">
        <v>307</v>
      </c>
      <c r="B5" s="194"/>
      <c r="C5" s="194"/>
      <c r="D5" s="194"/>
      <c r="E5" s="194"/>
      <c r="F5" s="194"/>
    </row>
    <row r="6" spans="1:6" ht="15">
      <c r="A6" s="40"/>
      <c r="B6" s="40"/>
      <c r="C6" s="40"/>
      <c r="D6" s="40"/>
      <c r="E6" s="53"/>
      <c r="F6" s="54"/>
    </row>
    <row r="8" spans="1:6" s="6" customFormat="1" ht="45" customHeight="1">
      <c r="A8" s="43" t="s">
        <v>100</v>
      </c>
      <c r="B8" s="43" t="s">
        <v>101</v>
      </c>
      <c r="C8" s="43" t="s">
        <v>102</v>
      </c>
      <c r="D8" s="44" t="s">
        <v>309</v>
      </c>
      <c r="E8" s="44" t="s">
        <v>310</v>
      </c>
      <c r="F8" s="45" t="s">
        <v>103</v>
      </c>
    </row>
    <row r="9" spans="1:6" s="7" customFormat="1" ht="15">
      <c r="A9" s="152">
        <v>1</v>
      </c>
      <c r="B9" s="153" t="s">
        <v>104</v>
      </c>
      <c r="C9" s="48" t="s">
        <v>114</v>
      </c>
      <c r="D9" s="41">
        <v>23183</v>
      </c>
      <c r="E9" s="41">
        <v>25351</v>
      </c>
      <c r="F9" s="95">
        <f>E9/D9</f>
        <v>1.0935168011042575</v>
      </c>
    </row>
    <row r="10" spans="1:6" s="7" customFormat="1" ht="15">
      <c r="A10" s="152">
        <v>2</v>
      </c>
      <c r="B10" s="153" t="s">
        <v>105</v>
      </c>
      <c r="C10" s="48" t="s">
        <v>114</v>
      </c>
      <c r="D10" s="42">
        <v>39390.338611682848</v>
      </c>
      <c r="E10" s="42">
        <f>E11+E12+E13</f>
        <v>38226.170208226147</v>
      </c>
      <c r="F10" s="96">
        <f>E10/D10</f>
        <v>0.9704453314064323</v>
      </c>
    </row>
    <row r="11" spans="1:6" s="7" customFormat="1" ht="15">
      <c r="A11" s="46">
        <v>2.1</v>
      </c>
      <c r="B11" s="47" t="s">
        <v>106</v>
      </c>
      <c r="C11" s="48" t="s">
        <v>114</v>
      </c>
      <c r="D11" s="42">
        <v>21358.428800810001</v>
      </c>
      <c r="E11" s="42">
        <f>'[1]Thang 12 2024'!D28</f>
        <v>19731.075597450006</v>
      </c>
      <c r="F11" s="96">
        <f>E11/D11</f>
        <v>0.92380744770428624</v>
      </c>
    </row>
    <row r="12" spans="1:6" s="7" customFormat="1" ht="15">
      <c r="A12" s="46">
        <v>2.2000000000000002</v>
      </c>
      <c r="B12" s="47" t="s">
        <v>107</v>
      </c>
      <c r="C12" s="48" t="s">
        <v>114</v>
      </c>
      <c r="D12" s="42">
        <v>9279.7465639628463</v>
      </c>
      <c r="E12" s="42">
        <f>'[1]Thang 12 2024'!F28</f>
        <v>13956.975848544635</v>
      </c>
      <c r="F12" s="96">
        <f t="shared" ref="F12:F21" si="0">E12/D12</f>
        <v>1.5040255412518952</v>
      </c>
    </row>
    <row r="13" spans="1:6" s="7" customFormat="1" ht="15">
      <c r="A13" s="46">
        <v>2.2999999999999998</v>
      </c>
      <c r="B13" s="47" t="s">
        <v>108</v>
      </c>
      <c r="C13" s="48" t="s">
        <v>114</v>
      </c>
      <c r="D13" s="42">
        <v>8752.1632469099986</v>
      </c>
      <c r="E13" s="42">
        <f>'[1]Thang 12 2024'!H28</f>
        <v>4538.1187622315065</v>
      </c>
      <c r="F13" s="96">
        <f t="shared" si="0"/>
        <v>0.51851395297427927</v>
      </c>
    </row>
    <row r="14" spans="1:6" s="7" customFormat="1" ht="15">
      <c r="A14" s="152">
        <v>3</v>
      </c>
      <c r="B14" s="153" t="s">
        <v>109</v>
      </c>
      <c r="C14" s="48"/>
      <c r="D14" s="41"/>
      <c r="E14" s="41"/>
      <c r="F14" s="96" t="s">
        <v>245</v>
      </c>
    </row>
    <row r="15" spans="1:6" s="7" customFormat="1" ht="15">
      <c r="A15" s="46">
        <v>3.1</v>
      </c>
      <c r="B15" s="47" t="s">
        <v>106</v>
      </c>
      <c r="C15" s="48" t="s">
        <v>115</v>
      </c>
      <c r="D15" s="41">
        <v>3314</v>
      </c>
      <c r="E15" s="41">
        <f>'[1]Thang 12 2024'!C28</f>
        <v>3375</v>
      </c>
      <c r="F15" s="96">
        <f t="shared" si="0"/>
        <v>1.0184067592033796</v>
      </c>
    </row>
    <row r="16" spans="1:6" s="7" customFormat="1" ht="15">
      <c r="A16" s="46">
        <v>3.2</v>
      </c>
      <c r="B16" s="47" t="s">
        <v>107</v>
      </c>
      <c r="C16" s="48" t="s">
        <v>116</v>
      </c>
      <c r="D16" s="41">
        <v>1384</v>
      </c>
      <c r="E16" s="41">
        <f>'[1]Thang 12 2024'!E28</f>
        <v>1539</v>
      </c>
      <c r="F16" s="96">
        <f t="shared" si="0"/>
        <v>1.1119942196531791</v>
      </c>
    </row>
    <row r="17" spans="1:9" s="7" customFormat="1" ht="15">
      <c r="A17" s="46">
        <v>3.3</v>
      </c>
      <c r="B17" s="47" t="s">
        <v>108</v>
      </c>
      <c r="C17" s="48" t="s">
        <v>116</v>
      </c>
      <c r="D17" s="41">
        <v>3589</v>
      </c>
      <c r="E17" s="41">
        <f>'[1]Thang 12 2024'!G28</f>
        <v>3502</v>
      </c>
      <c r="F17" s="96">
        <f t="shared" si="0"/>
        <v>0.97575926441905825</v>
      </c>
    </row>
    <row r="18" spans="1:9" s="7" customFormat="1" ht="15">
      <c r="A18" s="152">
        <v>4</v>
      </c>
      <c r="B18" s="153" t="s">
        <v>110</v>
      </c>
      <c r="C18" s="48"/>
      <c r="D18" s="41"/>
      <c r="E18" s="41"/>
      <c r="F18" s="96"/>
    </row>
    <row r="19" spans="1:9" s="7" customFormat="1" ht="15">
      <c r="A19" s="46">
        <v>4.0999999999999996</v>
      </c>
      <c r="B19" s="47" t="s">
        <v>111</v>
      </c>
      <c r="C19" s="48" t="s">
        <v>114</v>
      </c>
      <c r="D19" s="41">
        <v>259065</v>
      </c>
      <c r="E19" s="41">
        <v>290763</v>
      </c>
      <c r="F19" s="95">
        <f t="shared" si="0"/>
        <v>1.1223553934340802</v>
      </c>
    </row>
    <row r="20" spans="1:9" s="7" customFormat="1" ht="15">
      <c r="A20" s="46">
        <v>4.2</v>
      </c>
      <c r="B20" s="47" t="s">
        <v>112</v>
      </c>
      <c r="C20" s="48" t="s">
        <v>114</v>
      </c>
      <c r="D20" s="41">
        <v>257173</v>
      </c>
      <c r="E20" s="41">
        <v>289033</v>
      </c>
      <c r="F20" s="95">
        <f t="shared" si="0"/>
        <v>1.1238854778689831</v>
      </c>
    </row>
    <row r="21" spans="1:9" s="156" customFormat="1" ht="15">
      <c r="A21" s="152">
        <v>5</v>
      </c>
      <c r="B21" s="153" t="s">
        <v>113</v>
      </c>
      <c r="C21" s="154" t="s">
        <v>114</v>
      </c>
      <c r="D21" s="151">
        <v>209060</v>
      </c>
      <c r="E21" s="151">
        <v>241566</v>
      </c>
      <c r="F21" s="155">
        <f t="shared" si="0"/>
        <v>1.1554864632163016</v>
      </c>
    </row>
    <row r="22" spans="1:9" s="7" customFormat="1">
      <c r="A22" s="8"/>
      <c r="C22" s="9"/>
      <c r="D22" s="36"/>
      <c r="E22" s="4"/>
      <c r="F22" s="10"/>
      <c r="G22" s="36"/>
    </row>
    <row r="23" spans="1:9" s="7" customFormat="1" ht="52.9" customHeight="1">
      <c r="A23" s="8"/>
      <c r="B23" s="49" t="s">
        <v>311</v>
      </c>
      <c r="C23" s="195" t="s">
        <v>312</v>
      </c>
      <c r="D23" s="195"/>
      <c r="E23" s="195"/>
      <c r="F23" s="195"/>
      <c r="I23" s="36"/>
    </row>
    <row r="24" spans="1:9" s="7" customFormat="1">
      <c r="C24" s="55"/>
      <c r="D24" s="55"/>
      <c r="E24" s="4"/>
      <c r="F24" s="11"/>
    </row>
    <row r="25" spans="1:9" s="7" customFormat="1" ht="15">
      <c r="B25" s="50" t="s">
        <v>295</v>
      </c>
      <c r="D25" s="4"/>
      <c r="E25" s="4"/>
      <c r="F25" s="56"/>
    </row>
    <row r="26" spans="1:9" s="7" customFormat="1" ht="15">
      <c r="B26" s="8"/>
      <c r="D26" s="12"/>
      <c r="E26" s="13"/>
      <c r="F26" s="56"/>
    </row>
    <row r="27" spans="1:9" s="7" customFormat="1" ht="15">
      <c r="A27" s="196"/>
      <c r="B27" s="196"/>
      <c r="D27" s="14"/>
      <c r="E27" s="15"/>
      <c r="F27" s="16"/>
    </row>
    <row r="28" spans="1:9" s="7" customFormat="1" ht="15">
      <c r="B28" s="8"/>
      <c r="D28" s="17"/>
      <c r="E28" s="14"/>
      <c r="F28" s="18"/>
    </row>
    <row r="29" spans="1:9" ht="15">
      <c r="A29" s="7"/>
      <c r="B29" s="7"/>
      <c r="C29" s="7"/>
      <c r="D29" s="14"/>
      <c r="E29" s="19"/>
      <c r="F29" s="20"/>
    </row>
    <row r="30" spans="1:9" ht="15">
      <c r="C30" s="21"/>
      <c r="D30" s="19"/>
      <c r="E30" s="22"/>
      <c r="F30" s="23"/>
    </row>
    <row r="31" spans="1:9" ht="15">
      <c r="D31" s="24"/>
      <c r="E31" s="22"/>
      <c r="F31" s="25"/>
    </row>
    <row r="36" spans="6:6">
      <c r="F36" s="35"/>
    </row>
  </sheetData>
  <mergeCells count="4">
    <mergeCell ref="A5:F5"/>
    <mergeCell ref="C23:F23"/>
    <mergeCell ref="A27:B27"/>
    <mergeCell ref="A1:F1"/>
  </mergeCells>
  <pageMargins left="1.45" right="0.7" top="1"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286"/>
  <sheetViews>
    <sheetView showGridLines="0" showZeros="0" zoomScaleNormal="100" zoomScaleSheetLayoutView="100" workbookViewId="0">
      <selection activeCell="M3" sqref="M3"/>
    </sheetView>
  </sheetViews>
  <sheetFormatPr defaultColWidth="8.75" defaultRowHeight="15"/>
  <cols>
    <col min="1" max="1" width="4.75" style="69" customWidth="1"/>
    <col min="2" max="2" width="35.75" style="57" customWidth="1"/>
    <col min="3" max="3" width="10.75" style="59" customWidth="1"/>
    <col min="4" max="4" width="10.75" style="60" customWidth="1"/>
    <col min="5" max="5" width="10.75" style="59" customWidth="1"/>
    <col min="6" max="6" width="10.75" style="60" customWidth="1"/>
    <col min="7" max="7" width="10.75" style="59" customWidth="1"/>
    <col min="8" max="9" width="10.75" style="60" customWidth="1"/>
    <col min="10" max="10" width="12" style="57" customWidth="1"/>
    <col min="11" max="11" width="10.75" style="57" customWidth="1"/>
    <col min="12" max="16384" width="8.75" style="57"/>
  </cols>
  <sheetData>
    <row r="1" spans="1:11" ht="15.75">
      <c r="A1" s="197" t="s">
        <v>117</v>
      </c>
      <c r="B1" s="197"/>
      <c r="C1" s="197"/>
      <c r="D1" s="197"/>
      <c r="E1" s="197"/>
      <c r="F1" s="197"/>
      <c r="G1" s="197"/>
      <c r="H1" s="197"/>
      <c r="I1" s="197"/>
    </row>
    <row r="3" spans="1:11" ht="15.75">
      <c r="A3" s="58" t="s">
        <v>118</v>
      </c>
      <c r="B3" s="133"/>
      <c r="G3" s="61"/>
      <c r="H3" s="62"/>
      <c r="I3" s="62"/>
    </row>
    <row r="5" spans="1:11" ht="15.75">
      <c r="A5" s="206" t="s">
        <v>313</v>
      </c>
      <c r="B5" s="206"/>
      <c r="C5" s="206"/>
      <c r="D5" s="206"/>
      <c r="E5" s="206"/>
      <c r="F5" s="206"/>
      <c r="G5" s="206"/>
      <c r="H5" s="206"/>
      <c r="I5" s="206"/>
    </row>
    <row r="6" spans="1:11" ht="15.75">
      <c r="A6" s="204" t="s">
        <v>314</v>
      </c>
      <c r="B6" s="204"/>
      <c r="C6" s="204"/>
      <c r="D6" s="204"/>
      <c r="E6" s="204"/>
      <c r="F6" s="204"/>
      <c r="G6" s="204"/>
      <c r="H6" s="204"/>
      <c r="I6" s="204"/>
    </row>
    <row r="8" spans="1:11" s="63" customFormat="1" ht="141.6" customHeight="1">
      <c r="A8" s="101" t="s">
        <v>100</v>
      </c>
      <c r="B8" s="101" t="s">
        <v>119</v>
      </c>
      <c r="C8" s="134" t="s">
        <v>120</v>
      </c>
      <c r="D8" s="135" t="s">
        <v>121</v>
      </c>
      <c r="E8" s="136" t="s">
        <v>122</v>
      </c>
      <c r="F8" s="135" t="s">
        <v>123</v>
      </c>
      <c r="G8" s="134" t="s">
        <v>124</v>
      </c>
      <c r="H8" s="135" t="s">
        <v>125</v>
      </c>
      <c r="I8" s="135" t="s">
        <v>126</v>
      </c>
      <c r="J8" s="160" t="s">
        <v>309</v>
      </c>
      <c r="K8" s="101" t="s">
        <v>256</v>
      </c>
    </row>
    <row r="9" spans="1:11" s="52" customFormat="1" ht="19.899999999999999" customHeight="1">
      <c r="A9" s="77">
        <v>1</v>
      </c>
      <c r="B9" s="77" t="s">
        <v>248</v>
      </c>
      <c r="C9" s="162">
        <v>1169</v>
      </c>
      <c r="D9" s="84">
        <v>13436.814075460001</v>
      </c>
      <c r="E9" s="162">
        <v>982</v>
      </c>
      <c r="F9" s="84">
        <v>11244.848817074691</v>
      </c>
      <c r="G9" s="162">
        <v>555</v>
      </c>
      <c r="H9" s="84">
        <v>896.58740648788194</v>
      </c>
      <c r="I9" s="84">
        <f t="shared" ref="I9:I26" si="0">D9+F9+H9</f>
        <v>25578.250299022573</v>
      </c>
      <c r="J9" s="84">
        <v>25299.482978296062</v>
      </c>
      <c r="K9" s="163">
        <f t="shared" ref="K9:K27" si="1">I9/J9*100</f>
        <v>101.10186963490779</v>
      </c>
    </row>
    <row r="10" spans="1:11" s="52" customFormat="1" ht="19.899999999999999" customHeight="1">
      <c r="A10" s="77">
        <v>2</v>
      </c>
      <c r="B10" s="77" t="s">
        <v>305</v>
      </c>
      <c r="C10" s="162">
        <v>81</v>
      </c>
      <c r="D10" s="84">
        <v>3716.5837379200002</v>
      </c>
      <c r="E10" s="162">
        <v>54</v>
      </c>
      <c r="F10" s="84">
        <v>1374.8583034999999</v>
      </c>
      <c r="G10" s="162">
        <v>83</v>
      </c>
      <c r="H10" s="84">
        <v>1218.012215692509</v>
      </c>
      <c r="I10" s="84">
        <f t="shared" si="0"/>
        <v>6309.4542571125094</v>
      </c>
      <c r="J10" s="84">
        <v>5310.4561356843642</v>
      </c>
      <c r="K10" s="163">
        <f t="shared" si="1"/>
        <v>118.81190797745668</v>
      </c>
    </row>
    <row r="11" spans="1:11" s="52" customFormat="1" ht="30.75" customHeight="1">
      <c r="A11" s="77">
        <v>3</v>
      </c>
      <c r="B11" s="77" t="s">
        <v>127</v>
      </c>
      <c r="C11" s="162">
        <v>4</v>
      </c>
      <c r="D11" s="84">
        <v>1023.73046451</v>
      </c>
      <c r="E11" s="162">
        <v>5</v>
      </c>
      <c r="F11" s="84">
        <v>257.95372800000001</v>
      </c>
      <c r="G11" s="162">
        <v>13</v>
      </c>
      <c r="H11" s="84">
        <v>139.81195339000001</v>
      </c>
      <c r="I11" s="84">
        <f t="shared" si="0"/>
        <v>1421.4961459000001</v>
      </c>
      <c r="J11" s="84">
        <v>2381.9319486599998</v>
      </c>
      <c r="K11" s="163">
        <f t="shared" si="1"/>
        <v>59.678285380893826</v>
      </c>
    </row>
    <row r="12" spans="1:11" s="52" customFormat="1" ht="28.5" customHeight="1">
      <c r="A12" s="77">
        <v>4</v>
      </c>
      <c r="B12" s="77" t="s">
        <v>249</v>
      </c>
      <c r="C12" s="162">
        <v>1172</v>
      </c>
      <c r="D12" s="84">
        <v>833.10533292999992</v>
      </c>
      <c r="E12" s="162">
        <v>190</v>
      </c>
      <c r="F12" s="84">
        <v>219.68935796562499</v>
      </c>
      <c r="G12" s="162">
        <v>1432</v>
      </c>
      <c r="H12" s="84">
        <v>354.67984377000016</v>
      </c>
      <c r="I12" s="84">
        <f t="shared" si="0"/>
        <v>1407.474534665625</v>
      </c>
      <c r="J12" s="84">
        <v>1334.4289927911714</v>
      </c>
      <c r="K12" s="163">
        <f t="shared" si="1"/>
        <v>105.47391747849146</v>
      </c>
    </row>
    <row r="13" spans="1:11" s="52" customFormat="1" ht="27.6" customHeight="1">
      <c r="A13" s="77">
        <v>5</v>
      </c>
      <c r="B13" s="77" t="s">
        <v>128</v>
      </c>
      <c r="C13" s="162">
        <v>364</v>
      </c>
      <c r="D13" s="84">
        <v>121.76169621999999</v>
      </c>
      <c r="E13" s="162">
        <v>94</v>
      </c>
      <c r="F13" s="84">
        <v>378.92998349593745</v>
      </c>
      <c r="G13" s="162">
        <v>565</v>
      </c>
      <c r="H13" s="84">
        <v>768.10632426032646</v>
      </c>
      <c r="I13" s="84">
        <f t="shared" si="0"/>
        <v>1268.7980039762638</v>
      </c>
      <c r="J13" s="84">
        <v>1437.8161874187501</v>
      </c>
      <c r="K13" s="163">
        <f t="shared" si="1"/>
        <v>88.244798958209145</v>
      </c>
    </row>
    <row r="14" spans="1:11" s="52" customFormat="1" ht="21.75" customHeight="1">
      <c r="A14" s="77">
        <v>6</v>
      </c>
      <c r="B14" s="85" t="s">
        <v>134</v>
      </c>
      <c r="C14" s="162">
        <v>52</v>
      </c>
      <c r="D14" s="84">
        <v>43.372038000000003</v>
      </c>
      <c r="E14" s="162">
        <v>39</v>
      </c>
      <c r="F14" s="84">
        <v>56.760119181874991</v>
      </c>
      <c r="G14" s="162">
        <v>75</v>
      </c>
      <c r="H14" s="84">
        <v>542.63463804999992</v>
      </c>
      <c r="I14" s="84">
        <f t="shared" si="0"/>
        <v>642.76679523187488</v>
      </c>
      <c r="J14" s="84">
        <v>352.77072973062502</v>
      </c>
      <c r="K14" s="163">
        <f t="shared" si="1"/>
        <v>182.20525147386525</v>
      </c>
    </row>
    <row r="15" spans="1:11" s="52" customFormat="1" ht="19.149999999999999" customHeight="1">
      <c r="A15" s="77">
        <v>7</v>
      </c>
      <c r="B15" s="77" t="s">
        <v>283</v>
      </c>
      <c r="C15" s="162">
        <v>115</v>
      </c>
      <c r="D15" s="84">
        <v>341.20532288999999</v>
      </c>
      <c r="E15" s="162">
        <v>33</v>
      </c>
      <c r="F15" s="84">
        <v>92.559501220000001</v>
      </c>
      <c r="G15" s="162">
        <v>142</v>
      </c>
      <c r="H15" s="84">
        <v>54.023818404146283</v>
      </c>
      <c r="I15" s="84">
        <f t="shared" si="0"/>
        <v>487.78864251414632</v>
      </c>
      <c r="J15" s="84">
        <v>490.77602928031246</v>
      </c>
      <c r="K15" s="163">
        <f t="shared" si="1"/>
        <v>99.391293260482399</v>
      </c>
    </row>
    <row r="16" spans="1:11" s="52" customFormat="1" ht="19.149999999999999" customHeight="1">
      <c r="A16" s="77">
        <v>8</v>
      </c>
      <c r="B16" s="85" t="s">
        <v>131</v>
      </c>
      <c r="C16" s="162">
        <v>235</v>
      </c>
      <c r="D16" s="84">
        <v>37.959303110000008</v>
      </c>
      <c r="E16" s="162">
        <v>69</v>
      </c>
      <c r="F16" s="84">
        <v>115.37983015624999</v>
      </c>
      <c r="G16" s="162">
        <v>242</v>
      </c>
      <c r="H16" s="84">
        <v>128.33747527357099</v>
      </c>
      <c r="I16" s="84">
        <f t="shared" si="0"/>
        <v>281.67660853982102</v>
      </c>
      <c r="J16" s="84">
        <v>420.93315818625001</v>
      </c>
      <c r="K16" s="163">
        <f t="shared" si="1"/>
        <v>66.917182232336231</v>
      </c>
    </row>
    <row r="17" spans="1:11" s="52" customFormat="1" ht="19.149999999999999" customHeight="1">
      <c r="A17" s="77">
        <v>9</v>
      </c>
      <c r="B17" s="85" t="s">
        <v>138</v>
      </c>
      <c r="C17" s="162">
        <v>9</v>
      </c>
      <c r="D17" s="84">
        <v>4.8140004300000001</v>
      </c>
      <c r="E17" s="162">
        <v>3</v>
      </c>
      <c r="F17" s="84">
        <v>163</v>
      </c>
      <c r="G17" s="162">
        <v>14</v>
      </c>
      <c r="H17" s="84">
        <v>1.68379509</v>
      </c>
      <c r="I17" s="84">
        <f t="shared" si="0"/>
        <v>169.49779551999998</v>
      </c>
      <c r="J17" s="84">
        <v>45.583139370000005</v>
      </c>
      <c r="K17" s="163">
        <f t="shared" si="1"/>
        <v>371.84318119070343</v>
      </c>
    </row>
    <row r="18" spans="1:11" s="52" customFormat="1" ht="19.149999999999999" customHeight="1">
      <c r="A18" s="77">
        <v>10</v>
      </c>
      <c r="B18" s="77" t="s">
        <v>290</v>
      </c>
      <c r="C18" s="162">
        <v>69</v>
      </c>
      <c r="D18" s="84">
        <v>43.071420329999995</v>
      </c>
      <c r="E18" s="162">
        <v>27</v>
      </c>
      <c r="F18" s="84">
        <v>17.478710499999998</v>
      </c>
      <c r="G18" s="162">
        <v>79</v>
      </c>
      <c r="H18" s="84">
        <v>99.816001623071685</v>
      </c>
      <c r="I18" s="84">
        <f t="shared" si="0"/>
        <v>160.36613245307169</v>
      </c>
      <c r="J18" s="84">
        <v>60.536426848124989</v>
      </c>
      <c r="K18" s="163">
        <f t="shared" si="1"/>
        <v>264.90848700965034</v>
      </c>
    </row>
    <row r="19" spans="1:11" s="52" customFormat="1" ht="19.149999999999999" customHeight="1">
      <c r="A19" s="77">
        <v>11</v>
      </c>
      <c r="B19" s="77" t="s">
        <v>133</v>
      </c>
      <c r="C19" s="162">
        <v>38</v>
      </c>
      <c r="D19" s="84">
        <v>21.196955679999999</v>
      </c>
      <c r="E19" s="162">
        <v>20</v>
      </c>
      <c r="F19" s="84">
        <v>28.073790510253907</v>
      </c>
      <c r="G19" s="162">
        <v>198</v>
      </c>
      <c r="H19" s="84">
        <v>74.383369040000005</v>
      </c>
      <c r="I19" s="84">
        <f t="shared" si="0"/>
        <v>123.65411523025391</v>
      </c>
      <c r="J19" s="84">
        <v>89.060186990937495</v>
      </c>
      <c r="K19" s="163">
        <f t="shared" si="1"/>
        <v>138.84331417677868</v>
      </c>
    </row>
    <row r="20" spans="1:11" s="52" customFormat="1" ht="28.9" customHeight="1">
      <c r="A20" s="77">
        <v>12</v>
      </c>
      <c r="B20" s="77" t="s">
        <v>132</v>
      </c>
      <c r="C20" s="162">
        <v>6</v>
      </c>
      <c r="D20" s="84">
        <v>4.0773989999999998</v>
      </c>
      <c r="E20" s="162">
        <v>1</v>
      </c>
      <c r="F20" s="84">
        <v>0.06</v>
      </c>
      <c r="G20" s="162">
        <v>18</v>
      </c>
      <c r="H20" s="84">
        <v>119.45671395999999</v>
      </c>
      <c r="I20" s="84">
        <f t="shared" si="0"/>
        <v>123.59411295999999</v>
      </c>
      <c r="J20" s="84">
        <v>1557.1048102500001</v>
      </c>
      <c r="K20" s="163">
        <f t="shared" si="1"/>
        <v>7.9374305535769558</v>
      </c>
    </row>
    <row r="21" spans="1:11" s="52" customFormat="1" ht="26.45" customHeight="1">
      <c r="A21" s="77">
        <v>13</v>
      </c>
      <c r="B21" s="77" t="s">
        <v>140</v>
      </c>
      <c r="C21" s="162">
        <v>2</v>
      </c>
      <c r="D21" s="84">
        <v>2.2039149999999998</v>
      </c>
      <c r="E21" s="162">
        <v>2</v>
      </c>
      <c r="F21" s="84">
        <v>0.75862099999999999</v>
      </c>
      <c r="G21" s="162">
        <v>14</v>
      </c>
      <c r="H21" s="84">
        <v>92.409781440000003</v>
      </c>
      <c r="I21" s="84">
        <f t="shared" si="0"/>
        <v>95.372317440000003</v>
      </c>
      <c r="J21" s="84">
        <v>362.59343308000001</v>
      </c>
      <c r="K21" s="163">
        <f t="shared" si="1"/>
        <v>26.302825351764643</v>
      </c>
    </row>
    <row r="22" spans="1:11" s="52" customFormat="1" ht="18" customHeight="1">
      <c r="A22" s="77">
        <v>14</v>
      </c>
      <c r="B22" s="77" t="s">
        <v>130</v>
      </c>
      <c r="C22" s="162">
        <v>11</v>
      </c>
      <c r="D22" s="84">
        <v>64.457976619999997</v>
      </c>
      <c r="E22" s="162">
        <v>8</v>
      </c>
      <c r="F22" s="84">
        <v>9.1342780000000001</v>
      </c>
      <c r="G22" s="162">
        <v>16</v>
      </c>
      <c r="H22" s="84">
        <v>4.0440963699999992</v>
      </c>
      <c r="I22" s="84">
        <f t="shared" si="0"/>
        <v>77.636350989999997</v>
      </c>
      <c r="J22" s="84">
        <v>68.452873539999985</v>
      </c>
      <c r="K22" s="163">
        <f t="shared" si="1"/>
        <v>113.41576616887194</v>
      </c>
    </row>
    <row r="23" spans="1:11" s="52" customFormat="1" ht="18.600000000000001" customHeight="1">
      <c r="A23" s="77">
        <v>15</v>
      </c>
      <c r="B23" s="77" t="s">
        <v>135</v>
      </c>
      <c r="C23" s="162">
        <v>38</v>
      </c>
      <c r="D23" s="84">
        <v>27.503333899999998</v>
      </c>
      <c r="E23" s="162">
        <v>7</v>
      </c>
      <c r="F23" s="84">
        <v>6.3276614999999996</v>
      </c>
      <c r="G23" s="162">
        <v>38</v>
      </c>
      <c r="H23" s="84">
        <v>5.768251010000002</v>
      </c>
      <c r="I23" s="84">
        <f t="shared" si="0"/>
        <v>39.599246409999999</v>
      </c>
      <c r="J23" s="84">
        <v>47.582052376249997</v>
      </c>
      <c r="K23" s="163">
        <f t="shared" si="1"/>
        <v>83.223073475001001</v>
      </c>
    </row>
    <row r="24" spans="1:11" s="52" customFormat="1" ht="18.600000000000001" customHeight="1">
      <c r="A24" s="77">
        <v>16</v>
      </c>
      <c r="B24" s="77" t="s">
        <v>274</v>
      </c>
      <c r="C24" s="162">
        <v>1</v>
      </c>
      <c r="D24" s="84">
        <v>2.4679E-2</v>
      </c>
      <c r="E24" s="162">
        <v>4</v>
      </c>
      <c r="F24" s="84">
        <v>-9.0618535599975587</v>
      </c>
      <c r="G24" s="162">
        <v>6</v>
      </c>
      <c r="H24" s="84">
        <v>29.66626441</v>
      </c>
      <c r="I24" s="84">
        <f t="shared" si="0"/>
        <v>20.629089850002444</v>
      </c>
      <c r="J24" s="84">
        <v>116.17831174999999</v>
      </c>
      <c r="K24" s="163">
        <f t="shared" si="1"/>
        <v>17.756403531145686</v>
      </c>
    </row>
    <row r="25" spans="1:11" s="52" customFormat="1" ht="18" customHeight="1">
      <c r="A25" s="77">
        <v>17</v>
      </c>
      <c r="B25" s="85" t="s">
        <v>141</v>
      </c>
      <c r="C25" s="162">
        <v>8</v>
      </c>
      <c r="D25" s="84">
        <v>8.5994414499999987</v>
      </c>
      <c r="E25" s="162">
        <v>0</v>
      </c>
      <c r="F25" s="84">
        <v>0</v>
      </c>
      <c r="G25" s="162">
        <v>7</v>
      </c>
      <c r="H25" s="84">
        <v>5.6869769100000003</v>
      </c>
      <c r="I25" s="84">
        <f t="shared" si="0"/>
        <v>14.286418359999999</v>
      </c>
      <c r="J25" s="84">
        <v>13.62249417</v>
      </c>
      <c r="K25" s="163">
        <f t="shared" si="1"/>
        <v>104.87373444036496</v>
      </c>
    </row>
    <row r="26" spans="1:11" s="52" customFormat="1" ht="18" customHeight="1">
      <c r="A26" s="77">
        <v>18</v>
      </c>
      <c r="B26" s="52" t="s">
        <v>291</v>
      </c>
      <c r="C26" s="162">
        <v>1</v>
      </c>
      <c r="D26" s="84">
        <v>0.59450499999999995</v>
      </c>
      <c r="E26" s="162">
        <v>1</v>
      </c>
      <c r="F26" s="84">
        <v>0.22500000000000001</v>
      </c>
      <c r="G26" s="162">
        <v>5</v>
      </c>
      <c r="H26" s="84">
        <v>3.0098370499999998</v>
      </c>
      <c r="I26" s="84">
        <f t="shared" si="0"/>
        <v>3.8293420499999997</v>
      </c>
      <c r="J26" s="84">
        <v>1.02872326</v>
      </c>
      <c r="K26" s="163">
        <f t="shared" si="1"/>
        <v>372.24219563189422</v>
      </c>
    </row>
    <row r="27" spans="1:11" s="64" customFormat="1" ht="14.25">
      <c r="A27" s="205" t="s">
        <v>142</v>
      </c>
      <c r="B27" s="205"/>
      <c r="C27" s="175">
        <f t="shared" ref="C27:I27" si="2">SUM(C9:C26)</f>
        <v>3375</v>
      </c>
      <c r="D27" s="176">
        <f t="shared" si="2"/>
        <v>19731.075597450006</v>
      </c>
      <c r="E27" s="175">
        <f t="shared" si="2"/>
        <v>1539</v>
      </c>
      <c r="F27" s="176">
        <f t="shared" si="2"/>
        <v>13956.975848544635</v>
      </c>
      <c r="G27" s="175">
        <f t="shared" si="2"/>
        <v>3502</v>
      </c>
      <c r="H27" s="176">
        <f t="shared" si="2"/>
        <v>4538.1187622315065</v>
      </c>
      <c r="I27" s="176">
        <f t="shared" si="2"/>
        <v>38226.170208226133</v>
      </c>
      <c r="J27" s="176">
        <v>39390.338611682862</v>
      </c>
      <c r="K27" s="177">
        <f t="shared" si="1"/>
        <v>97.044533140643154</v>
      </c>
    </row>
    <row r="28" spans="1:11" s="68" customFormat="1" ht="12.75">
      <c r="A28" s="65"/>
      <c r="B28" s="65"/>
      <c r="C28" s="66"/>
      <c r="D28" s="67"/>
      <c r="E28" s="66"/>
      <c r="F28" s="67"/>
      <c r="G28" s="66"/>
      <c r="H28" s="67"/>
      <c r="I28" s="67"/>
    </row>
    <row r="29" spans="1:11" ht="15.75">
      <c r="A29" s="206" t="s">
        <v>315</v>
      </c>
      <c r="B29" s="206"/>
      <c r="C29" s="206"/>
      <c r="D29" s="206"/>
      <c r="E29" s="206"/>
      <c r="F29" s="206"/>
      <c r="G29" s="206"/>
      <c r="H29" s="206"/>
      <c r="I29" s="206"/>
    </row>
    <row r="30" spans="1:11" ht="15.75">
      <c r="A30" s="204" t="str">
        <f>A6</f>
        <v>As from January 1 to December 31, 2024</v>
      </c>
      <c r="B30" s="204"/>
      <c r="C30" s="204"/>
      <c r="D30" s="204"/>
      <c r="E30" s="204"/>
      <c r="F30" s="204"/>
      <c r="G30" s="204"/>
      <c r="H30" s="204"/>
      <c r="I30" s="204"/>
    </row>
    <row r="32" spans="1:11" s="63" customFormat="1" ht="167.45" customHeight="1">
      <c r="A32" s="101" t="s">
        <v>100</v>
      </c>
      <c r="B32" s="101" t="s">
        <v>143</v>
      </c>
      <c r="C32" s="137" t="s">
        <v>120</v>
      </c>
      <c r="D32" s="137" t="s">
        <v>121</v>
      </c>
      <c r="E32" s="101" t="s">
        <v>122</v>
      </c>
      <c r="F32" s="137" t="s">
        <v>123</v>
      </c>
      <c r="G32" s="137" t="s">
        <v>124</v>
      </c>
      <c r="H32" s="137" t="s">
        <v>125</v>
      </c>
      <c r="I32" s="137" t="s">
        <v>126</v>
      </c>
      <c r="J32" s="101">
        <v>2023</v>
      </c>
      <c r="K32" s="101" t="s">
        <v>256</v>
      </c>
    </row>
    <row r="33" spans="1:11" s="52" customFormat="1">
      <c r="A33" s="86">
        <v>1</v>
      </c>
      <c r="B33" s="87" t="s">
        <v>0</v>
      </c>
      <c r="C33" s="144">
        <v>462</v>
      </c>
      <c r="D33" s="102">
        <v>6260.0814528299979</v>
      </c>
      <c r="E33" s="144">
        <v>182</v>
      </c>
      <c r="F33" s="102">
        <v>2691.2233765625001</v>
      </c>
      <c r="G33" s="144">
        <v>343</v>
      </c>
      <c r="H33" s="102">
        <v>1256.0410188344301</v>
      </c>
      <c r="I33" s="102">
        <f t="shared" ref="I33:I96" si="3">D33+F33+H33</f>
        <v>10207.345848226929</v>
      </c>
      <c r="J33" s="102">
        <v>7766.5497629112506</v>
      </c>
      <c r="K33" s="106">
        <f t="shared" ref="K33:K76" si="4">I33/J33*100</f>
        <v>131.42703207763594</v>
      </c>
    </row>
    <row r="34" spans="1:11" s="52" customFormat="1">
      <c r="A34" s="86">
        <v>2</v>
      </c>
      <c r="B34" s="88" t="s">
        <v>280</v>
      </c>
      <c r="C34" s="144">
        <v>410</v>
      </c>
      <c r="D34" s="102">
        <v>2886.2668511699999</v>
      </c>
      <c r="E34" s="144">
        <v>351</v>
      </c>
      <c r="F34" s="102">
        <v>3902.5964463524415</v>
      </c>
      <c r="G34" s="144">
        <v>883</v>
      </c>
      <c r="H34" s="102">
        <v>268.46173839237315</v>
      </c>
      <c r="I34" s="102">
        <f t="shared" si="3"/>
        <v>7057.3250359148142</v>
      </c>
      <c r="J34" s="102">
        <v>5131.0942112909834</v>
      </c>
      <c r="K34" s="106">
        <f t="shared" si="4"/>
        <v>137.54035192698581</v>
      </c>
    </row>
    <row r="35" spans="1:11" s="52" customFormat="1">
      <c r="A35" s="86">
        <v>3</v>
      </c>
      <c r="B35" s="88" t="s">
        <v>145</v>
      </c>
      <c r="C35" s="144">
        <v>955</v>
      </c>
      <c r="D35" s="102">
        <v>2842.9923861199995</v>
      </c>
      <c r="E35" s="144">
        <v>230</v>
      </c>
      <c r="F35" s="102">
        <v>1130.5136280424999</v>
      </c>
      <c r="G35" s="144">
        <v>512</v>
      </c>
      <c r="H35" s="102">
        <v>758.6091528107014</v>
      </c>
      <c r="I35" s="102">
        <f t="shared" si="3"/>
        <v>4732.1151669732008</v>
      </c>
      <c r="J35" s="102">
        <v>4588.2046896271877</v>
      </c>
      <c r="K35" s="106">
        <f t="shared" si="4"/>
        <v>103.13653132501608</v>
      </c>
    </row>
    <row r="36" spans="1:11" s="52" customFormat="1">
      <c r="A36" s="86">
        <v>4</v>
      </c>
      <c r="B36" s="88" t="s">
        <v>251</v>
      </c>
      <c r="C36" s="144">
        <v>379</v>
      </c>
      <c r="D36" s="102">
        <v>2170.5296479600001</v>
      </c>
      <c r="E36" s="144">
        <v>175</v>
      </c>
      <c r="F36" s="102">
        <v>2064.6055893800049</v>
      </c>
      <c r="G36" s="144">
        <v>93</v>
      </c>
      <c r="H36" s="102">
        <v>112.39512192344975</v>
      </c>
      <c r="I36" s="102">
        <f t="shared" si="3"/>
        <v>4347.5303592634546</v>
      </c>
      <c r="J36" s="102">
        <v>4806.4215190099994</v>
      </c>
      <c r="K36" s="106">
        <f t="shared" si="4"/>
        <v>90.452540254083573</v>
      </c>
    </row>
    <row r="37" spans="1:11" s="52" customFormat="1">
      <c r="A37" s="86">
        <v>5</v>
      </c>
      <c r="B37" s="88" t="s">
        <v>144</v>
      </c>
      <c r="C37" s="144">
        <v>270</v>
      </c>
      <c r="D37" s="102">
        <v>1776.3286220999998</v>
      </c>
      <c r="E37" s="144">
        <v>174</v>
      </c>
      <c r="F37" s="102">
        <v>800.74047706593751</v>
      </c>
      <c r="G37" s="144">
        <v>227</v>
      </c>
      <c r="H37" s="102">
        <v>925.13565960414599</v>
      </c>
      <c r="I37" s="102">
        <f t="shared" si="3"/>
        <v>3502.2047587700836</v>
      </c>
      <c r="J37" s="102">
        <v>6752.645282366866</v>
      </c>
      <c r="K37" s="106">
        <f t="shared" si="4"/>
        <v>51.86418969637522</v>
      </c>
    </row>
    <row r="38" spans="1:11" s="52" customFormat="1">
      <c r="A38" s="86">
        <v>6</v>
      </c>
      <c r="B38" s="87" t="s">
        <v>284</v>
      </c>
      <c r="C38" s="144">
        <v>187</v>
      </c>
      <c r="D38" s="102">
        <v>1121.7691317500003</v>
      </c>
      <c r="E38" s="144">
        <v>116</v>
      </c>
      <c r="F38" s="102">
        <v>713.86189971531246</v>
      </c>
      <c r="G38" s="144">
        <v>287</v>
      </c>
      <c r="H38" s="102">
        <v>248.93859687000023</v>
      </c>
      <c r="I38" s="102">
        <f t="shared" si="3"/>
        <v>2084.5696283353132</v>
      </c>
      <c r="J38" s="102">
        <v>2958.1769558627348</v>
      </c>
      <c r="K38" s="106">
        <f t="shared" si="4"/>
        <v>70.468050405299735</v>
      </c>
    </row>
    <row r="39" spans="1:11" s="52" customFormat="1">
      <c r="A39" s="86">
        <v>7</v>
      </c>
      <c r="B39" s="87" t="s">
        <v>6</v>
      </c>
      <c r="C39" s="144">
        <v>4</v>
      </c>
      <c r="D39" s="102">
        <v>34.46</v>
      </c>
      <c r="E39" s="144">
        <v>4</v>
      </c>
      <c r="F39" s="102">
        <v>1002.28797</v>
      </c>
      <c r="G39" s="144">
        <v>19</v>
      </c>
      <c r="H39" s="102">
        <v>194.74036477908365</v>
      </c>
      <c r="I39" s="102">
        <f t="shared" si="3"/>
        <v>1231.4883347790835</v>
      </c>
      <c r="J39" s="102">
        <v>225.67949480999999</v>
      </c>
      <c r="K39" s="106">
        <f t="shared" si="4"/>
        <v>545.68020715212788</v>
      </c>
    </row>
    <row r="40" spans="1:11" s="52" customFormat="1">
      <c r="A40" s="86">
        <v>8</v>
      </c>
      <c r="B40" s="88" t="s">
        <v>4</v>
      </c>
      <c r="C40" s="144">
        <v>45</v>
      </c>
      <c r="D40" s="102">
        <v>460.81251900000001</v>
      </c>
      <c r="E40" s="144">
        <v>34</v>
      </c>
      <c r="F40" s="102">
        <v>338.97599594000246</v>
      </c>
      <c r="G40" s="144">
        <v>22</v>
      </c>
      <c r="H40" s="102">
        <v>55.759833</v>
      </c>
      <c r="I40" s="102">
        <f t="shared" si="3"/>
        <v>855.54834794000237</v>
      </c>
      <c r="J40" s="102">
        <v>1100.99802</v>
      </c>
      <c r="K40" s="106">
        <f t="shared" si="4"/>
        <v>77.706620030070752</v>
      </c>
    </row>
    <row r="41" spans="1:11" s="52" customFormat="1">
      <c r="A41" s="86">
        <v>9</v>
      </c>
      <c r="B41" s="88" t="s">
        <v>159</v>
      </c>
      <c r="C41" s="144">
        <v>7</v>
      </c>
      <c r="D41" s="102">
        <v>731.26088300000004</v>
      </c>
      <c r="E41" s="144">
        <v>2</v>
      </c>
      <c r="F41" s="102">
        <v>31.643000000000001</v>
      </c>
      <c r="G41" s="144">
        <v>8</v>
      </c>
      <c r="H41" s="102">
        <v>0.56908099999999995</v>
      </c>
      <c r="I41" s="102">
        <f t="shared" si="3"/>
        <v>763.47296400000005</v>
      </c>
      <c r="J41" s="102">
        <v>183.67795545000001</v>
      </c>
      <c r="K41" s="106">
        <f t="shared" si="4"/>
        <v>415.65846164257272</v>
      </c>
    </row>
    <row r="42" spans="1:11" s="52" customFormat="1">
      <c r="A42" s="86">
        <v>10</v>
      </c>
      <c r="B42" s="87" t="s">
        <v>1</v>
      </c>
      <c r="C42" s="144">
        <v>17</v>
      </c>
      <c r="D42" s="102">
        <v>219.27771000000001</v>
      </c>
      <c r="E42" s="144">
        <v>29</v>
      </c>
      <c r="F42" s="102">
        <v>217.476888</v>
      </c>
      <c r="G42" s="144">
        <v>16</v>
      </c>
      <c r="H42" s="102">
        <v>149.51158669</v>
      </c>
      <c r="I42" s="102">
        <f t="shared" si="3"/>
        <v>586.26618469000005</v>
      </c>
      <c r="J42" s="102">
        <v>269.83259457999998</v>
      </c>
      <c r="K42" s="106">
        <f t="shared" si="4"/>
        <v>217.27033592903612</v>
      </c>
    </row>
    <row r="43" spans="1:11" s="52" customFormat="1">
      <c r="A43" s="86">
        <v>11</v>
      </c>
      <c r="B43" s="89" t="s">
        <v>147</v>
      </c>
      <c r="C43" s="144">
        <v>24</v>
      </c>
      <c r="D43" s="102">
        <v>61.31367126</v>
      </c>
      <c r="E43" s="144">
        <v>20</v>
      </c>
      <c r="F43" s="102">
        <v>461.72221000000002</v>
      </c>
      <c r="G43" s="144">
        <v>22</v>
      </c>
      <c r="H43" s="102">
        <v>23.01553947</v>
      </c>
      <c r="I43" s="102">
        <f t="shared" si="3"/>
        <v>546.05142073000002</v>
      </c>
      <c r="J43" s="102">
        <v>969.98936347000006</v>
      </c>
      <c r="K43" s="106">
        <f t="shared" si="4"/>
        <v>56.29457819790705</v>
      </c>
    </row>
    <row r="44" spans="1:11" s="52" customFormat="1">
      <c r="A44" s="86">
        <v>12</v>
      </c>
      <c r="B44" s="89" t="s">
        <v>253</v>
      </c>
      <c r="C44" s="144">
        <v>111</v>
      </c>
      <c r="D44" s="102">
        <v>183.20090744999999</v>
      </c>
      <c r="E44" s="144">
        <v>32</v>
      </c>
      <c r="F44" s="102">
        <v>-44.372381593749999</v>
      </c>
      <c r="G44" s="144">
        <v>148</v>
      </c>
      <c r="H44" s="102">
        <v>148.41795108999989</v>
      </c>
      <c r="I44" s="102">
        <f t="shared" si="3"/>
        <v>287.24647694624991</v>
      </c>
      <c r="J44" s="102">
        <v>646.65641379999761</v>
      </c>
      <c r="K44" s="106">
        <f t="shared" si="4"/>
        <v>44.420262571630737</v>
      </c>
    </row>
    <row r="45" spans="1:11" s="52" customFormat="1">
      <c r="A45" s="86">
        <v>13</v>
      </c>
      <c r="B45" s="89" t="s">
        <v>7</v>
      </c>
      <c r="C45" s="144">
        <v>27</v>
      </c>
      <c r="D45" s="102">
        <v>174.94446500000001</v>
      </c>
      <c r="E45" s="144">
        <v>26</v>
      </c>
      <c r="F45" s="102">
        <v>89.48</v>
      </c>
      <c r="G45" s="144">
        <v>8</v>
      </c>
      <c r="H45" s="102">
        <v>9.5454430199999987</v>
      </c>
      <c r="I45" s="102">
        <f t="shared" si="3"/>
        <v>273.96990801999999</v>
      </c>
      <c r="J45" s="102">
        <v>275.07850903999997</v>
      </c>
      <c r="K45" s="106">
        <f t="shared" si="4"/>
        <v>99.596987411387062</v>
      </c>
    </row>
    <row r="46" spans="1:11" s="52" customFormat="1">
      <c r="A46" s="86">
        <v>14</v>
      </c>
      <c r="B46" s="89" t="s">
        <v>148</v>
      </c>
      <c r="C46" s="144">
        <v>44</v>
      </c>
      <c r="D46" s="102">
        <v>173.33733319000001</v>
      </c>
      <c r="E46" s="144">
        <v>12</v>
      </c>
      <c r="F46" s="102">
        <v>38.891815296875002</v>
      </c>
      <c r="G46" s="144">
        <v>43</v>
      </c>
      <c r="H46" s="102">
        <v>29.066183610000003</v>
      </c>
      <c r="I46" s="102">
        <f t="shared" si="3"/>
        <v>241.295332096875</v>
      </c>
      <c r="J46" s="102">
        <v>88.600429335390629</v>
      </c>
      <c r="K46" s="106">
        <f t="shared" si="4"/>
        <v>272.34104158058722</v>
      </c>
    </row>
    <row r="47" spans="1:11" s="52" customFormat="1">
      <c r="A47" s="86">
        <v>15</v>
      </c>
      <c r="B47" s="89" t="s">
        <v>146</v>
      </c>
      <c r="C47" s="144">
        <v>28</v>
      </c>
      <c r="D47" s="102">
        <v>111.48847089</v>
      </c>
      <c r="E47" s="144">
        <v>17</v>
      </c>
      <c r="F47" s="102">
        <v>83.609753499999997</v>
      </c>
      <c r="G47" s="144">
        <v>37</v>
      </c>
      <c r="H47" s="102">
        <v>30.139486260000002</v>
      </c>
      <c r="I47" s="102">
        <f t="shared" si="3"/>
        <v>225.23771065</v>
      </c>
      <c r="J47" s="102">
        <v>892.90708846000007</v>
      </c>
      <c r="K47" s="106">
        <f t="shared" si="4"/>
        <v>25.225212517740029</v>
      </c>
    </row>
    <row r="48" spans="1:11" s="52" customFormat="1">
      <c r="A48" s="86">
        <v>16</v>
      </c>
      <c r="B48" s="88" t="s">
        <v>2</v>
      </c>
      <c r="C48" s="144">
        <v>44</v>
      </c>
      <c r="D48" s="102">
        <v>90.311471159999996</v>
      </c>
      <c r="E48" s="144">
        <v>16</v>
      </c>
      <c r="F48" s="102">
        <v>75.488529999999997</v>
      </c>
      <c r="G48" s="144">
        <v>71</v>
      </c>
      <c r="H48" s="102">
        <v>19.387578850000001</v>
      </c>
      <c r="I48" s="102">
        <f t="shared" si="3"/>
        <v>185.18758001</v>
      </c>
      <c r="J48" s="102">
        <v>442.61038514750038</v>
      </c>
      <c r="K48" s="106">
        <f t="shared" si="4"/>
        <v>41.839863280272112</v>
      </c>
    </row>
    <row r="49" spans="1:11" s="52" customFormat="1">
      <c r="A49" s="86">
        <v>17</v>
      </c>
      <c r="B49" s="88" t="s">
        <v>9</v>
      </c>
      <c r="C49" s="144">
        <v>4</v>
      </c>
      <c r="D49" s="102">
        <v>129.21715</v>
      </c>
      <c r="E49" s="144">
        <v>4</v>
      </c>
      <c r="F49" s="102">
        <v>3.1066509999999998</v>
      </c>
      <c r="G49" s="144">
        <v>3</v>
      </c>
      <c r="H49" s="102">
        <v>7.7322483200000001</v>
      </c>
      <c r="I49" s="102">
        <f t="shared" si="3"/>
        <v>140.05604932</v>
      </c>
      <c r="J49" s="102">
        <v>11.518732</v>
      </c>
      <c r="K49" s="106">
        <f t="shared" si="4"/>
        <v>1215.8981502477877</v>
      </c>
    </row>
    <row r="50" spans="1:11" s="52" customFormat="1">
      <c r="A50" s="86">
        <v>18</v>
      </c>
      <c r="B50" s="88" t="s">
        <v>149</v>
      </c>
      <c r="C50" s="144">
        <v>24</v>
      </c>
      <c r="D50" s="102">
        <v>56.454445</v>
      </c>
      <c r="E50" s="144">
        <v>16</v>
      </c>
      <c r="F50" s="102">
        <v>31.765300070312499</v>
      </c>
      <c r="G50" s="144">
        <v>30</v>
      </c>
      <c r="H50" s="102">
        <v>30.322429144487362</v>
      </c>
      <c r="I50" s="102">
        <f t="shared" si="3"/>
        <v>118.54217421479986</v>
      </c>
      <c r="J50" s="102">
        <v>428.92494053999997</v>
      </c>
      <c r="K50" s="106">
        <f t="shared" si="4"/>
        <v>27.637043923246761</v>
      </c>
    </row>
    <row r="51" spans="1:11" s="52" customFormat="1">
      <c r="A51" s="86">
        <v>19</v>
      </c>
      <c r="B51" s="88" t="s">
        <v>237</v>
      </c>
      <c r="C51" s="144">
        <v>13</v>
      </c>
      <c r="D51" s="102">
        <v>3.445754</v>
      </c>
      <c r="E51" s="144">
        <v>8</v>
      </c>
      <c r="F51" s="102">
        <v>99.031780999999995</v>
      </c>
      <c r="G51" s="144">
        <v>10</v>
      </c>
      <c r="H51" s="102">
        <v>0.73718013000000004</v>
      </c>
      <c r="I51" s="102">
        <f t="shared" si="3"/>
        <v>103.21471512999999</v>
      </c>
      <c r="J51" s="102">
        <v>44.537376000000002</v>
      </c>
      <c r="K51" s="106">
        <f t="shared" si="4"/>
        <v>231.74853213175373</v>
      </c>
    </row>
    <row r="52" spans="1:11" s="52" customFormat="1">
      <c r="A52" s="86">
        <v>20</v>
      </c>
      <c r="B52" s="87" t="s">
        <v>153</v>
      </c>
      <c r="C52" s="144">
        <v>48</v>
      </c>
      <c r="D52" s="102">
        <v>2.7869640000000002</v>
      </c>
      <c r="E52" s="144">
        <v>5</v>
      </c>
      <c r="F52" s="102">
        <v>74.545488000000006</v>
      </c>
      <c r="G52" s="144">
        <v>75</v>
      </c>
      <c r="H52" s="102">
        <v>9.3583462399999995</v>
      </c>
      <c r="I52" s="102">
        <f t="shared" si="3"/>
        <v>86.690798240000007</v>
      </c>
      <c r="J52" s="102">
        <v>134.98695606953126</v>
      </c>
      <c r="K52" s="106">
        <f t="shared" si="4"/>
        <v>64.221611305425625</v>
      </c>
    </row>
    <row r="53" spans="1:11" s="52" customFormat="1">
      <c r="A53" s="86">
        <v>21</v>
      </c>
      <c r="B53" s="87" t="s">
        <v>8</v>
      </c>
      <c r="C53" s="144">
        <v>21</v>
      </c>
      <c r="D53" s="102">
        <v>49.3244191</v>
      </c>
      <c r="E53" s="144">
        <v>3</v>
      </c>
      <c r="F53" s="102">
        <v>4.9174049999999996</v>
      </c>
      <c r="G53" s="144">
        <v>45</v>
      </c>
      <c r="H53" s="102">
        <v>18.905558279999997</v>
      </c>
      <c r="I53" s="102">
        <f t="shared" si="3"/>
        <v>73.147382379999996</v>
      </c>
      <c r="J53" s="102">
        <v>555.12256382124997</v>
      </c>
      <c r="K53" s="106">
        <f t="shared" si="4"/>
        <v>13.176798629203898</v>
      </c>
    </row>
    <row r="54" spans="1:11" s="52" customFormat="1">
      <c r="A54" s="86">
        <v>22</v>
      </c>
      <c r="B54" s="87" t="s">
        <v>151</v>
      </c>
      <c r="C54" s="144">
        <v>10</v>
      </c>
      <c r="D54" s="102">
        <v>22.13654536</v>
      </c>
      <c r="E54" s="144">
        <v>1</v>
      </c>
      <c r="F54" s="102">
        <v>5.3</v>
      </c>
      <c r="G54" s="144">
        <v>7</v>
      </c>
      <c r="H54" s="102">
        <v>35.361542999999998</v>
      </c>
      <c r="I54" s="102">
        <f t="shared" si="3"/>
        <v>62.798088359999994</v>
      </c>
      <c r="J54" s="102">
        <v>168.84264100000001</v>
      </c>
      <c r="K54" s="106">
        <f t="shared" si="4"/>
        <v>37.19326349556448</v>
      </c>
    </row>
    <row r="55" spans="1:11" s="52" customFormat="1">
      <c r="A55" s="86">
        <v>23</v>
      </c>
      <c r="B55" s="87" t="s">
        <v>150</v>
      </c>
      <c r="C55" s="144">
        <v>29</v>
      </c>
      <c r="D55" s="102">
        <v>7.5967750000000001</v>
      </c>
      <c r="E55" s="144">
        <v>14</v>
      </c>
      <c r="F55" s="102">
        <v>24.848438000000002</v>
      </c>
      <c r="G55" s="144">
        <v>58</v>
      </c>
      <c r="H55" s="102">
        <v>20.072414692508733</v>
      </c>
      <c r="I55" s="102">
        <f t="shared" si="3"/>
        <v>52.517627692508739</v>
      </c>
      <c r="J55" s="102">
        <v>130.00916875000001</v>
      </c>
      <c r="K55" s="106">
        <f t="shared" si="4"/>
        <v>40.395326112342929</v>
      </c>
    </row>
    <row r="56" spans="1:11" s="52" customFormat="1">
      <c r="A56" s="86">
        <v>24</v>
      </c>
      <c r="B56" s="87" t="s">
        <v>164</v>
      </c>
      <c r="C56" s="144">
        <v>2</v>
      </c>
      <c r="D56" s="102">
        <v>0.02</v>
      </c>
      <c r="E56" s="144">
        <v>2</v>
      </c>
      <c r="F56" s="102">
        <v>44.816212</v>
      </c>
      <c r="G56" s="144">
        <v>4</v>
      </c>
      <c r="H56" s="102">
        <v>0.164245</v>
      </c>
      <c r="I56" s="102">
        <f t="shared" si="3"/>
        <v>45.000457000000004</v>
      </c>
      <c r="J56" s="102">
        <v>2.2432000000000003</v>
      </c>
      <c r="K56" s="106">
        <f t="shared" si="4"/>
        <v>2006.0831401569185</v>
      </c>
    </row>
    <row r="57" spans="1:11" s="52" customFormat="1">
      <c r="A57" s="86">
        <v>25</v>
      </c>
      <c r="B57" s="87" t="s">
        <v>3</v>
      </c>
      <c r="C57" s="144">
        <v>49</v>
      </c>
      <c r="D57" s="102">
        <v>22.34714</v>
      </c>
      <c r="E57" s="144">
        <v>9</v>
      </c>
      <c r="F57" s="102">
        <v>13.732039899999998</v>
      </c>
      <c r="G57" s="144">
        <v>55</v>
      </c>
      <c r="H57" s="102">
        <v>7.2348639800000001</v>
      </c>
      <c r="I57" s="102">
        <f t="shared" si="3"/>
        <v>43.31404388</v>
      </c>
      <c r="J57" s="102">
        <v>105.46768101000001</v>
      </c>
      <c r="K57" s="106">
        <f t="shared" si="4"/>
        <v>41.068546748357107</v>
      </c>
    </row>
    <row r="58" spans="1:11" s="52" customFormat="1">
      <c r="A58" s="86">
        <v>26</v>
      </c>
      <c r="B58" s="87" t="s">
        <v>68</v>
      </c>
      <c r="C58" s="144">
        <v>3</v>
      </c>
      <c r="D58" s="102">
        <v>30.225000000000001</v>
      </c>
      <c r="E58" s="144">
        <v>0</v>
      </c>
      <c r="F58" s="102">
        <v>0</v>
      </c>
      <c r="G58" s="144">
        <v>2</v>
      </c>
      <c r="H58" s="102">
        <v>9.4874934299999989</v>
      </c>
      <c r="I58" s="102">
        <f t="shared" si="3"/>
        <v>39.712493430000002</v>
      </c>
      <c r="J58" s="102">
        <v>3.5</v>
      </c>
      <c r="K58" s="106">
        <f t="shared" si="4"/>
        <v>1134.6426694285715</v>
      </c>
    </row>
    <row r="59" spans="1:11" s="52" customFormat="1">
      <c r="A59" s="86">
        <v>27</v>
      </c>
      <c r="B59" s="87" t="s">
        <v>161</v>
      </c>
      <c r="C59" s="144">
        <v>2</v>
      </c>
      <c r="D59" s="102">
        <v>3.481001</v>
      </c>
      <c r="E59" s="144">
        <v>1</v>
      </c>
      <c r="F59" s="102">
        <v>0.53924775000000003</v>
      </c>
      <c r="G59" s="144">
        <v>2</v>
      </c>
      <c r="H59" s="102">
        <v>30.634842079999999</v>
      </c>
      <c r="I59" s="102">
        <f t="shared" si="3"/>
        <v>34.655090829999999</v>
      </c>
      <c r="J59" s="102">
        <v>22.879256520000002</v>
      </c>
      <c r="K59" s="106">
        <f t="shared" si="4"/>
        <v>151.46947978709929</v>
      </c>
    </row>
    <row r="60" spans="1:11" s="52" customFormat="1">
      <c r="A60" s="86">
        <v>28</v>
      </c>
      <c r="B60" s="87" t="s">
        <v>26</v>
      </c>
      <c r="C60" s="144">
        <v>19</v>
      </c>
      <c r="D60" s="102">
        <v>0.56999999999999995</v>
      </c>
      <c r="E60" s="144">
        <v>6</v>
      </c>
      <c r="F60" s="102">
        <v>25.125</v>
      </c>
      <c r="G60" s="144">
        <v>12</v>
      </c>
      <c r="H60" s="102">
        <v>1.50044446</v>
      </c>
      <c r="I60" s="102">
        <f t="shared" si="3"/>
        <v>27.195444460000001</v>
      </c>
      <c r="J60" s="102">
        <v>12.781438930000002</v>
      </c>
      <c r="K60" s="106">
        <f t="shared" si="4"/>
        <v>212.77294840542652</v>
      </c>
    </row>
    <row r="61" spans="1:11" s="52" customFormat="1">
      <c r="A61" s="86">
        <v>29</v>
      </c>
      <c r="B61" s="87" t="s">
        <v>49</v>
      </c>
      <c r="C61" s="144">
        <v>0</v>
      </c>
      <c r="D61" s="102">
        <v>0</v>
      </c>
      <c r="E61" s="144">
        <v>6</v>
      </c>
      <c r="F61" s="102">
        <v>26.301400000000001</v>
      </c>
      <c r="G61" s="144">
        <v>0</v>
      </c>
      <c r="H61" s="102">
        <v>0</v>
      </c>
      <c r="I61" s="102">
        <f t="shared" si="3"/>
        <v>26.301400000000001</v>
      </c>
      <c r="J61" s="102">
        <v>20.996000000000002</v>
      </c>
      <c r="K61" s="106">
        <f t="shared" si="4"/>
        <v>125.26862259477996</v>
      </c>
    </row>
    <row r="62" spans="1:11" s="52" customFormat="1">
      <c r="A62" s="86">
        <v>30</v>
      </c>
      <c r="B62" s="87" t="s">
        <v>17</v>
      </c>
      <c r="C62" s="144">
        <v>2</v>
      </c>
      <c r="D62" s="102">
        <v>1.6E-2</v>
      </c>
      <c r="E62" s="144">
        <v>0</v>
      </c>
      <c r="F62" s="102">
        <v>0</v>
      </c>
      <c r="G62" s="144">
        <v>71</v>
      </c>
      <c r="H62" s="102">
        <v>20.511894930000004</v>
      </c>
      <c r="I62" s="102">
        <f t="shared" si="3"/>
        <v>20.527894930000002</v>
      </c>
      <c r="J62" s="102">
        <v>17.890733449999999</v>
      </c>
      <c r="K62" s="106">
        <f t="shared" si="4"/>
        <v>114.74037656069378</v>
      </c>
    </row>
    <row r="63" spans="1:11" s="52" customFormat="1">
      <c r="A63" s="86">
        <v>31</v>
      </c>
      <c r="B63" s="87" t="s">
        <v>15</v>
      </c>
      <c r="C63" s="144">
        <v>4</v>
      </c>
      <c r="D63" s="102">
        <v>15.339491000000001</v>
      </c>
      <c r="E63" s="144">
        <v>1</v>
      </c>
      <c r="F63" s="102">
        <v>0.9</v>
      </c>
      <c r="G63" s="144">
        <v>22</v>
      </c>
      <c r="H63" s="102">
        <v>4.1687183299999999</v>
      </c>
      <c r="I63" s="102">
        <f t="shared" si="3"/>
        <v>20.408209330000002</v>
      </c>
      <c r="J63" s="102">
        <v>5.9111053900000003</v>
      </c>
      <c r="K63" s="106">
        <f t="shared" si="4"/>
        <v>345.25199575235456</v>
      </c>
    </row>
    <row r="64" spans="1:11" s="52" customFormat="1">
      <c r="A64" s="86">
        <v>32</v>
      </c>
      <c r="B64" s="87" t="s">
        <v>156</v>
      </c>
      <c r="C64" s="144">
        <v>17</v>
      </c>
      <c r="D64" s="102">
        <v>3.3771520000000002</v>
      </c>
      <c r="E64" s="144">
        <v>4</v>
      </c>
      <c r="F64" s="102">
        <v>5.8960140000000001</v>
      </c>
      <c r="G64" s="144">
        <v>85</v>
      </c>
      <c r="H64" s="102">
        <v>8.9022854103266873</v>
      </c>
      <c r="I64" s="102">
        <f t="shared" si="3"/>
        <v>18.175451410326687</v>
      </c>
      <c r="J64" s="102">
        <v>16.463799209999998</v>
      </c>
      <c r="K64" s="106">
        <f t="shared" si="4"/>
        <v>110.39645939855147</v>
      </c>
    </row>
    <row r="65" spans="1:11" s="52" customFormat="1">
      <c r="A65" s="86">
        <v>33</v>
      </c>
      <c r="B65" s="87" t="s">
        <v>12</v>
      </c>
      <c r="C65" s="144">
        <v>2</v>
      </c>
      <c r="D65" s="102">
        <v>2.615E-2</v>
      </c>
      <c r="E65" s="144">
        <v>0</v>
      </c>
      <c r="F65" s="102">
        <v>0</v>
      </c>
      <c r="G65" s="144">
        <v>7</v>
      </c>
      <c r="H65" s="102">
        <v>17.453085260000002</v>
      </c>
      <c r="I65" s="102">
        <f t="shared" si="3"/>
        <v>17.479235260000003</v>
      </c>
      <c r="J65" s="102">
        <v>7.9369524599999997</v>
      </c>
      <c r="K65" s="106">
        <f t="shared" si="4"/>
        <v>220.22602942490099</v>
      </c>
    </row>
    <row r="66" spans="1:11" s="52" customFormat="1">
      <c r="A66" s="86">
        <v>34</v>
      </c>
      <c r="B66" s="87" t="s">
        <v>25</v>
      </c>
      <c r="C66" s="144">
        <v>1</v>
      </c>
      <c r="D66" s="102">
        <v>4.8621999999999999E-2</v>
      </c>
      <c r="E66" s="144">
        <v>1</v>
      </c>
      <c r="F66" s="102">
        <v>16.502124999999999</v>
      </c>
      <c r="G66" s="144">
        <v>3</v>
      </c>
      <c r="H66" s="102">
        <v>0.28552100000000002</v>
      </c>
      <c r="I66" s="102">
        <f t="shared" si="3"/>
        <v>16.836268</v>
      </c>
      <c r="J66" s="102">
        <v>0.34341687812499999</v>
      </c>
      <c r="K66" s="106">
        <f t="shared" si="4"/>
        <v>4902.574413908621</v>
      </c>
    </row>
    <row r="67" spans="1:11" s="52" customFormat="1">
      <c r="A67" s="86">
        <v>35</v>
      </c>
      <c r="B67" s="87" t="s">
        <v>50</v>
      </c>
      <c r="C67" s="144">
        <v>1</v>
      </c>
      <c r="D67" s="102">
        <v>1.5</v>
      </c>
      <c r="E67" s="144">
        <v>0</v>
      </c>
      <c r="F67" s="102">
        <v>0</v>
      </c>
      <c r="G67" s="144">
        <v>4</v>
      </c>
      <c r="H67" s="102">
        <v>11.563181</v>
      </c>
      <c r="I67" s="102">
        <f t="shared" si="3"/>
        <v>13.063181</v>
      </c>
      <c r="J67" s="102">
        <v>3.4771999999999998</v>
      </c>
      <c r="K67" s="106">
        <f t="shared" si="4"/>
        <v>375.68103646612218</v>
      </c>
    </row>
    <row r="68" spans="1:11" s="52" customFormat="1">
      <c r="A68" s="86">
        <v>36</v>
      </c>
      <c r="B68" s="87" t="s">
        <v>152</v>
      </c>
      <c r="C68" s="144">
        <v>5</v>
      </c>
      <c r="D68" s="102">
        <v>0.30966100000000002</v>
      </c>
      <c r="E68" s="144">
        <v>7</v>
      </c>
      <c r="F68" s="102">
        <v>4.5513375624999997</v>
      </c>
      <c r="G68" s="144">
        <v>5</v>
      </c>
      <c r="H68" s="102">
        <v>8.0816377100000008</v>
      </c>
      <c r="I68" s="102">
        <f t="shared" si="3"/>
        <v>12.9426362725</v>
      </c>
      <c r="J68" s="102">
        <v>1.9540646699999999</v>
      </c>
      <c r="K68" s="106">
        <f t="shared" si="4"/>
        <v>662.34431598929632</v>
      </c>
    </row>
    <row r="69" spans="1:11" s="52" customFormat="1">
      <c r="A69" s="86">
        <v>37</v>
      </c>
      <c r="B69" s="87" t="s">
        <v>10</v>
      </c>
      <c r="C69" s="144">
        <v>2</v>
      </c>
      <c r="D69" s="102">
        <v>8.1248439999999995</v>
      </c>
      <c r="E69" s="144">
        <v>3</v>
      </c>
      <c r="F69" s="102">
        <v>2.7051729999999998</v>
      </c>
      <c r="G69" s="144">
        <v>1</v>
      </c>
      <c r="H69" s="102">
        <v>0.48</v>
      </c>
      <c r="I69" s="102">
        <f t="shared" si="3"/>
        <v>11.310017</v>
      </c>
      <c r="J69" s="102">
        <v>1.0998779999999999</v>
      </c>
      <c r="K69" s="106">
        <f t="shared" si="4"/>
        <v>1028.2974111674205</v>
      </c>
    </row>
    <row r="70" spans="1:11" s="52" customFormat="1">
      <c r="A70" s="86">
        <v>38</v>
      </c>
      <c r="B70" s="87" t="s">
        <v>14</v>
      </c>
      <c r="C70" s="144">
        <v>5</v>
      </c>
      <c r="D70" s="102">
        <v>0.149593</v>
      </c>
      <c r="E70" s="144">
        <v>1</v>
      </c>
      <c r="F70" s="102">
        <v>-0.4</v>
      </c>
      <c r="G70" s="144">
        <v>44</v>
      </c>
      <c r="H70" s="102">
        <v>11.17437685</v>
      </c>
      <c r="I70" s="102">
        <f t="shared" si="3"/>
        <v>10.923969849999999</v>
      </c>
      <c r="J70" s="102">
        <v>18.395480450000001</v>
      </c>
      <c r="K70" s="106">
        <f t="shared" si="4"/>
        <v>59.383987712046945</v>
      </c>
    </row>
    <row r="71" spans="1:11" s="52" customFormat="1">
      <c r="A71" s="86">
        <v>39</v>
      </c>
      <c r="B71" s="87" t="s">
        <v>240</v>
      </c>
      <c r="C71" s="144">
        <v>0</v>
      </c>
      <c r="D71" s="102">
        <v>0</v>
      </c>
      <c r="E71" s="144">
        <v>0</v>
      </c>
      <c r="F71" s="102">
        <v>0</v>
      </c>
      <c r="G71" s="144">
        <v>4</v>
      </c>
      <c r="H71" s="102">
        <v>10.378310000000001</v>
      </c>
      <c r="I71" s="102">
        <f t="shared" si="3"/>
        <v>10.378310000000001</v>
      </c>
      <c r="J71" s="102">
        <v>1.4366108200000001</v>
      </c>
      <c r="K71" s="106">
        <f t="shared" si="4"/>
        <v>722.41624909939071</v>
      </c>
    </row>
    <row r="72" spans="1:11" s="52" customFormat="1">
      <c r="A72" s="86">
        <v>40</v>
      </c>
      <c r="B72" s="87" t="s">
        <v>11</v>
      </c>
      <c r="C72" s="144">
        <v>2</v>
      </c>
      <c r="D72" s="102">
        <v>8.5</v>
      </c>
      <c r="E72" s="144">
        <v>1</v>
      </c>
      <c r="F72" s="102">
        <v>1.8</v>
      </c>
      <c r="G72" s="144">
        <v>0</v>
      </c>
      <c r="H72" s="102">
        <v>0</v>
      </c>
      <c r="I72" s="102">
        <f t="shared" si="3"/>
        <v>10.3</v>
      </c>
      <c r="J72" s="102">
        <v>23.53</v>
      </c>
      <c r="K72" s="106">
        <f t="shared" si="4"/>
        <v>43.773905652358692</v>
      </c>
    </row>
    <row r="73" spans="1:11" s="52" customFormat="1">
      <c r="A73" s="86">
        <v>41</v>
      </c>
      <c r="B73" s="87" t="s">
        <v>33</v>
      </c>
      <c r="C73" s="144">
        <v>3</v>
      </c>
      <c r="D73" s="102">
        <v>0.1825505</v>
      </c>
      <c r="E73" s="144">
        <v>0</v>
      </c>
      <c r="F73" s="102">
        <v>0</v>
      </c>
      <c r="G73" s="144">
        <v>38</v>
      </c>
      <c r="H73" s="102">
        <v>9.1558010000000003</v>
      </c>
      <c r="I73" s="102">
        <f t="shared" si="3"/>
        <v>9.3383514999999999</v>
      </c>
      <c r="J73" s="102">
        <v>2.9905140000000001</v>
      </c>
      <c r="K73" s="106">
        <f t="shared" si="4"/>
        <v>312.26576769077155</v>
      </c>
    </row>
    <row r="74" spans="1:11" s="52" customFormat="1">
      <c r="A74" s="86">
        <v>42</v>
      </c>
      <c r="B74" s="87" t="s">
        <v>5</v>
      </c>
      <c r="C74" s="144">
        <v>1</v>
      </c>
      <c r="D74" s="102">
        <v>0.2</v>
      </c>
      <c r="E74" s="144">
        <v>1</v>
      </c>
      <c r="F74" s="102">
        <v>4</v>
      </c>
      <c r="G74" s="144">
        <v>1</v>
      </c>
      <c r="H74" s="102">
        <v>4.2664960000000001</v>
      </c>
      <c r="I74" s="102">
        <f t="shared" si="3"/>
        <v>8.4664959999999994</v>
      </c>
      <c r="J74" s="102">
        <v>5.4784449999999998</v>
      </c>
      <c r="K74" s="106">
        <f t="shared" si="4"/>
        <v>154.54195487953243</v>
      </c>
    </row>
    <row r="75" spans="1:11" s="52" customFormat="1">
      <c r="A75" s="86">
        <v>43</v>
      </c>
      <c r="B75" s="87" t="s">
        <v>316</v>
      </c>
      <c r="C75" s="144">
        <v>4</v>
      </c>
      <c r="D75" s="102">
        <v>0.58199999999999996</v>
      </c>
      <c r="E75" s="144">
        <v>3</v>
      </c>
      <c r="F75" s="102">
        <v>6.7180309999999999</v>
      </c>
      <c r="G75" s="144">
        <v>3</v>
      </c>
      <c r="H75" s="102">
        <v>9.8040649999999993E-2</v>
      </c>
      <c r="I75" s="102">
        <f t="shared" si="3"/>
        <v>7.3980716499999994</v>
      </c>
      <c r="J75" s="102">
        <v>2.1555165700000001</v>
      </c>
      <c r="K75" s="106">
        <f t="shared" si="4"/>
        <v>343.21571696384592</v>
      </c>
    </row>
    <row r="76" spans="1:11" s="52" customFormat="1">
      <c r="A76" s="86">
        <v>44</v>
      </c>
      <c r="B76" s="87" t="s">
        <v>243</v>
      </c>
      <c r="C76" s="144">
        <v>10</v>
      </c>
      <c r="D76" s="102">
        <v>3.2586919999999999</v>
      </c>
      <c r="E76" s="144">
        <v>1</v>
      </c>
      <c r="F76" s="102">
        <v>0.03</v>
      </c>
      <c r="G76" s="144">
        <v>8</v>
      </c>
      <c r="H76" s="102">
        <v>3.6491150000000001</v>
      </c>
      <c r="I76" s="102">
        <f t="shared" si="3"/>
        <v>6.9378069999999994</v>
      </c>
      <c r="J76" s="102">
        <v>13.9367345</v>
      </c>
      <c r="K76" s="106">
        <f t="shared" si="4"/>
        <v>49.78072158869066</v>
      </c>
    </row>
    <row r="77" spans="1:11" s="52" customFormat="1">
      <c r="A77" s="86">
        <v>45</v>
      </c>
      <c r="B77" s="87" t="s">
        <v>293</v>
      </c>
      <c r="C77" s="144">
        <v>1</v>
      </c>
      <c r="D77" s="102">
        <v>5</v>
      </c>
      <c r="E77" s="144">
        <v>0</v>
      </c>
      <c r="F77" s="102">
        <v>0</v>
      </c>
      <c r="G77" s="144">
        <v>4</v>
      </c>
      <c r="H77" s="102">
        <v>0.481933</v>
      </c>
      <c r="I77" s="102">
        <f t="shared" si="3"/>
        <v>5.4819329999999997</v>
      </c>
      <c r="J77" s="102"/>
      <c r="K77" s="106"/>
    </row>
    <row r="78" spans="1:11" s="52" customFormat="1">
      <c r="A78" s="86">
        <v>46</v>
      </c>
      <c r="B78" s="87" t="s">
        <v>16</v>
      </c>
      <c r="C78" s="144">
        <v>4</v>
      </c>
      <c r="D78" s="102">
        <v>4.0058930000000004</v>
      </c>
      <c r="E78" s="144">
        <v>1</v>
      </c>
      <c r="F78" s="102">
        <v>0.412379</v>
      </c>
      <c r="G78" s="144">
        <v>10</v>
      </c>
      <c r="H78" s="102">
        <v>0.67280439999999997</v>
      </c>
      <c r="I78" s="102">
        <f t="shared" si="3"/>
        <v>5.0910764000000004</v>
      </c>
      <c r="J78" s="102">
        <v>61.626271349999996</v>
      </c>
      <c r="K78" s="106">
        <f>I78/J78*100</f>
        <v>8.2612111498451082</v>
      </c>
    </row>
    <row r="79" spans="1:11" s="52" customFormat="1">
      <c r="A79" s="86">
        <v>47</v>
      </c>
      <c r="B79" s="87" t="s">
        <v>165</v>
      </c>
      <c r="C79" s="144">
        <v>7</v>
      </c>
      <c r="D79" s="102">
        <v>2.6150000000000002</v>
      </c>
      <c r="E79" s="144">
        <v>1</v>
      </c>
      <c r="F79" s="102">
        <v>-0.160075</v>
      </c>
      <c r="G79" s="144">
        <v>5</v>
      </c>
      <c r="H79" s="102">
        <v>1.88792</v>
      </c>
      <c r="I79" s="102">
        <f t="shared" si="3"/>
        <v>4.3428450000000005</v>
      </c>
      <c r="J79" s="102">
        <v>1.110028</v>
      </c>
      <c r="K79" s="106">
        <f>I79/J79*100</f>
        <v>391.23742824505331</v>
      </c>
    </row>
    <row r="80" spans="1:11" s="52" customFormat="1">
      <c r="A80" s="86">
        <v>48</v>
      </c>
      <c r="B80" s="87" t="s">
        <v>79</v>
      </c>
      <c r="C80" s="144">
        <v>1</v>
      </c>
      <c r="D80" s="102">
        <v>3.3393519999999999</v>
      </c>
      <c r="E80" s="144">
        <v>0</v>
      </c>
      <c r="F80" s="102">
        <v>0</v>
      </c>
      <c r="G80" s="144">
        <v>0</v>
      </c>
      <c r="H80" s="102">
        <v>0</v>
      </c>
      <c r="I80" s="102">
        <f t="shared" si="3"/>
        <v>3.3393519999999999</v>
      </c>
      <c r="J80" s="102"/>
      <c r="K80" s="106"/>
    </row>
    <row r="81" spans="1:11" s="52" customFormat="1">
      <c r="A81" s="86">
        <v>49</v>
      </c>
      <c r="B81" s="87" t="s">
        <v>317</v>
      </c>
      <c r="C81" s="144">
        <v>0</v>
      </c>
      <c r="D81" s="102">
        <v>0</v>
      </c>
      <c r="E81" s="144">
        <v>0</v>
      </c>
      <c r="F81" s="102">
        <v>0</v>
      </c>
      <c r="G81" s="144">
        <v>1</v>
      </c>
      <c r="H81" s="102">
        <v>3.1</v>
      </c>
      <c r="I81" s="102">
        <f t="shared" si="3"/>
        <v>3.1</v>
      </c>
      <c r="J81" s="102"/>
      <c r="K81" s="106"/>
    </row>
    <row r="82" spans="1:11" s="52" customFormat="1">
      <c r="A82" s="86">
        <v>50</v>
      </c>
      <c r="B82" s="87" t="s">
        <v>70</v>
      </c>
      <c r="C82" s="144">
        <v>0</v>
      </c>
      <c r="D82" s="102">
        <v>0</v>
      </c>
      <c r="E82" s="144">
        <v>2</v>
      </c>
      <c r="F82" s="102">
        <v>2.685047</v>
      </c>
      <c r="G82" s="144">
        <v>0</v>
      </c>
      <c r="H82" s="102">
        <v>0</v>
      </c>
      <c r="I82" s="102">
        <f t="shared" si="3"/>
        <v>2.685047</v>
      </c>
      <c r="J82" s="102"/>
      <c r="K82" s="106"/>
    </row>
    <row r="83" spans="1:11" s="52" customFormat="1">
      <c r="A83" s="86">
        <v>51</v>
      </c>
      <c r="B83" s="87" t="s">
        <v>157</v>
      </c>
      <c r="C83" s="144">
        <v>3</v>
      </c>
      <c r="D83" s="102">
        <v>1.097173</v>
      </c>
      <c r="E83" s="144">
        <v>0</v>
      </c>
      <c r="F83" s="102">
        <v>0</v>
      </c>
      <c r="G83" s="144">
        <v>5</v>
      </c>
      <c r="H83" s="102">
        <v>1.5164434099999999</v>
      </c>
      <c r="I83" s="102">
        <f t="shared" si="3"/>
        <v>2.6136164099999997</v>
      </c>
      <c r="J83" s="102">
        <v>2.2554836300000001</v>
      </c>
      <c r="K83" s="106">
        <f t="shared" ref="K83:K91" si="5">I83/J83*100</f>
        <v>115.87831431079816</v>
      </c>
    </row>
    <row r="84" spans="1:11" s="52" customFormat="1">
      <c r="A84" s="86">
        <v>52</v>
      </c>
      <c r="B84" s="87" t="s">
        <v>53</v>
      </c>
      <c r="C84" s="144">
        <v>0</v>
      </c>
      <c r="D84" s="102">
        <v>0</v>
      </c>
      <c r="E84" s="144">
        <v>1</v>
      </c>
      <c r="F84" s="102">
        <v>2.5200100000000001</v>
      </c>
      <c r="G84" s="144">
        <v>0</v>
      </c>
      <c r="H84" s="102">
        <v>0</v>
      </c>
      <c r="I84" s="102">
        <f t="shared" si="3"/>
        <v>2.5200100000000001</v>
      </c>
      <c r="J84" s="102">
        <v>14.069739999999999</v>
      </c>
      <c r="K84" s="106">
        <f t="shared" si="5"/>
        <v>17.910849809591365</v>
      </c>
    </row>
    <row r="85" spans="1:11" s="52" customFormat="1">
      <c r="A85" s="86">
        <v>53</v>
      </c>
      <c r="B85" s="87" t="s">
        <v>258</v>
      </c>
      <c r="C85" s="144">
        <v>4</v>
      </c>
      <c r="D85" s="102">
        <v>1.29077</v>
      </c>
      <c r="E85" s="144">
        <v>1</v>
      </c>
      <c r="F85" s="102">
        <v>3.0000000000000001E-3</v>
      </c>
      <c r="G85" s="144">
        <v>5</v>
      </c>
      <c r="H85" s="102">
        <v>0.65026835999999999</v>
      </c>
      <c r="I85" s="102">
        <f t="shared" si="3"/>
        <v>1.94403836</v>
      </c>
      <c r="J85" s="102">
        <v>0.29288000000000003</v>
      </c>
      <c r="K85" s="106">
        <f t="shared" si="5"/>
        <v>663.76617044523346</v>
      </c>
    </row>
    <row r="86" spans="1:11" s="52" customFormat="1">
      <c r="A86" s="86">
        <v>54</v>
      </c>
      <c r="B86" s="87" t="s">
        <v>288</v>
      </c>
      <c r="C86" s="144">
        <v>1</v>
      </c>
      <c r="D86" s="102">
        <v>0.17995910000000001</v>
      </c>
      <c r="E86" s="144">
        <v>0</v>
      </c>
      <c r="F86" s="102">
        <v>0</v>
      </c>
      <c r="G86" s="144">
        <v>2</v>
      </c>
      <c r="H86" s="102">
        <v>1.5147109999999999</v>
      </c>
      <c r="I86" s="102">
        <f t="shared" si="3"/>
        <v>1.6946701</v>
      </c>
      <c r="J86" s="102">
        <v>0.53437333999999992</v>
      </c>
      <c r="K86" s="106">
        <f t="shared" si="5"/>
        <v>317.13223193357669</v>
      </c>
    </row>
    <row r="87" spans="1:11" s="52" customFormat="1">
      <c r="A87" s="86">
        <v>55</v>
      </c>
      <c r="B87" s="87" t="s">
        <v>88</v>
      </c>
      <c r="C87" s="144">
        <v>1</v>
      </c>
      <c r="D87" s="102">
        <v>0.59585299999999997</v>
      </c>
      <c r="E87" s="144">
        <v>0</v>
      </c>
      <c r="F87" s="102">
        <v>0</v>
      </c>
      <c r="G87" s="144">
        <v>4</v>
      </c>
      <c r="H87" s="102">
        <v>0.69506042999999995</v>
      </c>
      <c r="I87" s="102">
        <f t="shared" si="3"/>
        <v>1.2909134299999998</v>
      </c>
      <c r="J87" s="102">
        <v>0.20063500000000001</v>
      </c>
      <c r="K87" s="106">
        <f t="shared" si="5"/>
        <v>643.413875943878</v>
      </c>
    </row>
    <row r="88" spans="1:11" s="52" customFormat="1">
      <c r="A88" s="86">
        <v>56</v>
      </c>
      <c r="B88" s="87" t="s">
        <v>160</v>
      </c>
      <c r="C88" s="144">
        <v>0</v>
      </c>
      <c r="D88" s="102">
        <v>0</v>
      </c>
      <c r="E88" s="144">
        <v>0</v>
      </c>
      <c r="F88" s="102">
        <v>0</v>
      </c>
      <c r="G88" s="144">
        <v>6</v>
      </c>
      <c r="H88" s="102">
        <v>1.2561850000000001</v>
      </c>
      <c r="I88" s="102">
        <f t="shared" si="3"/>
        <v>1.2561850000000001</v>
      </c>
      <c r="J88" s="102">
        <v>1.7634505299999996</v>
      </c>
      <c r="K88" s="106">
        <f t="shared" si="5"/>
        <v>71.234490484969854</v>
      </c>
    </row>
    <row r="89" spans="1:11" s="52" customFormat="1">
      <c r="A89" s="86">
        <v>57</v>
      </c>
      <c r="B89" s="87" t="s">
        <v>158</v>
      </c>
      <c r="C89" s="144">
        <v>1</v>
      </c>
      <c r="D89" s="102">
        <v>4.0000000000000001E-3</v>
      </c>
      <c r="E89" s="144">
        <v>1</v>
      </c>
      <c r="F89" s="102">
        <v>0.25</v>
      </c>
      <c r="G89" s="144">
        <v>5</v>
      </c>
      <c r="H89" s="102">
        <v>0.99702243000000002</v>
      </c>
      <c r="I89" s="102">
        <f t="shared" si="3"/>
        <v>1.2510224299999999</v>
      </c>
      <c r="J89" s="102">
        <v>1.5202658500000001</v>
      </c>
      <c r="K89" s="106">
        <f t="shared" si="5"/>
        <v>82.289714657472558</v>
      </c>
    </row>
    <row r="90" spans="1:11" s="52" customFormat="1">
      <c r="A90" s="86">
        <v>58</v>
      </c>
      <c r="B90" s="87" t="s">
        <v>154</v>
      </c>
      <c r="C90" s="144">
        <v>2</v>
      </c>
      <c r="D90" s="102">
        <v>0.98128899999999997</v>
      </c>
      <c r="E90" s="144">
        <v>1</v>
      </c>
      <c r="F90" s="102">
        <v>3.9020000000000001E-3</v>
      </c>
      <c r="G90" s="144">
        <v>3</v>
      </c>
      <c r="H90" s="102">
        <v>0.140793</v>
      </c>
      <c r="I90" s="102">
        <f t="shared" si="3"/>
        <v>1.1259839999999999</v>
      </c>
      <c r="J90" s="102">
        <v>229.727788</v>
      </c>
      <c r="K90" s="106">
        <f t="shared" si="5"/>
        <v>0.49013835452940502</v>
      </c>
    </row>
    <row r="91" spans="1:11" s="52" customFormat="1">
      <c r="A91" s="86">
        <v>59</v>
      </c>
      <c r="B91" s="87" t="s">
        <v>223</v>
      </c>
      <c r="C91" s="144">
        <v>2</v>
      </c>
      <c r="D91" s="102">
        <v>1.05</v>
      </c>
      <c r="E91" s="144">
        <v>0</v>
      </c>
      <c r="F91" s="102">
        <v>0</v>
      </c>
      <c r="G91" s="144">
        <v>0</v>
      </c>
      <c r="H91" s="102">
        <v>0</v>
      </c>
      <c r="I91" s="102">
        <f t="shared" si="3"/>
        <v>1.05</v>
      </c>
      <c r="J91" s="102">
        <v>0.48821663000000004</v>
      </c>
      <c r="K91" s="106">
        <f t="shared" si="5"/>
        <v>215.06846253885286</v>
      </c>
    </row>
    <row r="92" spans="1:11" s="52" customFormat="1">
      <c r="A92" s="86">
        <v>60</v>
      </c>
      <c r="B92" s="87" t="s">
        <v>63</v>
      </c>
      <c r="C92" s="144">
        <v>0</v>
      </c>
      <c r="D92" s="102">
        <v>0</v>
      </c>
      <c r="E92" s="144">
        <v>1</v>
      </c>
      <c r="F92" s="102">
        <v>1</v>
      </c>
      <c r="G92" s="144">
        <v>0</v>
      </c>
      <c r="H92" s="102">
        <v>0</v>
      </c>
      <c r="I92" s="102">
        <f t="shared" si="3"/>
        <v>1</v>
      </c>
      <c r="J92" s="102"/>
      <c r="K92" s="106"/>
    </row>
    <row r="93" spans="1:11" s="52" customFormat="1">
      <c r="A93" s="86">
        <v>61</v>
      </c>
      <c r="B93" s="87" t="s">
        <v>318</v>
      </c>
      <c r="C93" s="144">
        <v>1</v>
      </c>
      <c r="D93" s="102">
        <v>7.0000000000000001E-3</v>
      </c>
      <c r="E93" s="144">
        <v>0</v>
      </c>
      <c r="F93" s="102">
        <v>0</v>
      </c>
      <c r="G93" s="144">
        <v>8</v>
      </c>
      <c r="H93" s="102">
        <v>0.98653900000000005</v>
      </c>
      <c r="I93" s="102">
        <f t="shared" si="3"/>
        <v>0.99353900000000006</v>
      </c>
      <c r="J93" s="102"/>
      <c r="K93" s="106"/>
    </row>
    <row r="94" spans="1:11" s="52" customFormat="1">
      <c r="A94" s="86">
        <v>62</v>
      </c>
      <c r="B94" s="87" t="s">
        <v>285</v>
      </c>
      <c r="C94" s="144">
        <v>2</v>
      </c>
      <c r="D94" s="102">
        <v>0.31</v>
      </c>
      <c r="E94" s="144">
        <v>0</v>
      </c>
      <c r="F94" s="102">
        <v>0</v>
      </c>
      <c r="G94" s="144">
        <v>1</v>
      </c>
      <c r="H94" s="102">
        <v>0.48919699999999999</v>
      </c>
      <c r="I94" s="102">
        <f t="shared" si="3"/>
        <v>0.79919699999999994</v>
      </c>
      <c r="J94" s="102">
        <v>-1.6</v>
      </c>
      <c r="K94" s="106">
        <f>I94/J94*100</f>
        <v>-49.949812499999993</v>
      </c>
    </row>
    <row r="95" spans="1:11" s="52" customFormat="1">
      <c r="A95" s="86">
        <v>63</v>
      </c>
      <c r="B95" s="88" t="s">
        <v>29</v>
      </c>
      <c r="C95" s="144">
        <v>3</v>
      </c>
      <c r="D95" s="102">
        <v>0.228939</v>
      </c>
      <c r="E95" s="144">
        <v>0</v>
      </c>
      <c r="F95" s="102">
        <v>0</v>
      </c>
      <c r="G95" s="144">
        <v>3</v>
      </c>
      <c r="H95" s="102">
        <v>0.55549499999999996</v>
      </c>
      <c r="I95" s="102">
        <f t="shared" si="3"/>
        <v>0.78443399999999996</v>
      </c>
      <c r="J95" s="102">
        <v>0.89867999999999992</v>
      </c>
      <c r="K95" s="106">
        <f>I95/J95*100</f>
        <v>87.287354787020959</v>
      </c>
    </row>
    <row r="96" spans="1:11" s="52" customFormat="1">
      <c r="A96" s="86">
        <v>64</v>
      </c>
      <c r="B96" s="88" t="s">
        <v>21</v>
      </c>
      <c r="C96" s="144">
        <v>0</v>
      </c>
      <c r="D96" s="102">
        <v>0</v>
      </c>
      <c r="E96" s="144">
        <v>0</v>
      </c>
      <c r="F96" s="102">
        <v>0</v>
      </c>
      <c r="G96" s="144">
        <v>2</v>
      </c>
      <c r="H96" s="102">
        <v>0.78154124999999997</v>
      </c>
      <c r="I96" s="102">
        <f t="shared" si="3"/>
        <v>0.78154124999999997</v>
      </c>
      <c r="J96" s="102">
        <v>6.3829789999999997E-2</v>
      </c>
      <c r="K96" s="106">
        <f>I96/J96*100</f>
        <v>1224.4145719420353</v>
      </c>
    </row>
    <row r="97" spans="1:11" s="52" customFormat="1">
      <c r="A97" s="86">
        <v>65</v>
      </c>
      <c r="B97" s="88" t="s">
        <v>24</v>
      </c>
      <c r="C97" s="144">
        <v>4</v>
      </c>
      <c r="D97" s="102">
        <v>0.29296499999999998</v>
      </c>
      <c r="E97" s="144">
        <v>0</v>
      </c>
      <c r="F97" s="102">
        <v>0</v>
      </c>
      <c r="G97" s="144">
        <v>6</v>
      </c>
      <c r="H97" s="102">
        <v>0.47311500000000001</v>
      </c>
      <c r="I97" s="102">
        <f t="shared" ref="I97:I146" si="6">D97+F97+H97</f>
        <v>0.76607999999999998</v>
      </c>
      <c r="J97" s="102">
        <v>1.8008810000000002</v>
      </c>
      <c r="K97" s="106">
        <f t="shared" ref="K97:K146" si="7">I97/J97*100</f>
        <v>42.539179434954335</v>
      </c>
    </row>
    <row r="98" spans="1:11" s="52" customFormat="1">
      <c r="A98" s="86">
        <v>66</v>
      </c>
      <c r="B98" s="88" t="s">
        <v>224</v>
      </c>
      <c r="C98" s="144">
        <v>0</v>
      </c>
      <c r="D98" s="102">
        <v>0</v>
      </c>
      <c r="E98" s="144">
        <v>0</v>
      </c>
      <c r="F98" s="102">
        <v>0</v>
      </c>
      <c r="G98" s="144">
        <v>5</v>
      </c>
      <c r="H98" s="102">
        <v>0.70410364999999997</v>
      </c>
      <c r="I98" s="102">
        <f t="shared" si="6"/>
        <v>0.70410364999999997</v>
      </c>
      <c r="J98" s="102">
        <v>0.37970500000000001</v>
      </c>
      <c r="K98" s="106">
        <f t="shared" si="7"/>
        <v>185.43438985528238</v>
      </c>
    </row>
    <row r="99" spans="1:11" s="52" customFormat="1">
      <c r="A99" s="86">
        <v>67</v>
      </c>
      <c r="B99" s="88" t="s">
        <v>13</v>
      </c>
      <c r="C99" s="144">
        <v>0</v>
      </c>
      <c r="D99" s="102">
        <v>0</v>
      </c>
      <c r="E99" s="144">
        <v>1</v>
      </c>
      <c r="F99" s="102">
        <v>0.7</v>
      </c>
      <c r="G99" s="144">
        <v>0</v>
      </c>
      <c r="H99" s="102">
        <v>0</v>
      </c>
      <c r="I99" s="102">
        <f t="shared" si="6"/>
        <v>0.7</v>
      </c>
      <c r="J99" s="102">
        <v>12</v>
      </c>
      <c r="K99" s="106">
        <f t="shared" si="7"/>
        <v>5.833333333333333</v>
      </c>
    </row>
    <row r="100" spans="1:11" s="52" customFormat="1">
      <c r="A100" s="86">
        <v>68</v>
      </c>
      <c r="B100" s="88" t="s">
        <v>20</v>
      </c>
      <c r="C100" s="144">
        <v>0</v>
      </c>
      <c r="D100" s="102">
        <v>0</v>
      </c>
      <c r="E100" s="144">
        <v>1</v>
      </c>
      <c r="F100" s="102">
        <v>0.56000000000000005</v>
      </c>
      <c r="G100" s="144">
        <v>1</v>
      </c>
      <c r="H100" s="102">
        <v>0.13618153</v>
      </c>
      <c r="I100" s="102">
        <f t="shared" si="6"/>
        <v>0.69618153000000005</v>
      </c>
      <c r="J100" s="102">
        <v>1.1870499999999999</v>
      </c>
      <c r="K100" s="106">
        <f t="shared" si="7"/>
        <v>58.648037572132608</v>
      </c>
    </row>
    <row r="101" spans="1:11" s="52" customFormat="1">
      <c r="A101" s="86">
        <v>69</v>
      </c>
      <c r="B101" s="88" t="s">
        <v>242</v>
      </c>
      <c r="C101" s="144">
        <v>1</v>
      </c>
      <c r="D101" s="102">
        <v>0.1</v>
      </c>
      <c r="E101" s="144">
        <v>0</v>
      </c>
      <c r="F101" s="102">
        <v>0</v>
      </c>
      <c r="G101" s="144">
        <v>1</v>
      </c>
      <c r="H101" s="102">
        <v>0.57509600000000005</v>
      </c>
      <c r="I101" s="102">
        <f t="shared" si="6"/>
        <v>0.67509600000000003</v>
      </c>
      <c r="J101" s="102">
        <v>27.949247</v>
      </c>
      <c r="K101" s="106">
        <f t="shared" si="7"/>
        <v>2.4154353782769178</v>
      </c>
    </row>
    <row r="102" spans="1:11" s="52" customFormat="1">
      <c r="A102" s="86">
        <v>70</v>
      </c>
      <c r="B102" s="189" t="s">
        <v>28</v>
      </c>
      <c r="C102" s="144">
        <v>0</v>
      </c>
      <c r="D102" s="102">
        <v>0</v>
      </c>
      <c r="E102" s="144">
        <v>0</v>
      </c>
      <c r="F102" s="102">
        <v>0</v>
      </c>
      <c r="G102" s="144">
        <v>3</v>
      </c>
      <c r="H102" s="102">
        <v>0.63453199999999998</v>
      </c>
      <c r="I102" s="102">
        <f t="shared" si="6"/>
        <v>0.63453199999999998</v>
      </c>
      <c r="J102" s="102">
        <v>0.34010600000000002</v>
      </c>
      <c r="K102" s="106">
        <f t="shared" si="7"/>
        <v>186.56889322740554</v>
      </c>
    </row>
    <row r="103" spans="1:11" s="52" customFormat="1">
      <c r="A103" s="86">
        <v>71</v>
      </c>
      <c r="B103" s="189" t="s">
        <v>75</v>
      </c>
      <c r="C103" s="144">
        <v>1</v>
      </c>
      <c r="D103" s="102">
        <v>0.01</v>
      </c>
      <c r="E103" s="144">
        <v>0</v>
      </c>
      <c r="F103" s="102">
        <v>0</v>
      </c>
      <c r="G103" s="144">
        <v>3</v>
      </c>
      <c r="H103" s="102">
        <v>0.60933400000000004</v>
      </c>
      <c r="I103" s="102">
        <f t="shared" si="6"/>
        <v>0.61933400000000005</v>
      </c>
      <c r="J103" s="102">
        <v>8.7912000000000007E-3</v>
      </c>
      <c r="K103" s="106">
        <f t="shared" si="7"/>
        <v>7044.9312949312953</v>
      </c>
    </row>
    <row r="104" spans="1:11" s="52" customFormat="1">
      <c r="A104" s="86">
        <v>72</v>
      </c>
      <c r="B104" s="189" t="s">
        <v>155</v>
      </c>
      <c r="C104" s="144">
        <v>3</v>
      </c>
      <c r="D104" s="102">
        <v>0.102343</v>
      </c>
      <c r="E104" s="144">
        <v>1</v>
      </c>
      <c r="F104" s="102">
        <v>2.1368000000000002E-2</v>
      </c>
      <c r="G104" s="144">
        <v>8</v>
      </c>
      <c r="H104" s="102">
        <v>0.42471935999999999</v>
      </c>
      <c r="I104" s="102">
        <f t="shared" si="6"/>
        <v>0.54843036000000001</v>
      </c>
      <c r="J104" s="102">
        <v>0.57087971000000004</v>
      </c>
      <c r="K104" s="106">
        <f t="shared" si="7"/>
        <v>96.067586637472189</v>
      </c>
    </row>
    <row r="105" spans="1:11" s="52" customFormat="1">
      <c r="A105" s="86">
        <v>73</v>
      </c>
      <c r="B105" s="189" t="s">
        <v>87</v>
      </c>
      <c r="C105" s="144">
        <v>0</v>
      </c>
      <c r="D105" s="102">
        <v>0</v>
      </c>
      <c r="E105" s="144">
        <v>0</v>
      </c>
      <c r="F105" s="102">
        <v>0</v>
      </c>
      <c r="G105" s="144">
        <v>3</v>
      </c>
      <c r="H105" s="102">
        <v>0.50936300000000001</v>
      </c>
      <c r="I105" s="102">
        <f t="shared" si="6"/>
        <v>0.50936300000000001</v>
      </c>
      <c r="J105" s="102">
        <v>0.31256200000000001</v>
      </c>
      <c r="K105" s="106">
        <f t="shared" si="7"/>
        <v>162.96382797652947</v>
      </c>
    </row>
    <row r="106" spans="1:11" s="52" customFormat="1">
      <c r="A106" s="86">
        <v>74</v>
      </c>
      <c r="B106" s="189" t="s">
        <v>22</v>
      </c>
      <c r="C106" s="144">
        <v>3</v>
      </c>
      <c r="D106" s="102">
        <v>0.14499999999999999</v>
      </c>
      <c r="E106" s="144">
        <v>1</v>
      </c>
      <c r="F106" s="102">
        <v>1.2E-2</v>
      </c>
      <c r="G106" s="144">
        <v>5</v>
      </c>
      <c r="H106" s="102">
        <v>0.34954700999999999</v>
      </c>
      <c r="I106" s="102">
        <f t="shared" si="6"/>
        <v>0.50654701000000002</v>
      </c>
      <c r="J106" s="102">
        <v>2.7832934125</v>
      </c>
      <c r="K106" s="106">
        <f t="shared" si="7"/>
        <v>18.199554805291303</v>
      </c>
    </row>
    <row r="107" spans="1:11" s="52" customFormat="1">
      <c r="A107" s="86">
        <v>75</v>
      </c>
      <c r="B107" s="189" t="s">
        <v>246</v>
      </c>
      <c r="C107" s="144">
        <v>0</v>
      </c>
      <c r="D107" s="102">
        <v>0</v>
      </c>
      <c r="E107" s="144">
        <v>0</v>
      </c>
      <c r="F107" s="102">
        <v>0</v>
      </c>
      <c r="G107" s="144">
        <v>2</v>
      </c>
      <c r="H107" s="102">
        <v>0.49856635999999999</v>
      </c>
      <c r="I107" s="102">
        <f t="shared" si="6"/>
        <v>0.49856635999999999</v>
      </c>
      <c r="J107" s="102">
        <v>0.17391200000000001</v>
      </c>
      <c r="K107" s="106">
        <f t="shared" si="7"/>
        <v>286.67737706426237</v>
      </c>
    </row>
    <row r="108" spans="1:11" s="52" customFormat="1">
      <c r="A108" s="86">
        <v>76</v>
      </c>
      <c r="B108" s="88" t="s">
        <v>306</v>
      </c>
      <c r="C108" s="144"/>
      <c r="D108" s="102"/>
      <c r="E108" s="144"/>
      <c r="F108" s="102"/>
      <c r="G108" s="144">
        <v>1</v>
      </c>
      <c r="H108" s="102">
        <v>0.41996699999999998</v>
      </c>
      <c r="I108" s="102">
        <f t="shared" si="6"/>
        <v>0.41996699999999998</v>
      </c>
      <c r="J108" s="102"/>
      <c r="K108" s="106"/>
    </row>
    <row r="109" spans="1:11" s="52" customFormat="1">
      <c r="A109" s="86">
        <v>77</v>
      </c>
      <c r="B109" s="88" t="s">
        <v>41</v>
      </c>
      <c r="C109" s="144">
        <v>1</v>
      </c>
      <c r="D109" s="102">
        <v>2.4782999999999999E-2</v>
      </c>
      <c r="E109" s="144">
        <v>0</v>
      </c>
      <c r="F109" s="102">
        <v>0</v>
      </c>
      <c r="G109" s="144">
        <v>1</v>
      </c>
      <c r="H109" s="102">
        <v>0.38701622999999996</v>
      </c>
      <c r="I109" s="102">
        <f t="shared" si="6"/>
        <v>0.41179922999999996</v>
      </c>
      <c r="J109" s="102">
        <v>0.689411</v>
      </c>
      <c r="K109" s="106">
        <f t="shared" si="7"/>
        <v>59.73203647751486</v>
      </c>
    </row>
    <row r="110" spans="1:11" s="52" customFormat="1">
      <c r="A110" s="86">
        <v>78</v>
      </c>
      <c r="B110" s="88" t="s">
        <v>76</v>
      </c>
      <c r="C110" s="144">
        <v>2</v>
      </c>
      <c r="D110" s="102">
        <v>0.14124151000000001</v>
      </c>
      <c r="E110" s="144">
        <v>1</v>
      </c>
      <c r="F110" s="102">
        <v>1.8790000000000001E-2</v>
      </c>
      <c r="G110" s="144">
        <v>1</v>
      </c>
      <c r="H110" s="102">
        <v>0.25</v>
      </c>
      <c r="I110" s="102">
        <f t="shared" si="6"/>
        <v>0.41003151000000004</v>
      </c>
      <c r="J110" s="102">
        <v>0.101746</v>
      </c>
      <c r="K110" s="106">
        <f t="shared" si="7"/>
        <v>402.99521357104948</v>
      </c>
    </row>
    <row r="111" spans="1:11" s="52" customFormat="1">
      <c r="A111" s="86">
        <v>79</v>
      </c>
      <c r="B111" s="88" t="s">
        <v>94</v>
      </c>
      <c r="C111" s="144">
        <v>0</v>
      </c>
      <c r="D111" s="102">
        <v>0</v>
      </c>
      <c r="E111" s="144">
        <v>0</v>
      </c>
      <c r="F111" s="102">
        <v>0</v>
      </c>
      <c r="G111" s="144">
        <v>1</v>
      </c>
      <c r="H111" s="102">
        <v>0.40838299</v>
      </c>
      <c r="I111" s="102">
        <f t="shared" si="6"/>
        <v>0.40838299</v>
      </c>
      <c r="J111" s="102">
        <v>10.101756460000001</v>
      </c>
      <c r="K111" s="106">
        <f t="shared" si="7"/>
        <v>4.0426928882821231</v>
      </c>
    </row>
    <row r="112" spans="1:11" s="52" customFormat="1">
      <c r="A112" s="86">
        <v>80</v>
      </c>
      <c r="B112" s="88" t="s">
        <v>289</v>
      </c>
      <c r="C112" s="144">
        <v>0</v>
      </c>
      <c r="D112" s="102">
        <v>0</v>
      </c>
      <c r="E112" s="144">
        <v>0</v>
      </c>
      <c r="F112" s="102">
        <v>0</v>
      </c>
      <c r="G112" s="144">
        <v>1</v>
      </c>
      <c r="H112" s="102">
        <v>0.40699999999999997</v>
      </c>
      <c r="I112" s="102">
        <f t="shared" si="6"/>
        <v>0.40699999999999997</v>
      </c>
      <c r="J112" s="102">
        <v>0.12679599999999999</v>
      </c>
      <c r="K112" s="106">
        <f t="shared" si="7"/>
        <v>320.98804378687021</v>
      </c>
    </row>
    <row r="113" spans="1:11" s="52" customFormat="1">
      <c r="A113" s="86">
        <v>81</v>
      </c>
      <c r="B113" s="88" t="s">
        <v>299</v>
      </c>
      <c r="C113" s="144">
        <v>0</v>
      </c>
      <c r="D113" s="102">
        <v>0</v>
      </c>
      <c r="E113" s="144">
        <v>0</v>
      </c>
      <c r="F113" s="102">
        <v>0</v>
      </c>
      <c r="G113" s="144">
        <v>1</v>
      </c>
      <c r="H113" s="102">
        <v>0.32407999999999998</v>
      </c>
      <c r="I113" s="102">
        <f t="shared" si="6"/>
        <v>0.32407999999999998</v>
      </c>
      <c r="J113" s="102"/>
      <c r="K113" s="106"/>
    </row>
    <row r="114" spans="1:11" s="52" customFormat="1">
      <c r="A114" s="86">
        <v>82</v>
      </c>
      <c r="B114" s="88" t="s">
        <v>42</v>
      </c>
      <c r="C114" s="144">
        <v>1</v>
      </c>
      <c r="D114" s="102">
        <v>0.01</v>
      </c>
      <c r="E114" s="144">
        <v>0</v>
      </c>
      <c r="F114" s="102">
        <v>0</v>
      </c>
      <c r="G114" s="144">
        <v>6</v>
      </c>
      <c r="H114" s="102">
        <v>0.28995100000000001</v>
      </c>
      <c r="I114" s="102">
        <f t="shared" si="6"/>
        <v>0.29995100000000002</v>
      </c>
      <c r="J114" s="102">
        <v>0.12686500000000001</v>
      </c>
      <c r="K114" s="106">
        <f t="shared" si="7"/>
        <v>236.43321641114571</v>
      </c>
    </row>
    <row r="115" spans="1:11" s="52" customFormat="1">
      <c r="A115" s="86">
        <v>83</v>
      </c>
      <c r="B115" s="88" t="s">
        <v>294</v>
      </c>
      <c r="C115" s="144">
        <v>0</v>
      </c>
      <c r="D115" s="102">
        <v>0</v>
      </c>
      <c r="E115" s="144">
        <v>1</v>
      </c>
      <c r="F115" s="102">
        <v>0.12180199999999999</v>
      </c>
      <c r="G115" s="144">
        <v>4</v>
      </c>
      <c r="H115" s="102">
        <v>0.16723395999999999</v>
      </c>
      <c r="I115" s="102">
        <f t="shared" si="6"/>
        <v>0.28903595999999998</v>
      </c>
      <c r="J115" s="102">
        <v>1.02354820953125</v>
      </c>
      <c r="K115" s="106">
        <f t="shared" si="7"/>
        <v>28.238626896955694</v>
      </c>
    </row>
    <row r="116" spans="1:11" s="52" customFormat="1">
      <c r="A116" s="86">
        <v>84</v>
      </c>
      <c r="B116" s="88" t="s">
        <v>44</v>
      </c>
      <c r="C116" s="144">
        <v>1</v>
      </c>
      <c r="D116" s="102">
        <v>0.01</v>
      </c>
      <c r="E116" s="144">
        <v>0</v>
      </c>
      <c r="F116" s="102">
        <v>0</v>
      </c>
      <c r="G116" s="144">
        <v>2</v>
      </c>
      <c r="H116" s="102">
        <v>0.25071438000000001</v>
      </c>
      <c r="I116" s="102">
        <f t="shared" si="6"/>
        <v>0.26071438000000002</v>
      </c>
      <c r="J116" s="102">
        <v>0.46631107000000005</v>
      </c>
      <c r="K116" s="106">
        <f t="shared" si="7"/>
        <v>55.909970140747468</v>
      </c>
    </row>
    <row r="117" spans="1:11" s="52" customFormat="1">
      <c r="A117" s="86">
        <v>85</v>
      </c>
      <c r="B117" s="88" t="s">
        <v>225</v>
      </c>
      <c r="C117" s="144">
        <v>2</v>
      </c>
      <c r="D117" s="102">
        <v>0.13894000000000001</v>
      </c>
      <c r="E117" s="144">
        <v>0</v>
      </c>
      <c r="F117" s="102">
        <v>0</v>
      </c>
      <c r="G117" s="144">
        <v>4</v>
      </c>
      <c r="H117" s="102">
        <v>0.106666</v>
      </c>
      <c r="I117" s="102">
        <f t="shared" si="6"/>
        <v>0.24560599999999999</v>
      </c>
      <c r="J117" s="102">
        <v>1.808101</v>
      </c>
      <c r="K117" s="106">
        <f t="shared" si="7"/>
        <v>13.583643834055732</v>
      </c>
    </row>
    <row r="118" spans="1:11" s="52" customFormat="1">
      <c r="A118" s="86">
        <v>86</v>
      </c>
      <c r="B118" s="88" t="s">
        <v>82</v>
      </c>
      <c r="C118" s="144">
        <v>1</v>
      </c>
      <c r="D118" s="102">
        <v>0.15</v>
      </c>
      <c r="E118" s="144">
        <v>0</v>
      </c>
      <c r="F118" s="102">
        <v>0</v>
      </c>
      <c r="G118" s="144">
        <v>3</v>
      </c>
      <c r="H118" s="102">
        <v>8.0112490000000008E-2</v>
      </c>
      <c r="I118" s="102">
        <f t="shared" si="6"/>
        <v>0.23011249</v>
      </c>
      <c r="J118" s="102">
        <v>0.35867700000000002</v>
      </c>
      <c r="K118" s="106">
        <f t="shared" si="7"/>
        <v>64.155909076968967</v>
      </c>
    </row>
    <row r="119" spans="1:11" s="52" customFormat="1">
      <c r="A119" s="86">
        <v>87</v>
      </c>
      <c r="B119" s="88" t="s">
        <v>282</v>
      </c>
      <c r="C119" s="144">
        <v>1</v>
      </c>
      <c r="D119" s="102">
        <v>0.2</v>
      </c>
      <c r="E119" s="144">
        <v>0</v>
      </c>
      <c r="F119" s="102">
        <v>0</v>
      </c>
      <c r="G119" s="144">
        <v>1</v>
      </c>
      <c r="H119" s="102">
        <v>2.0490000000000001E-2</v>
      </c>
      <c r="I119" s="102">
        <f t="shared" si="6"/>
        <v>0.22049000000000002</v>
      </c>
      <c r="J119" s="102">
        <v>0.16166700000000001</v>
      </c>
      <c r="K119" s="106">
        <f t="shared" si="7"/>
        <v>136.38528580353443</v>
      </c>
    </row>
    <row r="120" spans="1:11" s="52" customFormat="1">
      <c r="A120" s="86">
        <v>88</v>
      </c>
      <c r="B120" s="88" t="s">
        <v>43</v>
      </c>
      <c r="C120" s="144">
        <v>1</v>
      </c>
      <c r="D120" s="102">
        <v>6.0000000000000001E-3</v>
      </c>
      <c r="E120" s="144">
        <v>0</v>
      </c>
      <c r="F120" s="102">
        <v>0</v>
      </c>
      <c r="G120" s="144">
        <v>3</v>
      </c>
      <c r="H120" s="102">
        <v>0.19909199999999999</v>
      </c>
      <c r="I120" s="102">
        <f t="shared" si="6"/>
        <v>0.205092</v>
      </c>
      <c r="J120" s="102">
        <v>2.0823999999999999E-2</v>
      </c>
      <c r="K120" s="106">
        <f t="shared" si="7"/>
        <v>984.88282750672306</v>
      </c>
    </row>
    <row r="121" spans="1:11" s="52" customFormat="1">
      <c r="A121" s="86">
        <v>89</v>
      </c>
      <c r="B121" s="88" t="s">
        <v>51</v>
      </c>
      <c r="C121" s="144">
        <v>0</v>
      </c>
      <c r="D121" s="102">
        <v>0</v>
      </c>
      <c r="E121" s="144">
        <v>0</v>
      </c>
      <c r="F121" s="102">
        <v>0</v>
      </c>
      <c r="G121" s="144">
        <v>1</v>
      </c>
      <c r="H121" s="102">
        <v>0.202184</v>
      </c>
      <c r="I121" s="102">
        <f t="shared" si="6"/>
        <v>0.202184</v>
      </c>
      <c r="J121" s="102"/>
      <c r="K121" s="106"/>
    </row>
    <row r="122" spans="1:11" s="52" customFormat="1">
      <c r="A122" s="86">
        <v>90</v>
      </c>
      <c r="B122" s="88" t="s">
        <v>298</v>
      </c>
      <c r="C122" s="144">
        <v>0</v>
      </c>
      <c r="D122" s="102">
        <v>0</v>
      </c>
      <c r="E122" s="144">
        <v>0</v>
      </c>
      <c r="F122" s="102">
        <v>0</v>
      </c>
      <c r="G122" s="144">
        <v>1</v>
      </c>
      <c r="H122" s="102">
        <v>0.19991999999999999</v>
      </c>
      <c r="I122" s="102">
        <f t="shared" si="6"/>
        <v>0.19991999999999999</v>
      </c>
      <c r="J122" s="102">
        <v>4.6519999999999999E-2</v>
      </c>
      <c r="K122" s="106">
        <f t="shared" si="7"/>
        <v>429.75064488392087</v>
      </c>
    </row>
    <row r="123" spans="1:11" s="52" customFormat="1">
      <c r="A123" s="86">
        <v>91</v>
      </c>
      <c r="B123" s="88" t="s">
        <v>27</v>
      </c>
      <c r="C123" s="144">
        <v>1</v>
      </c>
      <c r="D123" s="102">
        <v>0.15</v>
      </c>
      <c r="E123" s="144">
        <v>0</v>
      </c>
      <c r="F123" s="102">
        <v>0</v>
      </c>
      <c r="G123" s="144">
        <v>3</v>
      </c>
      <c r="H123" s="102">
        <v>3.3512790000000001E-2</v>
      </c>
      <c r="I123" s="102">
        <f t="shared" si="6"/>
        <v>0.18351278999999998</v>
      </c>
      <c r="J123" s="102">
        <v>0.17612923999999999</v>
      </c>
      <c r="K123" s="106">
        <f t="shared" si="7"/>
        <v>104.19212051332305</v>
      </c>
    </row>
    <row r="124" spans="1:11" s="52" customFormat="1">
      <c r="A124" s="86">
        <v>92</v>
      </c>
      <c r="B124" s="88" t="s">
        <v>66</v>
      </c>
      <c r="C124" s="144">
        <v>1</v>
      </c>
      <c r="D124" s="102">
        <v>0.01</v>
      </c>
      <c r="E124" s="144">
        <v>0</v>
      </c>
      <c r="F124" s="102">
        <v>0</v>
      </c>
      <c r="G124" s="144">
        <v>2</v>
      </c>
      <c r="H124" s="102">
        <v>0.16</v>
      </c>
      <c r="I124" s="102">
        <f t="shared" si="6"/>
        <v>0.17</v>
      </c>
      <c r="J124" s="102">
        <v>0.15023626999999998</v>
      </c>
      <c r="K124" s="106">
        <f t="shared" si="7"/>
        <v>113.15509896511678</v>
      </c>
    </row>
    <row r="125" spans="1:11" s="52" customFormat="1">
      <c r="A125" s="86">
        <v>93</v>
      </c>
      <c r="B125" s="88" t="s">
        <v>296</v>
      </c>
      <c r="C125" s="144">
        <v>1</v>
      </c>
      <c r="D125" s="102">
        <v>7.0000000000000001E-3</v>
      </c>
      <c r="E125" s="144">
        <v>0</v>
      </c>
      <c r="F125" s="102">
        <v>0</v>
      </c>
      <c r="G125" s="144">
        <v>1</v>
      </c>
      <c r="H125" s="102">
        <v>0.16</v>
      </c>
      <c r="I125" s="102">
        <f t="shared" si="6"/>
        <v>0.16700000000000001</v>
      </c>
      <c r="J125" s="102"/>
      <c r="K125" s="106"/>
    </row>
    <row r="126" spans="1:11" s="52" customFormat="1">
      <c r="A126" s="86">
        <v>94</v>
      </c>
      <c r="B126" s="88" t="s">
        <v>97</v>
      </c>
      <c r="C126" s="144">
        <v>0</v>
      </c>
      <c r="D126" s="102">
        <v>0</v>
      </c>
      <c r="E126" s="144">
        <v>0</v>
      </c>
      <c r="F126" s="102">
        <v>0</v>
      </c>
      <c r="G126" s="144">
        <v>1</v>
      </c>
      <c r="H126" s="102">
        <v>0.13861299999999999</v>
      </c>
      <c r="I126" s="102">
        <f t="shared" si="6"/>
        <v>0.13861299999999999</v>
      </c>
      <c r="J126" s="102"/>
      <c r="K126" s="106"/>
    </row>
    <row r="127" spans="1:11" s="52" customFormat="1">
      <c r="A127" s="86">
        <v>95</v>
      </c>
      <c r="B127" s="88" t="s">
        <v>37</v>
      </c>
      <c r="C127" s="144">
        <v>2</v>
      </c>
      <c r="D127" s="102">
        <v>0.13150600000000001</v>
      </c>
      <c r="E127" s="144">
        <v>0</v>
      </c>
      <c r="F127" s="102">
        <v>0</v>
      </c>
      <c r="G127" s="144">
        <v>0</v>
      </c>
      <c r="H127" s="102">
        <v>0</v>
      </c>
      <c r="I127" s="102">
        <f t="shared" si="6"/>
        <v>0.13150600000000001</v>
      </c>
      <c r="J127" s="102">
        <v>6.7290950000000002E-2</v>
      </c>
      <c r="K127" s="106">
        <f t="shared" si="7"/>
        <v>195.42895441363214</v>
      </c>
    </row>
    <row r="128" spans="1:11" s="52" customFormat="1">
      <c r="A128" s="86">
        <v>96</v>
      </c>
      <c r="B128" s="88" t="s">
        <v>80</v>
      </c>
      <c r="C128" s="144"/>
      <c r="D128" s="102"/>
      <c r="E128" s="144"/>
      <c r="F128" s="102"/>
      <c r="G128" s="144">
        <v>1</v>
      </c>
      <c r="H128" s="102">
        <v>0.12407700000000001</v>
      </c>
      <c r="I128" s="102">
        <f t="shared" si="6"/>
        <v>0.12407700000000001</v>
      </c>
      <c r="J128" s="102"/>
      <c r="K128" s="106"/>
    </row>
    <row r="129" spans="1:11" s="52" customFormat="1">
      <c r="A129" s="86">
        <v>97</v>
      </c>
      <c r="B129" s="88" t="s">
        <v>96</v>
      </c>
      <c r="C129" s="144">
        <v>0</v>
      </c>
      <c r="D129" s="102">
        <v>0</v>
      </c>
      <c r="E129" s="144">
        <v>0</v>
      </c>
      <c r="F129" s="102">
        <v>0</v>
      </c>
      <c r="G129" s="144">
        <v>1</v>
      </c>
      <c r="H129" s="102">
        <v>0.122699</v>
      </c>
      <c r="I129" s="102">
        <f t="shared" si="6"/>
        <v>0.122699</v>
      </c>
      <c r="J129" s="102">
        <v>0.168492</v>
      </c>
      <c r="K129" s="106">
        <f t="shared" si="7"/>
        <v>72.821855043562906</v>
      </c>
    </row>
    <row r="130" spans="1:11" s="52" customFormat="1">
      <c r="A130" s="86">
        <v>98</v>
      </c>
      <c r="B130" s="88" t="s">
        <v>300</v>
      </c>
      <c r="C130" s="144">
        <v>0</v>
      </c>
      <c r="D130" s="102">
        <v>0</v>
      </c>
      <c r="E130" s="144">
        <v>0</v>
      </c>
      <c r="F130" s="102">
        <v>0</v>
      </c>
      <c r="G130" s="144">
        <v>1</v>
      </c>
      <c r="H130" s="102">
        <v>0.12048</v>
      </c>
      <c r="I130" s="102">
        <f t="shared" si="6"/>
        <v>0.12048</v>
      </c>
      <c r="J130" s="102">
        <v>0.14926800000000001</v>
      </c>
      <c r="K130" s="106">
        <f t="shared" si="7"/>
        <v>80.71388375271323</v>
      </c>
    </row>
    <row r="131" spans="1:11" s="52" customFormat="1">
      <c r="A131" s="86">
        <v>99</v>
      </c>
      <c r="B131" s="88" t="s">
        <v>162</v>
      </c>
      <c r="C131" s="144">
        <v>0</v>
      </c>
      <c r="D131" s="102">
        <v>0</v>
      </c>
      <c r="E131" s="144">
        <v>0</v>
      </c>
      <c r="F131" s="102">
        <v>0</v>
      </c>
      <c r="G131" s="144">
        <v>1</v>
      </c>
      <c r="H131" s="102">
        <v>0.12</v>
      </c>
      <c r="I131" s="102">
        <f t="shared" si="6"/>
        <v>0.12</v>
      </c>
      <c r="J131" s="102">
        <v>0.55111860000000001</v>
      </c>
      <c r="K131" s="106">
        <f t="shared" si="7"/>
        <v>21.77389766921312</v>
      </c>
    </row>
    <row r="132" spans="1:11" s="52" customFormat="1">
      <c r="A132" s="86">
        <v>100</v>
      </c>
      <c r="B132" s="88" t="s">
        <v>238</v>
      </c>
      <c r="C132" s="144">
        <v>0</v>
      </c>
      <c r="D132" s="102">
        <v>0</v>
      </c>
      <c r="E132" s="144">
        <v>0</v>
      </c>
      <c r="F132" s="102">
        <v>0</v>
      </c>
      <c r="G132" s="144">
        <v>1</v>
      </c>
      <c r="H132" s="102">
        <v>0.119048</v>
      </c>
      <c r="I132" s="102">
        <f t="shared" si="6"/>
        <v>0.119048</v>
      </c>
      <c r="J132" s="102"/>
      <c r="K132" s="106"/>
    </row>
    <row r="133" spans="1:11" s="52" customFormat="1">
      <c r="A133" s="86">
        <v>101</v>
      </c>
      <c r="B133" s="88" t="s">
        <v>38</v>
      </c>
      <c r="C133" s="144">
        <v>1</v>
      </c>
      <c r="D133" s="102">
        <v>0.1</v>
      </c>
      <c r="E133" s="144">
        <v>0</v>
      </c>
      <c r="F133" s="102">
        <v>0</v>
      </c>
      <c r="G133" s="144">
        <v>1</v>
      </c>
      <c r="H133" s="102">
        <v>1.2539999999999999E-5</v>
      </c>
      <c r="I133" s="102">
        <f t="shared" si="6"/>
        <v>0.10001254000000001</v>
      </c>
      <c r="J133" s="102">
        <v>3.4112839999999998E-2</v>
      </c>
      <c r="K133" s="106">
        <f t="shared" si="7"/>
        <v>293.18151171230539</v>
      </c>
    </row>
    <row r="134" spans="1:11" s="52" customFormat="1">
      <c r="A134" s="86">
        <v>102</v>
      </c>
      <c r="B134" s="88" t="s">
        <v>286</v>
      </c>
      <c r="C134" s="144">
        <v>0</v>
      </c>
      <c r="D134" s="102">
        <v>0</v>
      </c>
      <c r="E134" s="144">
        <v>0</v>
      </c>
      <c r="F134" s="102">
        <v>0</v>
      </c>
      <c r="G134" s="144">
        <v>1</v>
      </c>
      <c r="H134" s="102">
        <v>9.8137000000000002E-2</v>
      </c>
      <c r="I134" s="102">
        <f t="shared" si="6"/>
        <v>9.8137000000000002E-2</v>
      </c>
      <c r="J134" s="102"/>
      <c r="K134" s="106"/>
    </row>
    <row r="135" spans="1:11" s="52" customFormat="1">
      <c r="A135" s="86">
        <v>103</v>
      </c>
      <c r="B135" s="88" t="s">
        <v>65</v>
      </c>
      <c r="C135" s="144">
        <v>1</v>
      </c>
      <c r="D135" s="102">
        <v>9.1999999999999998E-2</v>
      </c>
      <c r="E135" s="144">
        <v>0</v>
      </c>
      <c r="F135" s="102">
        <v>0</v>
      </c>
      <c r="G135" s="144">
        <v>0</v>
      </c>
      <c r="H135" s="102">
        <v>0</v>
      </c>
      <c r="I135" s="102">
        <f t="shared" si="6"/>
        <v>9.1999999999999998E-2</v>
      </c>
      <c r="J135" s="102"/>
      <c r="K135" s="106"/>
    </row>
    <row r="136" spans="1:11" s="52" customFormat="1">
      <c r="A136" s="86">
        <v>104</v>
      </c>
      <c r="B136" s="88" t="s">
        <v>64</v>
      </c>
      <c r="C136" s="144">
        <v>0</v>
      </c>
      <c r="D136" s="102">
        <v>0</v>
      </c>
      <c r="E136" s="144">
        <v>0</v>
      </c>
      <c r="F136" s="102">
        <v>0</v>
      </c>
      <c r="G136" s="144">
        <v>1</v>
      </c>
      <c r="H136" s="102">
        <v>8.3500000000000005E-2</v>
      </c>
      <c r="I136" s="102">
        <f t="shared" si="6"/>
        <v>8.3500000000000005E-2</v>
      </c>
      <c r="J136" s="102"/>
      <c r="K136" s="106"/>
    </row>
    <row r="137" spans="1:11" s="52" customFormat="1">
      <c r="A137" s="86">
        <v>105</v>
      </c>
      <c r="B137" s="88" t="s">
        <v>319</v>
      </c>
      <c r="C137" s="144">
        <v>0</v>
      </c>
      <c r="D137" s="102">
        <v>0</v>
      </c>
      <c r="E137" s="144">
        <v>0</v>
      </c>
      <c r="F137" s="102">
        <v>0</v>
      </c>
      <c r="G137" s="144">
        <v>1</v>
      </c>
      <c r="H137" s="102">
        <v>7.9478999999999994E-2</v>
      </c>
      <c r="I137" s="102">
        <f t="shared" si="6"/>
        <v>7.9478999999999994E-2</v>
      </c>
      <c r="J137" s="102"/>
      <c r="K137" s="106"/>
    </row>
    <row r="138" spans="1:11" s="52" customFormat="1">
      <c r="A138" s="86">
        <v>106</v>
      </c>
      <c r="B138" s="88" t="s">
        <v>62</v>
      </c>
      <c r="C138" s="144">
        <v>0</v>
      </c>
      <c r="D138" s="102">
        <v>0</v>
      </c>
      <c r="E138" s="144">
        <v>0</v>
      </c>
      <c r="F138" s="102">
        <v>0</v>
      </c>
      <c r="G138" s="144">
        <v>1</v>
      </c>
      <c r="H138" s="102">
        <v>3.7499999999999999E-2</v>
      </c>
      <c r="I138" s="102">
        <f t="shared" si="6"/>
        <v>3.7499999999999999E-2</v>
      </c>
      <c r="J138" s="102">
        <v>0.26433600000000002</v>
      </c>
      <c r="K138" s="106">
        <f t="shared" si="7"/>
        <v>14.186489921917559</v>
      </c>
    </row>
    <row r="139" spans="1:11" s="52" customFormat="1">
      <c r="A139" s="86">
        <v>107</v>
      </c>
      <c r="B139" s="88" t="s">
        <v>226</v>
      </c>
      <c r="C139" s="144">
        <v>0</v>
      </c>
      <c r="D139" s="102">
        <v>0</v>
      </c>
      <c r="E139" s="144">
        <v>0</v>
      </c>
      <c r="F139" s="102">
        <v>0</v>
      </c>
      <c r="G139" s="144">
        <v>2</v>
      </c>
      <c r="H139" s="102">
        <v>2.9959E-2</v>
      </c>
      <c r="I139" s="102">
        <f t="shared" si="6"/>
        <v>2.9959E-2</v>
      </c>
      <c r="J139" s="102">
        <v>0.30397099999999999</v>
      </c>
      <c r="K139" s="106">
        <f t="shared" si="7"/>
        <v>9.8558744090719195</v>
      </c>
    </row>
    <row r="140" spans="1:11" s="52" customFormat="1">
      <c r="A140" s="86">
        <v>108</v>
      </c>
      <c r="B140" s="88" t="s">
        <v>292</v>
      </c>
      <c r="C140" s="144">
        <v>1</v>
      </c>
      <c r="D140" s="102">
        <v>2.0833999999999998E-2</v>
      </c>
      <c r="E140" s="144">
        <v>0</v>
      </c>
      <c r="F140" s="102">
        <v>0</v>
      </c>
      <c r="G140" s="144">
        <v>0</v>
      </c>
      <c r="H140" s="102">
        <v>0</v>
      </c>
      <c r="I140" s="102">
        <f t="shared" si="6"/>
        <v>2.0833999999999998E-2</v>
      </c>
      <c r="J140" s="102"/>
      <c r="K140" s="106"/>
    </row>
    <row r="141" spans="1:11" s="52" customFormat="1">
      <c r="A141" s="86">
        <v>109</v>
      </c>
      <c r="B141" s="88" t="s">
        <v>163</v>
      </c>
      <c r="C141" s="144">
        <v>1</v>
      </c>
      <c r="D141" s="102">
        <v>0.02</v>
      </c>
      <c r="E141" s="144">
        <v>0</v>
      </c>
      <c r="F141" s="102">
        <v>0</v>
      </c>
      <c r="G141" s="144">
        <v>0</v>
      </c>
      <c r="H141" s="102">
        <v>0</v>
      </c>
      <c r="I141" s="102">
        <f t="shared" si="6"/>
        <v>0.02</v>
      </c>
      <c r="J141" s="102">
        <v>4.3566549999999999</v>
      </c>
      <c r="K141" s="106">
        <f t="shared" si="7"/>
        <v>0.4590677939841461</v>
      </c>
    </row>
    <row r="142" spans="1:11" s="52" customFormat="1">
      <c r="A142" s="86">
        <v>110</v>
      </c>
      <c r="B142" s="88" t="s">
        <v>257</v>
      </c>
      <c r="C142" s="144">
        <v>1</v>
      </c>
      <c r="D142" s="102">
        <v>5.0000000000000001E-3</v>
      </c>
      <c r="E142" s="144">
        <v>0</v>
      </c>
      <c r="F142" s="102">
        <v>0</v>
      </c>
      <c r="G142" s="144">
        <v>0</v>
      </c>
      <c r="H142" s="102">
        <v>0</v>
      </c>
      <c r="I142" s="102">
        <f t="shared" si="6"/>
        <v>5.0000000000000001E-3</v>
      </c>
      <c r="J142" s="102">
        <v>4.4485870000000004E-2</v>
      </c>
      <c r="K142" s="106">
        <f t="shared" si="7"/>
        <v>11.239523920741574</v>
      </c>
    </row>
    <row r="143" spans="1:11" s="52" customFormat="1">
      <c r="A143" s="86">
        <v>111</v>
      </c>
      <c r="B143" s="88" t="s">
        <v>36</v>
      </c>
      <c r="C143" s="144">
        <v>1</v>
      </c>
      <c r="D143" s="102">
        <v>5.0000000000000001E-3</v>
      </c>
      <c r="E143" s="144">
        <v>0</v>
      </c>
      <c r="F143" s="102">
        <v>0</v>
      </c>
      <c r="G143" s="144">
        <v>0</v>
      </c>
      <c r="H143" s="190">
        <v>0</v>
      </c>
      <c r="I143" s="190">
        <f t="shared" si="6"/>
        <v>5.0000000000000001E-3</v>
      </c>
      <c r="J143" s="102">
        <v>0.20959</v>
      </c>
      <c r="K143" s="106">
        <f t="shared" si="7"/>
        <v>2.3856100004771221</v>
      </c>
    </row>
    <row r="144" spans="1:11" s="52" customFormat="1">
      <c r="A144" s="86">
        <v>112</v>
      </c>
      <c r="B144" s="88" t="s">
        <v>84</v>
      </c>
      <c r="C144" s="144">
        <v>0</v>
      </c>
      <c r="D144" s="102">
        <v>0</v>
      </c>
      <c r="E144" s="144">
        <v>0</v>
      </c>
      <c r="F144" s="102">
        <v>0</v>
      </c>
      <c r="G144" s="144">
        <v>1</v>
      </c>
      <c r="H144" s="190">
        <v>4.9740000000000001E-3</v>
      </c>
      <c r="I144" s="190">
        <f t="shared" si="6"/>
        <v>4.9740000000000001E-3</v>
      </c>
      <c r="J144" s="102">
        <v>8.3999999999999995E-3</v>
      </c>
      <c r="K144" s="106">
        <f t="shared" si="7"/>
        <v>59.214285714285722</v>
      </c>
    </row>
    <row r="145" spans="1:11" s="52" customFormat="1">
      <c r="A145" s="86">
        <v>113</v>
      </c>
      <c r="B145" s="88" t="s">
        <v>281</v>
      </c>
      <c r="C145" s="144">
        <v>0</v>
      </c>
      <c r="D145" s="102">
        <v>0</v>
      </c>
      <c r="E145" s="144">
        <v>0</v>
      </c>
      <c r="F145" s="102">
        <v>0</v>
      </c>
      <c r="G145" s="144">
        <v>2</v>
      </c>
      <c r="H145" s="102">
        <v>8.3500000000000002E-4</v>
      </c>
      <c r="I145" s="102">
        <f t="shared" si="6"/>
        <v>8.3500000000000002E-4</v>
      </c>
      <c r="J145" s="102"/>
      <c r="K145" s="106"/>
    </row>
    <row r="146" spans="1:11" s="52" customFormat="1">
      <c r="A146" s="86">
        <v>114</v>
      </c>
      <c r="B146" s="88" t="s">
        <v>18</v>
      </c>
      <c r="C146" s="191">
        <v>12</v>
      </c>
      <c r="D146" s="192">
        <v>40.902284999999999</v>
      </c>
      <c r="E146" s="191">
        <v>6</v>
      </c>
      <c r="F146" s="192">
        <v>-46.649216000000003</v>
      </c>
      <c r="G146" s="191">
        <v>10</v>
      </c>
      <c r="H146" s="192">
        <v>0.91824656000000004</v>
      </c>
      <c r="I146" s="192">
        <f t="shared" si="6"/>
        <v>-4.8286844400000035</v>
      </c>
      <c r="J146" s="192">
        <v>133.50961474000002</v>
      </c>
      <c r="K146" s="193">
        <f t="shared" si="7"/>
        <v>-3.6167316109806067</v>
      </c>
    </row>
    <row r="147" spans="1:11" s="64" customFormat="1" ht="14.25">
      <c r="A147" s="205" t="s">
        <v>142</v>
      </c>
      <c r="B147" s="205"/>
      <c r="C147" s="145">
        <f t="shared" ref="C147:I147" si="8">SUM(C33:C146)</f>
        <v>3375</v>
      </c>
      <c r="D147" s="146">
        <f t="shared" si="8"/>
        <v>19731.075597449995</v>
      </c>
      <c r="E147" s="145">
        <f t="shared" si="8"/>
        <v>1539</v>
      </c>
      <c r="F147" s="146">
        <f t="shared" si="8"/>
        <v>13956.975848544636</v>
      </c>
      <c r="G147" s="145">
        <f t="shared" si="8"/>
        <v>3502</v>
      </c>
      <c r="H147" s="146">
        <f t="shared" si="8"/>
        <v>4538.1187622315056</v>
      </c>
      <c r="I147" s="146">
        <f t="shared" si="8"/>
        <v>38226.17020822614</v>
      </c>
      <c r="J147" s="147"/>
      <c r="K147" s="148">
        <f>K27</f>
        <v>97.044533140643154</v>
      </c>
    </row>
    <row r="148" spans="1:11" s="68" customFormat="1" ht="12.75">
      <c r="A148" s="65"/>
      <c r="B148" s="65"/>
      <c r="C148" s="66"/>
      <c r="D148" s="67"/>
      <c r="E148" s="66"/>
      <c r="F148" s="67"/>
      <c r="G148" s="66"/>
      <c r="H148" s="67"/>
      <c r="I148" s="67"/>
    </row>
    <row r="149" spans="1:11" s="68" customFormat="1" ht="12.75">
      <c r="A149" s="65"/>
      <c r="B149" s="65"/>
      <c r="C149" s="66"/>
      <c r="D149" s="67"/>
      <c r="E149" s="66"/>
      <c r="F149" s="67"/>
      <c r="G149" s="66"/>
      <c r="H149" s="67"/>
      <c r="I149" s="67"/>
    </row>
    <row r="150" spans="1:11" s="68" customFormat="1" ht="12.75">
      <c r="A150" s="65"/>
      <c r="B150" s="65"/>
      <c r="C150" s="66"/>
      <c r="D150" s="67"/>
      <c r="E150" s="66"/>
      <c r="F150" s="67"/>
      <c r="G150" s="66"/>
      <c r="H150" s="67"/>
      <c r="I150" s="67"/>
    </row>
    <row r="151" spans="1:11" ht="15.75">
      <c r="A151" s="197" t="s">
        <v>320</v>
      </c>
      <c r="B151" s="197"/>
      <c r="C151" s="197"/>
      <c r="D151" s="197"/>
      <c r="E151" s="197"/>
      <c r="F151" s="197"/>
      <c r="G151" s="197"/>
      <c r="H151" s="197"/>
      <c r="I151" s="197"/>
    </row>
    <row r="152" spans="1:11" ht="15.75">
      <c r="A152" s="204" t="str">
        <f>A6</f>
        <v>As from January 1 to December 31, 2024</v>
      </c>
      <c r="B152" s="204"/>
      <c r="C152" s="204"/>
      <c r="D152" s="204"/>
      <c r="E152" s="204"/>
      <c r="F152" s="204"/>
      <c r="G152" s="204"/>
      <c r="H152" s="204"/>
      <c r="I152" s="204"/>
    </row>
    <row r="154" spans="1:11" ht="85.5">
      <c r="A154" s="91" t="s">
        <v>100</v>
      </c>
      <c r="B154" s="91" t="s">
        <v>166</v>
      </c>
      <c r="C154" s="92" t="s">
        <v>120</v>
      </c>
      <c r="D154" s="93" t="s">
        <v>121</v>
      </c>
      <c r="E154" s="94" t="s">
        <v>122</v>
      </c>
      <c r="F154" s="93" t="s">
        <v>123</v>
      </c>
      <c r="G154" s="92" t="s">
        <v>255</v>
      </c>
      <c r="H154" s="93" t="s">
        <v>125</v>
      </c>
      <c r="I154" s="93" t="s">
        <v>126</v>
      </c>
      <c r="J154" s="104">
        <v>2023</v>
      </c>
      <c r="K154" s="104" t="s">
        <v>256</v>
      </c>
    </row>
    <row r="155" spans="1:11" s="52" customFormat="1">
      <c r="A155" s="86">
        <v>1</v>
      </c>
      <c r="B155" s="84" t="s">
        <v>174</v>
      </c>
      <c r="C155" s="144">
        <v>361</v>
      </c>
      <c r="D155" s="102">
        <v>1885.11053638</v>
      </c>
      <c r="E155" s="144">
        <v>201</v>
      </c>
      <c r="F155" s="102">
        <v>2954.9100646350003</v>
      </c>
      <c r="G155" s="144">
        <v>74</v>
      </c>
      <c r="H155" s="102">
        <v>275.37189697000002</v>
      </c>
      <c r="I155" s="102">
        <f t="shared" ref="I155:I210" si="9">D155+F155+H155</f>
        <v>5115.3924979850008</v>
      </c>
      <c r="J155" s="102">
        <v>1802.5880796722654</v>
      </c>
      <c r="K155" s="106">
        <f t="shared" ref="K155:K210" si="10">I155/J155*100</f>
        <v>283.78044632998171</v>
      </c>
    </row>
    <row r="156" spans="1:11" s="52" customFormat="1">
      <c r="A156" s="86">
        <v>2</v>
      </c>
      <c r="B156" s="84" t="s">
        <v>169</v>
      </c>
      <c r="C156" s="144">
        <v>121</v>
      </c>
      <c r="D156" s="102">
        <v>787.22638489999997</v>
      </c>
      <c r="E156" s="144">
        <v>70</v>
      </c>
      <c r="F156" s="102">
        <v>3731.0236365000001</v>
      </c>
      <c r="G156" s="144">
        <v>47</v>
      </c>
      <c r="H156" s="102">
        <v>422.33740208000006</v>
      </c>
      <c r="I156" s="102">
        <f t="shared" si="9"/>
        <v>4940.5874234800003</v>
      </c>
      <c r="J156" s="102">
        <v>3468.4105847400001</v>
      </c>
      <c r="K156" s="106">
        <f t="shared" si="10"/>
        <v>142.44528733758196</v>
      </c>
    </row>
    <row r="157" spans="1:11" s="52" customFormat="1">
      <c r="A157" s="86">
        <v>3</v>
      </c>
      <c r="B157" s="84" t="s">
        <v>227</v>
      </c>
      <c r="C157" s="144">
        <v>1416</v>
      </c>
      <c r="D157" s="102">
        <v>511.20192741000017</v>
      </c>
      <c r="E157" s="144">
        <v>237</v>
      </c>
      <c r="F157" s="102">
        <v>1019.5186371027539</v>
      </c>
      <c r="G157" s="144">
        <v>2418</v>
      </c>
      <c r="H157" s="102">
        <v>1510.5384564606516</v>
      </c>
      <c r="I157" s="102">
        <f t="shared" si="9"/>
        <v>3041.2590209734058</v>
      </c>
      <c r="J157" s="102">
        <v>6012.8262171507704</v>
      </c>
      <c r="K157" s="106">
        <f t="shared" si="10"/>
        <v>50.579526351495531</v>
      </c>
    </row>
    <row r="158" spans="1:11" s="52" customFormat="1">
      <c r="A158" s="86">
        <v>4</v>
      </c>
      <c r="B158" s="84" t="s">
        <v>171</v>
      </c>
      <c r="C158" s="144">
        <v>45</v>
      </c>
      <c r="D158" s="102">
        <v>2279.760311</v>
      </c>
      <c r="E158" s="144">
        <v>31</v>
      </c>
      <c r="F158" s="102">
        <v>590.94881599999997</v>
      </c>
      <c r="G158" s="144">
        <v>4</v>
      </c>
      <c r="H158" s="102">
        <v>0.79793172000000001</v>
      </c>
      <c r="I158" s="102">
        <f t="shared" si="9"/>
        <v>2871.5070587200003</v>
      </c>
      <c r="J158" s="102">
        <v>3198.9572945600003</v>
      </c>
      <c r="K158" s="106">
        <f t="shared" si="10"/>
        <v>89.763844725378277</v>
      </c>
    </row>
    <row r="159" spans="1:11" s="52" customFormat="1">
      <c r="A159" s="86">
        <v>5</v>
      </c>
      <c r="B159" s="84" t="s">
        <v>228</v>
      </c>
      <c r="C159" s="144">
        <v>293</v>
      </c>
      <c r="D159" s="102">
        <v>1211.58709099</v>
      </c>
      <c r="E159" s="144">
        <v>205</v>
      </c>
      <c r="F159" s="102">
        <v>297.37272820093995</v>
      </c>
      <c r="G159" s="144">
        <v>279</v>
      </c>
      <c r="H159" s="102">
        <v>652.2059501432301</v>
      </c>
      <c r="I159" s="102">
        <f t="shared" si="9"/>
        <v>2161.1657693341699</v>
      </c>
      <c r="J159" s="102">
        <v>2946.9561019389835</v>
      </c>
      <c r="K159" s="106">
        <f t="shared" si="10"/>
        <v>73.335526372863384</v>
      </c>
    </row>
    <row r="160" spans="1:11" s="52" customFormat="1">
      <c r="A160" s="86">
        <v>6</v>
      </c>
      <c r="B160" s="84" t="s">
        <v>168</v>
      </c>
      <c r="C160" s="144">
        <v>209</v>
      </c>
      <c r="D160" s="102">
        <v>843.35565359999998</v>
      </c>
      <c r="E160" s="144">
        <v>163</v>
      </c>
      <c r="F160" s="102">
        <v>832.35539969187494</v>
      </c>
      <c r="G160" s="144">
        <v>194</v>
      </c>
      <c r="H160" s="102">
        <v>273.25744698633463</v>
      </c>
      <c r="I160" s="102">
        <f t="shared" si="9"/>
        <v>1948.9685002782096</v>
      </c>
      <c r="J160" s="102">
        <v>1628.9781256962472</v>
      </c>
      <c r="K160" s="106">
        <f t="shared" si="10"/>
        <v>119.64362624238396</v>
      </c>
    </row>
    <row r="161" spans="1:11" s="52" customFormat="1">
      <c r="A161" s="86">
        <v>7</v>
      </c>
      <c r="B161" s="84" t="s">
        <v>175</v>
      </c>
      <c r="C161" s="144">
        <v>102</v>
      </c>
      <c r="D161" s="102">
        <v>1024.96137537</v>
      </c>
      <c r="E161" s="144">
        <v>98</v>
      </c>
      <c r="F161" s="102">
        <v>610.84161864999999</v>
      </c>
      <c r="G161" s="144">
        <v>63</v>
      </c>
      <c r="H161" s="102">
        <v>244.07182348000009</v>
      </c>
      <c r="I161" s="102">
        <f t="shared" si="9"/>
        <v>1879.8748175000001</v>
      </c>
      <c r="J161" s="102">
        <v>1730.3344870568751</v>
      </c>
      <c r="K161" s="106">
        <f t="shared" si="10"/>
        <v>108.6422787941699</v>
      </c>
    </row>
    <row r="162" spans="1:11" s="52" customFormat="1">
      <c r="A162" s="86">
        <v>8</v>
      </c>
      <c r="B162" s="88" t="s">
        <v>177</v>
      </c>
      <c r="C162" s="144">
        <v>19</v>
      </c>
      <c r="D162" s="102">
        <v>867.79524300000003</v>
      </c>
      <c r="E162" s="144">
        <v>14</v>
      </c>
      <c r="F162" s="102">
        <v>881.76338999999996</v>
      </c>
      <c r="G162" s="144">
        <v>2</v>
      </c>
      <c r="H162" s="102">
        <v>3.7919790000000002E-2</v>
      </c>
      <c r="I162" s="102">
        <f t="shared" si="9"/>
        <v>1749.59655279</v>
      </c>
      <c r="J162" s="102">
        <v>1608.6144733799999</v>
      </c>
      <c r="K162" s="106">
        <f t="shared" si="10"/>
        <v>108.76419314528299</v>
      </c>
    </row>
    <row r="163" spans="1:11" s="52" customFormat="1">
      <c r="A163" s="86">
        <v>9</v>
      </c>
      <c r="B163" s="84" t="s">
        <v>189</v>
      </c>
      <c r="C163" s="144">
        <v>36</v>
      </c>
      <c r="D163" s="102">
        <v>1683.2036365500001</v>
      </c>
      <c r="E163" s="144">
        <v>2</v>
      </c>
      <c r="F163" s="102">
        <v>-9.5574569999999994</v>
      </c>
      <c r="G163" s="144">
        <v>20</v>
      </c>
      <c r="H163" s="102">
        <v>38.546292883147729</v>
      </c>
      <c r="I163" s="102">
        <f t="shared" si="9"/>
        <v>1712.1924724331477</v>
      </c>
      <c r="J163" s="102">
        <v>1936.6380146900001</v>
      </c>
      <c r="K163" s="106">
        <f t="shared" si="10"/>
        <v>88.410557855708532</v>
      </c>
    </row>
    <row r="164" spans="1:11" s="52" customFormat="1">
      <c r="A164" s="86">
        <v>10</v>
      </c>
      <c r="B164" s="84" t="s">
        <v>176</v>
      </c>
      <c r="C164" s="144">
        <v>71</v>
      </c>
      <c r="D164" s="102">
        <v>1406.343102</v>
      </c>
      <c r="E164" s="144">
        <v>51</v>
      </c>
      <c r="F164" s="102">
        <v>40.349165187499999</v>
      </c>
      <c r="G164" s="144">
        <v>22</v>
      </c>
      <c r="H164" s="102">
        <v>149.33886074999998</v>
      </c>
      <c r="I164" s="102">
        <f t="shared" si="9"/>
        <v>1596.0311279375001</v>
      </c>
      <c r="J164" s="102">
        <v>1023.653287435</v>
      </c>
      <c r="K164" s="106">
        <f t="shared" si="10"/>
        <v>155.91520561973917</v>
      </c>
    </row>
    <row r="165" spans="1:11" s="52" customFormat="1">
      <c r="A165" s="86">
        <v>11</v>
      </c>
      <c r="B165" s="88" t="s">
        <v>170</v>
      </c>
      <c r="C165" s="144">
        <v>71</v>
      </c>
      <c r="D165" s="102">
        <v>505.60320100000001</v>
      </c>
      <c r="E165" s="144">
        <v>65</v>
      </c>
      <c r="F165" s="102">
        <v>679.99296331250002</v>
      </c>
      <c r="G165" s="144">
        <v>43</v>
      </c>
      <c r="H165" s="102">
        <v>44.047387269999987</v>
      </c>
      <c r="I165" s="102">
        <f t="shared" si="9"/>
        <v>1229.6435515825001</v>
      </c>
      <c r="J165" s="102">
        <v>3045.8285557899999</v>
      </c>
      <c r="K165" s="106">
        <f t="shared" si="10"/>
        <v>40.371397439458505</v>
      </c>
    </row>
    <row r="166" spans="1:11" s="52" customFormat="1">
      <c r="A166" s="86">
        <v>12</v>
      </c>
      <c r="B166" s="84" t="s">
        <v>198</v>
      </c>
      <c r="C166" s="144">
        <v>46</v>
      </c>
      <c r="D166" s="102">
        <v>1136.0157294999999</v>
      </c>
      <c r="E166" s="144">
        <v>6</v>
      </c>
      <c r="F166" s="102">
        <v>25.208908999999998</v>
      </c>
      <c r="G166" s="144">
        <v>4</v>
      </c>
      <c r="H166" s="102">
        <v>0.13053018999999999</v>
      </c>
      <c r="I166" s="102">
        <f t="shared" si="9"/>
        <v>1161.3551686899998</v>
      </c>
      <c r="J166" s="102">
        <v>2800.4334855099996</v>
      </c>
      <c r="K166" s="106">
        <f t="shared" si="10"/>
        <v>41.470549995173336</v>
      </c>
    </row>
    <row r="167" spans="1:11" s="52" customFormat="1">
      <c r="A167" s="86">
        <v>13</v>
      </c>
      <c r="B167" s="84" t="s">
        <v>186</v>
      </c>
      <c r="C167" s="144">
        <v>5</v>
      </c>
      <c r="D167" s="102">
        <v>916.83830899999998</v>
      </c>
      <c r="E167" s="144">
        <v>3</v>
      </c>
      <c r="F167" s="102">
        <v>25.336295</v>
      </c>
      <c r="G167" s="144">
        <v>9</v>
      </c>
      <c r="H167" s="102">
        <v>116.05754223999999</v>
      </c>
      <c r="I167" s="102">
        <f t="shared" si="9"/>
        <v>1058.23214624</v>
      </c>
      <c r="J167" s="102">
        <v>166.15265134999999</v>
      </c>
      <c r="K167" s="106">
        <f t="shared" si="10"/>
        <v>636.90355684474616</v>
      </c>
    </row>
    <row r="168" spans="1:11" s="52" customFormat="1">
      <c r="A168" s="86">
        <v>14</v>
      </c>
      <c r="B168" s="84" t="s">
        <v>45</v>
      </c>
      <c r="C168" s="144">
        <v>124</v>
      </c>
      <c r="D168" s="102">
        <v>564.18776301000003</v>
      </c>
      <c r="E168" s="144">
        <v>109</v>
      </c>
      <c r="F168" s="102">
        <v>240.59557562011719</v>
      </c>
      <c r="G168" s="144">
        <v>63</v>
      </c>
      <c r="H168" s="102">
        <v>81.891435339999958</v>
      </c>
      <c r="I168" s="102">
        <f t="shared" si="9"/>
        <v>886.67477397011714</v>
      </c>
      <c r="J168" s="102">
        <v>759.70870054015631</v>
      </c>
      <c r="K168" s="106">
        <f t="shared" si="10"/>
        <v>116.71246799459942</v>
      </c>
    </row>
    <row r="169" spans="1:11" s="52" customFormat="1">
      <c r="A169" s="86">
        <v>15</v>
      </c>
      <c r="B169" s="87" t="s">
        <v>178</v>
      </c>
      <c r="C169" s="144">
        <v>70</v>
      </c>
      <c r="D169" s="102">
        <v>446.25282900000002</v>
      </c>
      <c r="E169" s="144">
        <v>41</v>
      </c>
      <c r="F169" s="102">
        <v>356.466205</v>
      </c>
      <c r="G169" s="144">
        <v>46</v>
      </c>
      <c r="H169" s="102">
        <v>14.158901120000001</v>
      </c>
      <c r="I169" s="102">
        <f t="shared" si="9"/>
        <v>816.87793511999996</v>
      </c>
      <c r="J169" s="102">
        <v>1247.43647506</v>
      </c>
      <c r="K169" s="106">
        <f t="shared" si="10"/>
        <v>65.48453179395041</v>
      </c>
    </row>
    <row r="170" spans="1:11" s="52" customFormat="1">
      <c r="A170" s="86">
        <v>16</v>
      </c>
      <c r="B170" s="87" t="s">
        <v>184</v>
      </c>
      <c r="C170" s="144">
        <v>39</v>
      </c>
      <c r="D170" s="102">
        <v>331.681218</v>
      </c>
      <c r="E170" s="144">
        <v>31</v>
      </c>
      <c r="F170" s="102">
        <v>364.16672627343752</v>
      </c>
      <c r="G170" s="144">
        <v>4</v>
      </c>
      <c r="H170" s="102">
        <v>3.3599535499999997</v>
      </c>
      <c r="I170" s="102">
        <f t="shared" si="9"/>
        <v>699.20789782343752</v>
      </c>
      <c r="J170" s="102">
        <v>715.72627687750003</v>
      </c>
      <c r="K170" s="106">
        <f t="shared" si="10"/>
        <v>97.692081513881632</v>
      </c>
    </row>
    <row r="171" spans="1:11" s="52" customFormat="1">
      <c r="A171" s="86">
        <v>17</v>
      </c>
      <c r="B171" s="87" t="s">
        <v>180</v>
      </c>
      <c r="C171" s="144">
        <v>35</v>
      </c>
      <c r="D171" s="102">
        <v>569.83417842999995</v>
      </c>
      <c r="E171" s="144">
        <v>34</v>
      </c>
      <c r="F171" s="102">
        <v>94.859672351562494</v>
      </c>
      <c r="G171" s="144">
        <v>11</v>
      </c>
      <c r="H171" s="102">
        <v>16.414858523449762</v>
      </c>
      <c r="I171" s="102">
        <f t="shared" si="9"/>
        <v>681.10870930501221</v>
      </c>
      <c r="J171" s="102">
        <v>757.57671655999991</v>
      </c>
      <c r="K171" s="106">
        <f t="shared" si="10"/>
        <v>89.906235819625863</v>
      </c>
    </row>
    <row r="172" spans="1:11" s="52" customFormat="1">
      <c r="A172" s="86">
        <v>18</v>
      </c>
      <c r="B172" s="87" t="s">
        <v>190</v>
      </c>
      <c r="C172" s="144">
        <v>29</v>
      </c>
      <c r="D172" s="102">
        <v>528.54842399999995</v>
      </c>
      <c r="E172" s="144">
        <v>26</v>
      </c>
      <c r="F172" s="102">
        <v>136.6701645</v>
      </c>
      <c r="G172" s="144">
        <v>6</v>
      </c>
      <c r="H172" s="102">
        <v>2.5834411200000003</v>
      </c>
      <c r="I172" s="102">
        <f t="shared" si="9"/>
        <v>667.80202961999987</v>
      </c>
      <c r="J172" s="102">
        <v>428.00342120950006</v>
      </c>
      <c r="K172" s="106">
        <f t="shared" si="10"/>
        <v>156.02726439261863</v>
      </c>
    </row>
    <row r="173" spans="1:11" s="52" customFormat="1" ht="15.75" customHeight="1">
      <c r="A173" s="86">
        <v>19</v>
      </c>
      <c r="B173" s="87" t="s">
        <v>172</v>
      </c>
      <c r="C173" s="144">
        <v>36</v>
      </c>
      <c r="D173" s="102">
        <v>247.66357119999998</v>
      </c>
      <c r="E173" s="144">
        <v>27</v>
      </c>
      <c r="F173" s="102">
        <v>324.64063269250488</v>
      </c>
      <c r="G173" s="144">
        <v>7</v>
      </c>
      <c r="H173" s="102">
        <v>15.115113080000002</v>
      </c>
      <c r="I173" s="102">
        <f t="shared" si="9"/>
        <v>587.41931697250482</v>
      </c>
      <c r="J173" s="102">
        <v>656.855543055</v>
      </c>
      <c r="K173" s="106">
        <f t="shared" si="10"/>
        <v>89.428995946422091</v>
      </c>
    </row>
    <row r="174" spans="1:11" s="52" customFormat="1">
      <c r="A174" s="86">
        <v>20</v>
      </c>
      <c r="B174" s="87" t="s">
        <v>173</v>
      </c>
      <c r="C174" s="144">
        <v>2</v>
      </c>
      <c r="D174" s="102">
        <v>10.6753991</v>
      </c>
      <c r="E174" s="144">
        <v>4</v>
      </c>
      <c r="F174" s="102">
        <v>4.7939499999999997</v>
      </c>
      <c r="G174" s="144">
        <v>5</v>
      </c>
      <c r="H174" s="102">
        <v>509.42370482999996</v>
      </c>
      <c r="I174" s="102">
        <f t="shared" si="9"/>
        <v>524.89305392999995</v>
      </c>
      <c r="J174" s="102">
        <v>61.736113000000003</v>
      </c>
      <c r="K174" s="106">
        <f t="shared" si="10"/>
        <v>850.22044379437989</v>
      </c>
    </row>
    <row r="175" spans="1:11" s="52" customFormat="1">
      <c r="A175" s="86">
        <v>21</v>
      </c>
      <c r="B175" s="84" t="s">
        <v>194</v>
      </c>
      <c r="C175" s="144">
        <v>20</v>
      </c>
      <c r="D175" s="102">
        <v>439.40180600000002</v>
      </c>
      <c r="E175" s="144">
        <v>9</v>
      </c>
      <c r="F175" s="102">
        <v>27.68560175</v>
      </c>
      <c r="G175" s="144">
        <v>6</v>
      </c>
      <c r="H175" s="102">
        <v>18.37394725436614</v>
      </c>
      <c r="I175" s="102">
        <f t="shared" si="9"/>
        <v>485.46135500436617</v>
      </c>
      <c r="J175" s="102">
        <v>322.45598855999998</v>
      </c>
      <c r="K175" s="106">
        <f t="shared" si="10"/>
        <v>150.55119837355275</v>
      </c>
    </row>
    <row r="176" spans="1:11" s="52" customFormat="1">
      <c r="A176" s="86">
        <v>22</v>
      </c>
      <c r="B176" s="84" t="s">
        <v>185</v>
      </c>
      <c r="C176" s="144">
        <v>24</v>
      </c>
      <c r="D176" s="102">
        <v>271.52455500000002</v>
      </c>
      <c r="E176" s="144">
        <v>19</v>
      </c>
      <c r="F176" s="102">
        <v>45.881979000000001</v>
      </c>
      <c r="G176" s="144">
        <v>5</v>
      </c>
      <c r="H176" s="102">
        <v>6.5340408499999993</v>
      </c>
      <c r="I176" s="102">
        <f t="shared" si="9"/>
        <v>323.94057485000002</v>
      </c>
      <c r="J176" s="102">
        <v>435.63276588999997</v>
      </c>
      <c r="K176" s="106">
        <f t="shared" si="10"/>
        <v>74.360929712940163</v>
      </c>
    </row>
    <row r="177" spans="1:11" s="52" customFormat="1">
      <c r="A177" s="86">
        <v>23</v>
      </c>
      <c r="B177" s="84" t="s">
        <v>205</v>
      </c>
      <c r="C177" s="144">
        <v>6</v>
      </c>
      <c r="D177" s="102">
        <v>30.297411</v>
      </c>
      <c r="E177" s="144">
        <v>8</v>
      </c>
      <c r="F177" s="102">
        <v>280.10057437500001</v>
      </c>
      <c r="G177" s="144">
        <v>3</v>
      </c>
      <c r="H177" s="102">
        <v>0.93320051000000004</v>
      </c>
      <c r="I177" s="102">
        <f t="shared" si="9"/>
        <v>311.33118588500002</v>
      </c>
      <c r="J177" s="102">
        <v>35.536485939999999</v>
      </c>
      <c r="K177" s="106">
        <f t="shared" si="10"/>
        <v>876.08883560027118</v>
      </c>
    </row>
    <row r="178" spans="1:11" s="52" customFormat="1">
      <c r="A178" s="86">
        <v>24</v>
      </c>
      <c r="B178" s="84" t="s">
        <v>181</v>
      </c>
      <c r="C178" s="144">
        <v>16</v>
      </c>
      <c r="D178" s="102">
        <v>228.433335</v>
      </c>
      <c r="E178" s="144">
        <v>15</v>
      </c>
      <c r="F178" s="102">
        <v>27.763302937500001</v>
      </c>
      <c r="G178" s="144">
        <v>1</v>
      </c>
      <c r="H178" s="102">
        <v>0.64991876000000004</v>
      </c>
      <c r="I178" s="102">
        <f t="shared" si="9"/>
        <v>256.84655669749998</v>
      </c>
      <c r="J178" s="102">
        <v>291.54550612000003</v>
      </c>
      <c r="K178" s="106">
        <f t="shared" si="10"/>
        <v>88.098273273257732</v>
      </c>
    </row>
    <row r="179" spans="1:11" s="52" customFormat="1">
      <c r="A179" s="86">
        <v>25</v>
      </c>
      <c r="B179" s="84" t="s">
        <v>188</v>
      </c>
      <c r="C179" s="144">
        <v>33</v>
      </c>
      <c r="D179" s="102">
        <v>149.97569799999999</v>
      </c>
      <c r="E179" s="144">
        <v>4</v>
      </c>
      <c r="F179" s="102">
        <v>94.220219999999998</v>
      </c>
      <c r="G179" s="144">
        <v>7</v>
      </c>
      <c r="H179" s="102">
        <v>4.0435994400000004</v>
      </c>
      <c r="I179" s="102">
        <f t="shared" si="9"/>
        <v>248.23951744000001</v>
      </c>
      <c r="J179" s="102">
        <v>304.47358231999999</v>
      </c>
      <c r="K179" s="106">
        <f t="shared" si="10"/>
        <v>81.530724455135712</v>
      </c>
    </row>
    <row r="180" spans="1:11" s="52" customFormat="1">
      <c r="A180" s="86">
        <v>26</v>
      </c>
      <c r="B180" s="84" t="s">
        <v>179</v>
      </c>
      <c r="C180" s="144">
        <v>71</v>
      </c>
      <c r="D180" s="102">
        <v>233.62059711000001</v>
      </c>
      <c r="E180" s="144">
        <v>28</v>
      </c>
      <c r="F180" s="102">
        <v>7.8674452968750002</v>
      </c>
      <c r="G180" s="144">
        <v>25</v>
      </c>
      <c r="H180" s="102">
        <v>1.8202534399999999</v>
      </c>
      <c r="I180" s="102">
        <f t="shared" si="9"/>
        <v>243.30829584687498</v>
      </c>
      <c r="J180" s="102">
        <v>202.80901866054688</v>
      </c>
      <c r="K180" s="106">
        <f t="shared" si="10"/>
        <v>119.96916974097394</v>
      </c>
    </row>
    <row r="181" spans="1:11" s="52" customFormat="1">
      <c r="A181" s="86">
        <v>27</v>
      </c>
      <c r="B181" s="84" t="s">
        <v>199</v>
      </c>
      <c r="C181" s="144">
        <v>4</v>
      </c>
      <c r="D181" s="102">
        <v>134.01466400000001</v>
      </c>
      <c r="E181" s="144">
        <v>1</v>
      </c>
      <c r="F181" s="102">
        <v>2.5200100000000001</v>
      </c>
      <c r="G181" s="144">
        <v>6</v>
      </c>
      <c r="H181" s="102">
        <v>2.46072107</v>
      </c>
      <c r="I181" s="102">
        <f t="shared" si="9"/>
        <v>138.99539507000003</v>
      </c>
      <c r="J181" s="102">
        <v>40.337334749999997</v>
      </c>
      <c r="K181" s="106">
        <f t="shared" si="10"/>
        <v>344.5824964179123</v>
      </c>
    </row>
    <row r="182" spans="1:11" s="52" customFormat="1">
      <c r="A182" s="86">
        <v>28</v>
      </c>
      <c r="B182" s="84" t="s">
        <v>196</v>
      </c>
      <c r="C182" s="144">
        <v>3</v>
      </c>
      <c r="D182" s="102">
        <v>20.607623</v>
      </c>
      <c r="E182" s="144">
        <v>6</v>
      </c>
      <c r="F182" s="102">
        <v>113.988077</v>
      </c>
      <c r="G182" s="144">
        <v>0</v>
      </c>
      <c r="H182" s="102">
        <v>0</v>
      </c>
      <c r="I182" s="102">
        <f t="shared" si="9"/>
        <v>134.59569999999999</v>
      </c>
      <c r="J182" s="102">
        <v>409.00217900000001</v>
      </c>
      <c r="K182" s="106">
        <f t="shared" si="10"/>
        <v>32.908308784340242</v>
      </c>
    </row>
    <row r="183" spans="1:11" s="52" customFormat="1">
      <c r="A183" s="86">
        <v>29</v>
      </c>
      <c r="B183" s="84" t="s">
        <v>197</v>
      </c>
      <c r="C183" s="144">
        <v>12</v>
      </c>
      <c r="D183" s="102">
        <v>106.11316100000001</v>
      </c>
      <c r="E183" s="144">
        <v>1</v>
      </c>
      <c r="F183" s="102">
        <v>1.0004189999999999</v>
      </c>
      <c r="G183" s="144">
        <v>4</v>
      </c>
      <c r="H183" s="102">
        <v>5.9889266200000009</v>
      </c>
      <c r="I183" s="102">
        <f t="shared" si="9"/>
        <v>113.10250662</v>
      </c>
      <c r="J183" s="102">
        <v>69.211885629999998</v>
      </c>
      <c r="K183" s="106">
        <f t="shared" si="10"/>
        <v>163.41486088767323</v>
      </c>
    </row>
    <row r="184" spans="1:11" s="52" customFormat="1">
      <c r="A184" s="86">
        <v>30</v>
      </c>
      <c r="B184" s="84" t="s">
        <v>209</v>
      </c>
      <c r="C184" s="144">
        <v>3</v>
      </c>
      <c r="D184" s="102">
        <v>102.5</v>
      </c>
      <c r="E184" s="144">
        <v>3</v>
      </c>
      <c r="F184" s="102">
        <v>2.8303020000000001</v>
      </c>
      <c r="G184" s="144">
        <v>9</v>
      </c>
      <c r="H184" s="102">
        <v>0.48912321999999997</v>
      </c>
      <c r="I184" s="102">
        <f t="shared" si="9"/>
        <v>105.81942522</v>
      </c>
      <c r="J184" s="102">
        <v>12.960637239999999</v>
      </c>
      <c r="K184" s="106">
        <f t="shared" si="10"/>
        <v>816.46776512973372</v>
      </c>
    </row>
    <row r="185" spans="1:11" s="52" customFormat="1">
      <c r="A185" s="86">
        <v>31</v>
      </c>
      <c r="B185" s="84" t="s">
        <v>183</v>
      </c>
      <c r="C185" s="144">
        <v>2</v>
      </c>
      <c r="D185" s="102">
        <v>2.6329899999999999</v>
      </c>
      <c r="E185" s="144">
        <v>2</v>
      </c>
      <c r="F185" s="102">
        <v>96.427727000000004</v>
      </c>
      <c r="G185" s="144">
        <v>2</v>
      </c>
      <c r="H185" s="102">
        <v>0.81310499999999997</v>
      </c>
      <c r="I185" s="102">
        <f t="shared" si="9"/>
        <v>99.873822000000004</v>
      </c>
      <c r="J185" s="102">
        <v>1.1010638300000002</v>
      </c>
      <c r="K185" s="106">
        <f t="shared" si="10"/>
        <v>9070.6659576675029</v>
      </c>
    </row>
    <row r="186" spans="1:11" s="52" customFormat="1">
      <c r="A186" s="86">
        <v>32</v>
      </c>
      <c r="B186" s="84" t="s">
        <v>182</v>
      </c>
      <c r="C186" s="144">
        <v>6</v>
      </c>
      <c r="D186" s="102">
        <v>87.890045000000001</v>
      </c>
      <c r="E186" s="144">
        <v>1</v>
      </c>
      <c r="F186" s="102">
        <v>8.23</v>
      </c>
      <c r="G186" s="144">
        <v>2</v>
      </c>
      <c r="H186" s="102">
        <v>3.664539</v>
      </c>
      <c r="I186" s="102">
        <f t="shared" si="9"/>
        <v>99.784584000000009</v>
      </c>
      <c r="J186" s="102">
        <v>123.46122799999999</v>
      </c>
      <c r="K186" s="106">
        <f t="shared" si="10"/>
        <v>80.822607725884609</v>
      </c>
    </row>
    <row r="187" spans="1:11" s="52" customFormat="1">
      <c r="A187" s="86">
        <v>33</v>
      </c>
      <c r="B187" s="84" t="s">
        <v>192</v>
      </c>
      <c r="C187" s="144">
        <v>3</v>
      </c>
      <c r="D187" s="102">
        <v>32.43</v>
      </c>
      <c r="E187" s="144">
        <v>4</v>
      </c>
      <c r="F187" s="102">
        <v>7.8421307199999992</v>
      </c>
      <c r="G187" s="144">
        <v>3</v>
      </c>
      <c r="H187" s="102">
        <v>38.637331000000003</v>
      </c>
      <c r="I187" s="102">
        <f t="shared" si="9"/>
        <v>78.909461719999996</v>
      </c>
      <c r="J187" s="102">
        <v>78.941253000000003</v>
      </c>
      <c r="K187" s="106">
        <f t="shared" si="10"/>
        <v>99.959727925777912</v>
      </c>
    </row>
    <row r="188" spans="1:11" s="52" customFormat="1">
      <c r="A188" s="86">
        <v>34</v>
      </c>
      <c r="B188" s="84" t="s">
        <v>193</v>
      </c>
      <c r="C188" s="144">
        <v>5</v>
      </c>
      <c r="D188" s="102">
        <v>20.872985</v>
      </c>
      <c r="E188" s="144">
        <v>2</v>
      </c>
      <c r="F188" s="102">
        <v>2.4</v>
      </c>
      <c r="G188" s="144">
        <v>50</v>
      </c>
      <c r="H188" s="102">
        <v>27.270403490326689</v>
      </c>
      <c r="I188" s="102">
        <f t="shared" si="9"/>
        <v>50.543388490326691</v>
      </c>
      <c r="J188" s="102">
        <v>48.893050719999991</v>
      </c>
      <c r="K188" s="106">
        <f t="shared" si="10"/>
        <v>103.37540355126913</v>
      </c>
    </row>
    <row r="189" spans="1:11" s="52" customFormat="1">
      <c r="A189" s="86">
        <v>35</v>
      </c>
      <c r="B189" s="84" t="s">
        <v>47</v>
      </c>
      <c r="C189" s="144">
        <v>0</v>
      </c>
      <c r="D189" s="102">
        <v>0</v>
      </c>
      <c r="E189" s="144">
        <v>0</v>
      </c>
      <c r="F189" s="102">
        <v>0</v>
      </c>
      <c r="G189" s="144">
        <v>1</v>
      </c>
      <c r="H189" s="102">
        <v>26.660022420000001</v>
      </c>
      <c r="I189" s="102">
        <f t="shared" si="9"/>
        <v>26.660022420000001</v>
      </c>
      <c r="J189" s="102">
        <v>2.6153740899999995</v>
      </c>
      <c r="K189" s="106">
        <f t="shared" si="10"/>
        <v>1019.357900727693</v>
      </c>
    </row>
    <row r="190" spans="1:11" s="52" customFormat="1">
      <c r="A190" s="86">
        <v>36</v>
      </c>
      <c r="B190" s="84" t="s">
        <v>236</v>
      </c>
      <c r="C190" s="144">
        <v>16</v>
      </c>
      <c r="D190" s="102">
        <v>39.3976294</v>
      </c>
      <c r="E190" s="144">
        <v>2</v>
      </c>
      <c r="F190" s="102">
        <v>-17.309000000000001</v>
      </c>
      <c r="G190" s="144">
        <v>9</v>
      </c>
      <c r="H190" s="102">
        <v>1.26515237</v>
      </c>
      <c r="I190" s="102">
        <f t="shared" si="9"/>
        <v>23.353781769999998</v>
      </c>
      <c r="J190" s="102">
        <v>44.636198999999998</v>
      </c>
      <c r="K190" s="106">
        <f t="shared" si="10"/>
        <v>52.320274336083138</v>
      </c>
    </row>
    <row r="191" spans="1:11" s="52" customFormat="1">
      <c r="A191" s="86">
        <v>37</v>
      </c>
      <c r="B191" s="84" t="s">
        <v>206</v>
      </c>
      <c r="C191" s="144">
        <v>3</v>
      </c>
      <c r="D191" s="102">
        <v>21.169</v>
      </c>
      <c r="E191" s="144">
        <v>0</v>
      </c>
      <c r="F191" s="102">
        <v>0</v>
      </c>
      <c r="G191" s="144">
        <v>9</v>
      </c>
      <c r="H191" s="102">
        <v>2.0902057299999997</v>
      </c>
      <c r="I191" s="102">
        <f t="shared" si="9"/>
        <v>23.259205730000001</v>
      </c>
      <c r="J191" s="102">
        <v>3.2694497699999996</v>
      </c>
      <c r="K191" s="106">
        <f t="shared" si="10"/>
        <v>711.41040132878391</v>
      </c>
    </row>
    <row r="192" spans="1:11" s="52" customFormat="1">
      <c r="A192" s="86">
        <v>38</v>
      </c>
      <c r="B192" s="84" t="s">
        <v>214</v>
      </c>
      <c r="C192" s="144">
        <v>1</v>
      </c>
      <c r="D192" s="102">
        <v>4.96</v>
      </c>
      <c r="E192" s="144">
        <v>1</v>
      </c>
      <c r="F192" s="102">
        <v>16</v>
      </c>
      <c r="G192" s="144">
        <v>0</v>
      </c>
      <c r="H192" s="102">
        <v>0</v>
      </c>
      <c r="I192" s="102">
        <f t="shared" si="9"/>
        <v>20.96</v>
      </c>
      <c r="J192" s="102">
        <v>180.616984</v>
      </c>
      <c r="K192" s="106">
        <f t="shared" si="10"/>
        <v>11.604667255433741</v>
      </c>
    </row>
    <row r="193" spans="1:11" s="52" customFormat="1">
      <c r="A193" s="86">
        <v>39</v>
      </c>
      <c r="B193" s="84" t="s">
        <v>195</v>
      </c>
      <c r="C193" s="144">
        <v>2</v>
      </c>
      <c r="D193" s="102">
        <v>1.754467</v>
      </c>
      <c r="E193" s="144">
        <v>7</v>
      </c>
      <c r="F193" s="102">
        <v>15.514849184570313</v>
      </c>
      <c r="G193" s="144">
        <v>1</v>
      </c>
      <c r="H193" s="102">
        <v>0.37541253999999996</v>
      </c>
      <c r="I193" s="102">
        <f t="shared" si="9"/>
        <v>17.644728724570314</v>
      </c>
      <c r="J193" s="102">
        <v>81.663236550000008</v>
      </c>
      <c r="K193" s="106">
        <f t="shared" si="10"/>
        <v>21.606697787157827</v>
      </c>
    </row>
    <row r="194" spans="1:11" s="52" customFormat="1">
      <c r="A194" s="86">
        <v>40</v>
      </c>
      <c r="B194" s="164" t="s">
        <v>213</v>
      </c>
      <c r="C194" s="165">
        <v>2</v>
      </c>
      <c r="D194" s="166">
        <v>14.6</v>
      </c>
      <c r="E194" s="165">
        <v>1</v>
      </c>
      <c r="F194" s="166">
        <v>1</v>
      </c>
      <c r="G194" s="165">
        <v>2</v>
      </c>
      <c r="H194" s="166">
        <v>1.5040887599999999</v>
      </c>
      <c r="I194" s="166">
        <f t="shared" si="9"/>
        <v>17.10408876</v>
      </c>
      <c r="J194" s="166">
        <v>20.827045000000002</v>
      </c>
      <c r="K194" s="167">
        <f t="shared" si="10"/>
        <v>82.12441448126701</v>
      </c>
    </row>
    <row r="195" spans="1:11" s="52" customFormat="1">
      <c r="A195" s="86">
        <v>41</v>
      </c>
      <c r="B195" s="164" t="s">
        <v>211</v>
      </c>
      <c r="C195" s="165">
        <v>0</v>
      </c>
      <c r="D195" s="166">
        <v>0</v>
      </c>
      <c r="E195" s="165">
        <v>1</v>
      </c>
      <c r="F195" s="166">
        <v>16.502124999999999</v>
      </c>
      <c r="G195" s="165">
        <v>0</v>
      </c>
      <c r="H195" s="166">
        <v>0</v>
      </c>
      <c r="I195" s="166">
        <f t="shared" si="9"/>
        <v>16.502124999999999</v>
      </c>
      <c r="J195" s="166">
        <v>91.256311999999994</v>
      </c>
      <c r="K195" s="167">
        <f t="shared" si="10"/>
        <v>18.083269681115318</v>
      </c>
    </row>
    <row r="196" spans="1:11" s="52" customFormat="1">
      <c r="A196" s="86">
        <v>42</v>
      </c>
      <c r="B196" s="164" t="s">
        <v>215</v>
      </c>
      <c r="C196" s="165">
        <v>5</v>
      </c>
      <c r="D196" s="166">
        <v>15.947168</v>
      </c>
      <c r="E196" s="165">
        <v>0</v>
      </c>
      <c r="F196" s="166">
        <v>0</v>
      </c>
      <c r="G196" s="165">
        <v>1</v>
      </c>
      <c r="H196" s="166">
        <v>0.10492539999999999</v>
      </c>
      <c r="I196" s="166">
        <f t="shared" si="9"/>
        <v>16.0520934</v>
      </c>
      <c r="J196" s="166">
        <v>60.84445195</v>
      </c>
      <c r="K196" s="167">
        <f t="shared" si="10"/>
        <v>26.382180931124321</v>
      </c>
    </row>
    <row r="197" spans="1:11" s="52" customFormat="1">
      <c r="A197" s="86">
        <v>43</v>
      </c>
      <c r="B197" s="164" t="s">
        <v>187</v>
      </c>
      <c r="C197" s="165">
        <v>1</v>
      </c>
      <c r="D197" s="166">
        <v>2.65177</v>
      </c>
      <c r="E197" s="165">
        <v>2</v>
      </c>
      <c r="F197" s="166">
        <v>0.79669556249999995</v>
      </c>
      <c r="G197" s="165">
        <v>2</v>
      </c>
      <c r="H197" s="166">
        <v>7.7902500000000003</v>
      </c>
      <c r="I197" s="166">
        <f t="shared" si="9"/>
        <v>11.238715562500001</v>
      </c>
      <c r="J197" s="166">
        <v>18.29089716</v>
      </c>
      <c r="K197" s="167">
        <f t="shared" si="10"/>
        <v>61.444310053187145</v>
      </c>
    </row>
    <row r="198" spans="1:11" s="52" customFormat="1">
      <c r="A198" s="86">
        <v>44</v>
      </c>
      <c r="B198" s="164" t="s">
        <v>201</v>
      </c>
      <c r="C198" s="165">
        <v>1</v>
      </c>
      <c r="D198" s="166">
        <v>6.5</v>
      </c>
      <c r="E198" s="165">
        <v>1</v>
      </c>
      <c r="F198" s="166">
        <v>1.801199</v>
      </c>
      <c r="G198" s="165">
        <v>0</v>
      </c>
      <c r="H198" s="166">
        <v>0</v>
      </c>
      <c r="I198" s="166">
        <f t="shared" si="9"/>
        <v>8.3011990000000004</v>
      </c>
      <c r="J198" s="166"/>
      <c r="K198" s="167"/>
    </row>
    <row r="199" spans="1:11" s="52" customFormat="1">
      <c r="A199" s="86">
        <v>45</v>
      </c>
      <c r="B199" s="164" t="s">
        <v>204</v>
      </c>
      <c r="C199" s="165">
        <v>1</v>
      </c>
      <c r="D199" s="166">
        <v>2.4175</v>
      </c>
      <c r="E199" s="165">
        <v>1</v>
      </c>
      <c r="F199" s="166">
        <v>5</v>
      </c>
      <c r="G199" s="165">
        <v>0</v>
      </c>
      <c r="H199" s="166">
        <v>0</v>
      </c>
      <c r="I199" s="166">
        <f t="shared" si="9"/>
        <v>7.4175000000000004</v>
      </c>
      <c r="J199" s="166">
        <v>1.3553246399999999</v>
      </c>
      <c r="K199" s="167">
        <f t="shared" si="10"/>
        <v>547.28585174988052</v>
      </c>
    </row>
    <row r="200" spans="1:11" s="52" customFormat="1">
      <c r="A200" s="86">
        <v>46</v>
      </c>
      <c r="B200" s="164" t="s">
        <v>200</v>
      </c>
      <c r="C200" s="165">
        <v>0</v>
      </c>
      <c r="D200" s="166">
        <v>0</v>
      </c>
      <c r="E200" s="165">
        <v>0</v>
      </c>
      <c r="F200" s="166">
        <v>0</v>
      </c>
      <c r="G200" s="165">
        <v>4</v>
      </c>
      <c r="H200" s="166">
        <v>6.0575184700000007</v>
      </c>
      <c r="I200" s="166">
        <f t="shared" si="9"/>
        <v>6.0575184700000007</v>
      </c>
      <c r="J200" s="166">
        <v>73.746343999999993</v>
      </c>
      <c r="K200" s="167">
        <f t="shared" si="10"/>
        <v>8.2139915573306279</v>
      </c>
    </row>
    <row r="201" spans="1:11" s="52" customFormat="1">
      <c r="A201" s="86">
        <v>47</v>
      </c>
      <c r="B201" s="164" t="s">
        <v>203</v>
      </c>
      <c r="C201" s="165">
        <v>0</v>
      </c>
      <c r="D201" s="166">
        <v>0</v>
      </c>
      <c r="E201" s="165">
        <v>0</v>
      </c>
      <c r="F201" s="166">
        <v>0</v>
      </c>
      <c r="G201" s="165">
        <v>11</v>
      </c>
      <c r="H201" s="166">
        <v>4.89030174</v>
      </c>
      <c r="I201" s="166">
        <f t="shared" si="9"/>
        <v>4.89030174</v>
      </c>
      <c r="J201" s="166">
        <v>40.864857350000001</v>
      </c>
      <c r="K201" s="167">
        <f t="shared" si="10"/>
        <v>11.967010426869873</v>
      </c>
    </row>
    <row r="202" spans="1:11" s="52" customFormat="1">
      <c r="A202" s="86">
        <v>48</v>
      </c>
      <c r="B202" s="164" t="s">
        <v>210</v>
      </c>
      <c r="C202" s="165">
        <v>0</v>
      </c>
      <c r="D202" s="166">
        <v>0</v>
      </c>
      <c r="E202" s="165">
        <v>0</v>
      </c>
      <c r="F202" s="166">
        <v>0</v>
      </c>
      <c r="G202" s="165">
        <v>4</v>
      </c>
      <c r="H202" s="166">
        <v>2.9881684899999996</v>
      </c>
      <c r="I202" s="166">
        <f t="shared" si="9"/>
        <v>2.9881684899999996</v>
      </c>
      <c r="J202" s="166">
        <v>19.397285979999999</v>
      </c>
      <c r="K202" s="167">
        <f t="shared" si="10"/>
        <v>15.405085500523203</v>
      </c>
    </row>
    <row r="203" spans="1:11" s="52" customFormat="1">
      <c r="A203" s="86">
        <v>49</v>
      </c>
      <c r="B203" s="164" t="s">
        <v>229</v>
      </c>
      <c r="C203" s="165">
        <v>1</v>
      </c>
      <c r="D203" s="166">
        <v>2.7445520000000001</v>
      </c>
      <c r="E203" s="165">
        <v>0</v>
      </c>
      <c r="F203" s="166">
        <v>0</v>
      </c>
      <c r="G203" s="165">
        <v>0</v>
      </c>
      <c r="H203" s="166">
        <v>0</v>
      </c>
      <c r="I203" s="166">
        <f t="shared" si="9"/>
        <v>2.7445520000000001</v>
      </c>
      <c r="J203" s="166">
        <v>3.9417827999999999</v>
      </c>
      <c r="K203" s="167">
        <f t="shared" si="10"/>
        <v>69.62717479004678</v>
      </c>
    </row>
    <row r="204" spans="1:11" s="52" customFormat="1">
      <c r="A204" s="86">
        <v>50</v>
      </c>
      <c r="B204" s="164" t="s">
        <v>46</v>
      </c>
      <c r="C204" s="165">
        <v>0</v>
      </c>
      <c r="D204" s="166">
        <v>0</v>
      </c>
      <c r="E204" s="165">
        <v>0</v>
      </c>
      <c r="F204" s="166">
        <v>0</v>
      </c>
      <c r="G204" s="165">
        <v>3</v>
      </c>
      <c r="H204" s="166">
        <v>0.93331200000000003</v>
      </c>
      <c r="I204" s="166">
        <f t="shared" si="9"/>
        <v>0.93331200000000003</v>
      </c>
      <c r="J204" s="166">
        <v>0.36775621999999997</v>
      </c>
      <c r="K204" s="167">
        <f t="shared" si="10"/>
        <v>253.78551041230523</v>
      </c>
    </row>
    <row r="205" spans="1:11" s="52" customFormat="1">
      <c r="A205" s="86">
        <v>51</v>
      </c>
      <c r="B205" s="164" t="s">
        <v>191</v>
      </c>
      <c r="C205" s="165">
        <v>0</v>
      </c>
      <c r="D205" s="166">
        <v>0</v>
      </c>
      <c r="E205" s="165">
        <v>0</v>
      </c>
      <c r="F205" s="166">
        <v>0</v>
      </c>
      <c r="G205" s="165">
        <v>1</v>
      </c>
      <c r="H205" s="166">
        <v>0.81364290000000006</v>
      </c>
      <c r="I205" s="166">
        <f t="shared" si="9"/>
        <v>0.81364290000000006</v>
      </c>
      <c r="J205" s="166">
        <v>0.82793225999999998</v>
      </c>
      <c r="K205" s="167">
        <f t="shared" si="10"/>
        <v>98.274090684665438</v>
      </c>
    </row>
    <row r="206" spans="1:11" s="52" customFormat="1">
      <c r="A206" s="86">
        <v>52</v>
      </c>
      <c r="B206" s="164" t="s">
        <v>207</v>
      </c>
      <c r="C206" s="165">
        <v>0</v>
      </c>
      <c r="D206" s="166">
        <v>0</v>
      </c>
      <c r="E206" s="165">
        <v>0</v>
      </c>
      <c r="F206" s="166">
        <v>0</v>
      </c>
      <c r="G206" s="165">
        <v>2</v>
      </c>
      <c r="H206" s="166">
        <v>0.50973131999999999</v>
      </c>
      <c r="I206" s="166">
        <f t="shared" si="9"/>
        <v>0.50973131999999999</v>
      </c>
      <c r="J206" s="166">
        <v>0.47383472999999998</v>
      </c>
      <c r="K206" s="167">
        <f t="shared" si="10"/>
        <v>107.57576170070944</v>
      </c>
    </row>
    <row r="207" spans="1:11" s="52" customFormat="1">
      <c r="A207" s="86">
        <v>53</v>
      </c>
      <c r="B207" s="164" t="s">
        <v>231</v>
      </c>
      <c r="C207" s="165">
        <v>0</v>
      </c>
      <c r="D207" s="166">
        <v>0</v>
      </c>
      <c r="E207" s="165">
        <v>0</v>
      </c>
      <c r="F207" s="166">
        <v>0</v>
      </c>
      <c r="G207" s="165">
        <v>1</v>
      </c>
      <c r="H207" s="166">
        <v>0.32910060999999996</v>
      </c>
      <c r="I207" s="166">
        <f t="shared" si="9"/>
        <v>0.32910060999999996</v>
      </c>
      <c r="J207" s="166"/>
      <c r="K207" s="167"/>
    </row>
    <row r="208" spans="1:11" s="52" customFormat="1">
      <c r="A208" s="86">
        <v>54</v>
      </c>
      <c r="B208" s="164" t="s">
        <v>208</v>
      </c>
      <c r="C208" s="165">
        <v>1</v>
      </c>
      <c r="D208" s="166">
        <v>0.15</v>
      </c>
      <c r="E208" s="165">
        <v>0</v>
      </c>
      <c r="F208" s="166">
        <v>0</v>
      </c>
      <c r="G208" s="165">
        <v>0</v>
      </c>
      <c r="H208" s="166">
        <v>0</v>
      </c>
      <c r="I208" s="166">
        <f t="shared" si="9"/>
        <v>0.15</v>
      </c>
      <c r="J208" s="166">
        <v>1.03643156</v>
      </c>
      <c r="K208" s="167">
        <f t="shared" si="10"/>
        <v>14.47273566235285</v>
      </c>
    </row>
    <row r="209" spans="1:11" s="52" customFormat="1">
      <c r="A209" s="86">
        <v>55</v>
      </c>
      <c r="B209" s="84" t="s">
        <v>230</v>
      </c>
      <c r="C209" s="165">
        <v>0</v>
      </c>
      <c r="D209" s="166">
        <v>0</v>
      </c>
      <c r="E209" s="165">
        <v>0</v>
      </c>
      <c r="F209" s="166">
        <v>0</v>
      </c>
      <c r="G209" s="165">
        <v>1</v>
      </c>
      <c r="H209" s="166">
        <v>0.12521639000000001</v>
      </c>
      <c r="I209" s="166">
        <f t="shared" si="9"/>
        <v>0.12521639000000001</v>
      </c>
      <c r="J209" s="166">
        <v>284.77049546000001</v>
      </c>
      <c r="K209" s="167">
        <f t="shared" si="10"/>
        <v>4.3970984352762206E-2</v>
      </c>
    </row>
    <row r="210" spans="1:11" s="52" customFormat="1">
      <c r="A210" s="86">
        <v>56</v>
      </c>
      <c r="B210" s="84" t="s">
        <v>167</v>
      </c>
      <c r="C210" s="165">
        <v>3</v>
      </c>
      <c r="D210" s="166">
        <v>0.62275749999999996</v>
      </c>
      <c r="E210" s="165">
        <v>2</v>
      </c>
      <c r="F210" s="166">
        <v>-3.3449019999999998</v>
      </c>
      <c r="G210" s="165">
        <v>6</v>
      </c>
      <c r="H210" s="166">
        <v>0.31575491</v>
      </c>
      <c r="I210" s="166">
        <f t="shared" si="9"/>
        <v>-2.4063895899999999</v>
      </c>
      <c r="J210" s="166">
        <v>60.596650469999993</v>
      </c>
      <c r="K210" s="167">
        <f t="shared" si="10"/>
        <v>-3.9711594144817424</v>
      </c>
    </row>
    <row r="211" spans="1:11" s="64" customFormat="1" ht="14.25">
      <c r="A211" s="202" t="s">
        <v>142</v>
      </c>
      <c r="B211" s="203"/>
      <c r="C211" s="149">
        <f t="shared" ref="C211:I211" si="11">SUM(C155:C210)</f>
        <v>3375</v>
      </c>
      <c r="D211" s="143">
        <f t="shared" si="11"/>
        <v>19731.075597450003</v>
      </c>
      <c r="E211" s="149">
        <f t="shared" si="11"/>
        <v>1539</v>
      </c>
      <c r="F211" s="143">
        <f t="shared" si="11"/>
        <v>13956.975848544629</v>
      </c>
      <c r="G211" s="149">
        <f t="shared" si="11"/>
        <v>3502</v>
      </c>
      <c r="H211" s="143">
        <f t="shared" si="11"/>
        <v>4538.1187622315047</v>
      </c>
      <c r="I211" s="143">
        <f t="shared" si="11"/>
        <v>38226.170208226133</v>
      </c>
      <c r="J211" s="143"/>
      <c r="K211" s="150">
        <f>K28</f>
        <v>0</v>
      </c>
    </row>
    <row r="213" spans="1:11" ht="15.75">
      <c r="A213" s="200" t="s">
        <v>321</v>
      </c>
      <c r="B213" s="200"/>
      <c r="C213" s="200"/>
      <c r="D213" s="200"/>
      <c r="E213" s="200"/>
      <c r="F213" s="200"/>
      <c r="G213" s="200"/>
      <c r="H213" s="200"/>
      <c r="I213" s="200"/>
      <c r="J213" s="200"/>
      <c r="K213" s="200"/>
    </row>
    <row r="214" spans="1:11" ht="15.75">
      <c r="A214" s="201" t="str">
        <f>A6</f>
        <v>As from January 1 to December 31, 2024</v>
      </c>
      <c r="B214" s="201"/>
      <c r="C214" s="201"/>
      <c r="D214" s="201"/>
      <c r="E214" s="201"/>
      <c r="F214" s="201"/>
      <c r="G214" s="201"/>
      <c r="H214" s="201"/>
      <c r="I214" s="201"/>
      <c r="J214" s="201"/>
      <c r="K214" s="201"/>
    </row>
    <row r="216" spans="1:11" ht="85.5">
      <c r="A216" s="117" t="s">
        <v>100</v>
      </c>
      <c r="B216" s="118" t="s">
        <v>166</v>
      </c>
      <c r="C216" s="138" t="s">
        <v>120</v>
      </c>
      <c r="D216" s="139" t="s">
        <v>121</v>
      </c>
      <c r="E216" s="140" t="s">
        <v>122</v>
      </c>
      <c r="F216" s="139" t="s">
        <v>123</v>
      </c>
      <c r="G216" s="138" t="s">
        <v>255</v>
      </c>
      <c r="H216" s="139" t="s">
        <v>125</v>
      </c>
      <c r="I216" s="139" t="s">
        <v>126</v>
      </c>
      <c r="J216" s="161" t="s">
        <v>309</v>
      </c>
      <c r="K216" s="141" t="s">
        <v>256</v>
      </c>
    </row>
    <row r="217" spans="1:11">
      <c r="A217" s="111" t="s">
        <v>259</v>
      </c>
      <c r="B217" s="110" t="s">
        <v>265</v>
      </c>
      <c r="C217" s="168">
        <v>1109</v>
      </c>
      <c r="D217" s="169">
        <v>9993.3700000000008</v>
      </c>
      <c r="E217" s="168">
        <v>660</v>
      </c>
      <c r="F217" s="169">
        <v>8508.7800000000007</v>
      </c>
      <c r="G217" s="168">
        <v>494</v>
      </c>
      <c r="H217" s="169">
        <v>1531.94</v>
      </c>
      <c r="I217" s="170">
        <v>20034.09</v>
      </c>
      <c r="J217" s="170">
        <v>14649.95</v>
      </c>
      <c r="K217" s="157">
        <v>136.80000000000001</v>
      </c>
    </row>
    <row r="218" spans="1:11">
      <c r="A218" s="103">
        <v>1</v>
      </c>
      <c r="B218" s="105" t="s">
        <v>174</v>
      </c>
      <c r="C218" s="105">
        <v>361</v>
      </c>
      <c r="D218" s="171">
        <v>1885.11</v>
      </c>
      <c r="E218" s="105">
        <v>201</v>
      </c>
      <c r="F218" s="171">
        <v>2954.91</v>
      </c>
      <c r="G218" s="105">
        <v>74</v>
      </c>
      <c r="H218" s="171">
        <v>275.37</v>
      </c>
      <c r="I218" s="171">
        <v>5115.3900000000003</v>
      </c>
      <c r="J218" s="102">
        <v>1802.59</v>
      </c>
      <c r="K218" s="106">
        <v>283.8</v>
      </c>
    </row>
    <row r="219" spans="1:11">
      <c r="A219" s="103">
        <v>2</v>
      </c>
      <c r="B219" s="105" t="s">
        <v>169</v>
      </c>
      <c r="C219" s="105">
        <v>121</v>
      </c>
      <c r="D219" s="171">
        <v>787.23</v>
      </c>
      <c r="E219" s="105">
        <v>70</v>
      </c>
      <c r="F219" s="171">
        <v>3731.02</v>
      </c>
      <c r="G219" s="105">
        <v>47</v>
      </c>
      <c r="H219" s="171">
        <v>422.34</v>
      </c>
      <c r="I219" s="171">
        <v>4940.59</v>
      </c>
      <c r="J219" s="102">
        <v>3468.41</v>
      </c>
      <c r="K219" s="106">
        <v>142.4</v>
      </c>
    </row>
    <row r="220" spans="1:11">
      <c r="A220" s="103">
        <v>3</v>
      </c>
      <c r="B220" s="123" t="s">
        <v>171</v>
      </c>
      <c r="C220" s="105">
        <v>45</v>
      </c>
      <c r="D220" s="171">
        <v>2279.7600000000002</v>
      </c>
      <c r="E220" s="105">
        <v>31</v>
      </c>
      <c r="F220" s="171">
        <v>590.95000000000005</v>
      </c>
      <c r="G220" s="105">
        <v>4</v>
      </c>
      <c r="H220" s="171">
        <v>0.8</v>
      </c>
      <c r="I220" s="171">
        <v>2871.51</v>
      </c>
      <c r="J220" s="102">
        <v>3198.96</v>
      </c>
      <c r="K220" s="106">
        <v>89.8</v>
      </c>
    </row>
    <row r="221" spans="1:11">
      <c r="A221" s="103">
        <v>4</v>
      </c>
      <c r="B221" s="123" t="s">
        <v>279</v>
      </c>
      <c r="C221" s="105">
        <v>293</v>
      </c>
      <c r="D221" s="171">
        <v>1211.5899999999999</v>
      </c>
      <c r="E221" s="105">
        <v>205</v>
      </c>
      <c r="F221" s="171">
        <v>297.37</v>
      </c>
      <c r="G221" s="105">
        <v>279</v>
      </c>
      <c r="H221" s="171">
        <v>652.21</v>
      </c>
      <c r="I221" s="171">
        <v>2161.17</v>
      </c>
      <c r="J221" s="102">
        <v>2946.96</v>
      </c>
      <c r="K221" s="106">
        <v>73.3</v>
      </c>
    </row>
    <row r="222" spans="1:11">
      <c r="A222" s="103">
        <v>5</v>
      </c>
      <c r="B222" s="105" t="s">
        <v>176</v>
      </c>
      <c r="C222" s="105">
        <v>71</v>
      </c>
      <c r="D222" s="171">
        <v>1406.34</v>
      </c>
      <c r="E222" s="105">
        <v>51</v>
      </c>
      <c r="F222" s="171">
        <v>40.35</v>
      </c>
      <c r="G222" s="105">
        <v>22</v>
      </c>
      <c r="H222" s="171">
        <v>149.34</v>
      </c>
      <c r="I222" s="171">
        <v>1596.03</v>
      </c>
      <c r="J222" s="102">
        <v>1023.65</v>
      </c>
      <c r="K222" s="106">
        <v>155.9</v>
      </c>
    </row>
    <row r="223" spans="1:11">
      <c r="A223" s="103">
        <v>6</v>
      </c>
      <c r="B223" s="105" t="s">
        <v>198</v>
      </c>
      <c r="C223" s="105">
        <v>46</v>
      </c>
      <c r="D223" s="171">
        <v>1136.02</v>
      </c>
      <c r="E223" s="105">
        <v>6</v>
      </c>
      <c r="F223" s="171">
        <v>25.21</v>
      </c>
      <c r="G223" s="105">
        <v>4</v>
      </c>
      <c r="H223" s="171">
        <v>0.13</v>
      </c>
      <c r="I223" s="171">
        <v>1161.3599999999999</v>
      </c>
      <c r="J223" s="102">
        <v>2800.43</v>
      </c>
      <c r="K223" s="106">
        <v>41.5</v>
      </c>
    </row>
    <row r="224" spans="1:11">
      <c r="A224" s="103">
        <v>7</v>
      </c>
      <c r="B224" s="105" t="s">
        <v>178</v>
      </c>
      <c r="C224" s="105">
        <v>70</v>
      </c>
      <c r="D224" s="171">
        <v>446.25</v>
      </c>
      <c r="E224" s="105">
        <v>41</v>
      </c>
      <c r="F224" s="171">
        <v>356.47</v>
      </c>
      <c r="G224" s="105">
        <v>46</v>
      </c>
      <c r="H224" s="171">
        <v>14.16</v>
      </c>
      <c r="I224" s="171">
        <v>816.88</v>
      </c>
      <c r="J224" s="102">
        <v>1247.44</v>
      </c>
      <c r="K224" s="106">
        <v>65.5</v>
      </c>
    </row>
    <row r="225" spans="1:11">
      <c r="A225" s="103">
        <v>8</v>
      </c>
      <c r="B225" s="105" t="s">
        <v>184</v>
      </c>
      <c r="C225" s="105">
        <v>39</v>
      </c>
      <c r="D225" s="171">
        <v>331.68</v>
      </c>
      <c r="E225" s="105">
        <v>31</v>
      </c>
      <c r="F225" s="171">
        <v>364.17</v>
      </c>
      <c r="G225" s="105">
        <v>4</v>
      </c>
      <c r="H225" s="171">
        <v>3.36</v>
      </c>
      <c r="I225" s="171">
        <v>699.21</v>
      </c>
      <c r="J225" s="102">
        <v>715.73</v>
      </c>
      <c r="K225" s="106">
        <v>97.7</v>
      </c>
    </row>
    <row r="226" spans="1:11">
      <c r="A226" s="103">
        <v>9</v>
      </c>
      <c r="B226" s="105" t="s">
        <v>185</v>
      </c>
      <c r="C226" s="105">
        <v>24</v>
      </c>
      <c r="D226" s="171">
        <v>271.52</v>
      </c>
      <c r="E226" s="105">
        <v>19</v>
      </c>
      <c r="F226" s="171">
        <v>45.88</v>
      </c>
      <c r="G226" s="105">
        <v>5</v>
      </c>
      <c r="H226" s="171">
        <v>6.53</v>
      </c>
      <c r="I226" s="171">
        <v>323.94</v>
      </c>
      <c r="J226" s="102">
        <v>435.63</v>
      </c>
      <c r="K226" s="106">
        <v>74.400000000000006</v>
      </c>
    </row>
    <row r="227" spans="1:11">
      <c r="A227" s="103">
        <v>10</v>
      </c>
      <c r="B227" s="105" t="s">
        <v>188</v>
      </c>
      <c r="C227" s="105">
        <v>33</v>
      </c>
      <c r="D227" s="171">
        <v>149.97999999999999</v>
      </c>
      <c r="E227" s="105">
        <v>4</v>
      </c>
      <c r="F227" s="171">
        <v>94.22</v>
      </c>
      <c r="G227" s="105">
        <v>7</v>
      </c>
      <c r="H227" s="171">
        <v>4.04</v>
      </c>
      <c r="I227" s="171">
        <v>248.24</v>
      </c>
      <c r="J227" s="102">
        <v>304.47000000000003</v>
      </c>
      <c r="K227" s="106">
        <v>81.5</v>
      </c>
    </row>
    <row r="228" spans="1:11">
      <c r="A228" s="108">
        <v>11</v>
      </c>
      <c r="B228" s="125" t="s">
        <v>182</v>
      </c>
      <c r="C228" s="105">
        <v>6</v>
      </c>
      <c r="D228" s="171">
        <v>87.89</v>
      </c>
      <c r="E228" s="105">
        <v>1</v>
      </c>
      <c r="F228" s="171">
        <v>8.23</v>
      </c>
      <c r="G228" s="105">
        <v>2</v>
      </c>
      <c r="H228" s="171">
        <v>3.66</v>
      </c>
      <c r="I228" s="171">
        <v>99.78</v>
      </c>
      <c r="J228" s="102">
        <v>123.46</v>
      </c>
      <c r="K228" s="106">
        <v>80.8</v>
      </c>
    </row>
    <row r="229" spans="1:11">
      <c r="A229" s="120" t="s">
        <v>260</v>
      </c>
      <c r="B229" s="121" t="s">
        <v>266</v>
      </c>
      <c r="C229" s="127">
        <v>1834</v>
      </c>
      <c r="D229" s="172">
        <v>4880.22</v>
      </c>
      <c r="E229" s="127">
        <v>561</v>
      </c>
      <c r="F229" s="172">
        <v>2872.66</v>
      </c>
      <c r="G229" s="127">
        <v>2713</v>
      </c>
      <c r="H229" s="172">
        <v>2097.94</v>
      </c>
      <c r="I229" s="172">
        <v>9850.82</v>
      </c>
      <c r="J229" s="172">
        <v>9110.41</v>
      </c>
      <c r="K229" s="173">
        <v>108.1</v>
      </c>
    </row>
    <row r="230" spans="1:11">
      <c r="A230" s="103">
        <v>1</v>
      </c>
      <c r="B230" s="105" t="s">
        <v>227</v>
      </c>
      <c r="C230" s="105">
        <v>1416</v>
      </c>
      <c r="D230" s="171">
        <v>511.2</v>
      </c>
      <c r="E230" s="105">
        <v>237</v>
      </c>
      <c r="F230" s="171">
        <v>1019.52</v>
      </c>
      <c r="G230" s="105">
        <v>2418</v>
      </c>
      <c r="H230" s="171">
        <v>1510.54</v>
      </c>
      <c r="I230" s="171">
        <v>3041.26</v>
      </c>
      <c r="J230" s="102">
        <v>6012.83</v>
      </c>
      <c r="K230" s="106">
        <v>50.6</v>
      </c>
    </row>
    <row r="231" spans="1:11">
      <c r="A231" s="103">
        <v>2</v>
      </c>
      <c r="B231" s="105" t="s">
        <v>168</v>
      </c>
      <c r="C231" s="105">
        <v>209</v>
      </c>
      <c r="D231" s="171">
        <v>843.36</v>
      </c>
      <c r="E231" s="105">
        <v>163</v>
      </c>
      <c r="F231" s="171">
        <v>832.36</v>
      </c>
      <c r="G231" s="105">
        <v>194</v>
      </c>
      <c r="H231" s="171">
        <v>273.26</v>
      </c>
      <c r="I231" s="171">
        <v>1948.97</v>
      </c>
      <c r="J231" s="102">
        <v>1628.98</v>
      </c>
      <c r="K231" s="106">
        <v>119.6</v>
      </c>
    </row>
    <row r="232" spans="1:11">
      <c r="A232" s="103">
        <v>3</v>
      </c>
      <c r="B232" s="105" t="s">
        <v>175</v>
      </c>
      <c r="C232" s="105">
        <v>102</v>
      </c>
      <c r="D232" s="171">
        <v>1024.96</v>
      </c>
      <c r="E232" s="105">
        <v>98</v>
      </c>
      <c r="F232" s="171">
        <v>610.84</v>
      </c>
      <c r="G232" s="105">
        <v>63</v>
      </c>
      <c r="H232" s="171">
        <v>244.07</v>
      </c>
      <c r="I232" s="171">
        <v>1879.87</v>
      </c>
      <c r="J232" s="102">
        <v>1730.33</v>
      </c>
      <c r="K232" s="106">
        <v>108.6</v>
      </c>
    </row>
    <row r="233" spans="1:11">
      <c r="A233" s="103">
        <v>4</v>
      </c>
      <c r="B233" s="105" t="s">
        <v>189</v>
      </c>
      <c r="C233" s="105">
        <v>36</v>
      </c>
      <c r="D233" s="171">
        <v>1683.2</v>
      </c>
      <c r="E233" s="105">
        <v>2</v>
      </c>
      <c r="F233" s="171">
        <v>-9.56</v>
      </c>
      <c r="G233" s="105">
        <v>20</v>
      </c>
      <c r="H233" s="171">
        <v>38.549999999999997</v>
      </c>
      <c r="I233" s="171">
        <v>1712.19</v>
      </c>
      <c r="J233" s="102">
        <v>1936.64</v>
      </c>
      <c r="K233" s="106">
        <v>88.4</v>
      </c>
    </row>
    <row r="234" spans="1:11">
      <c r="A234" s="103">
        <v>5</v>
      </c>
      <c r="B234" s="109" t="s">
        <v>180</v>
      </c>
      <c r="C234" s="105">
        <v>35</v>
      </c>
      <c r="D234" s="171">
        <v>569.83000000000004</v>
      </c>
      <c r="E234" s="105">
        <v>34</v>
      </c>
      <c r="F234" s="171">
        <v>94.86</v>
      </c>
      <c r="G234" s="105">
        <v>11</v>
      </c>
      <c r="H234" s="171">
        <v>16.41</v>
      </c>
      <c r="I234" s="171">
        <v>681.11</v>
      </c>
      <c r="J234" s="102">
        <v>757.58</v>
      </c>
      <c r="K234" s="106">
        <v>89.9</v>
      </c>
    </row>
    <row r="235" spans="1:11">
      <c r="A235" s="108">
        <v>6</v>
      </c>
      <c r="B235" s="109" t="s">
        <v>172</v>
      </c>
      <c r="C235" s="105">
        <v>36</v>
      </c>
      <c r="D235" s="171">
        <v>247.66</v>
      </c>
      <c r="E235" s="105">
        <v>27</v>
      </c>
      <c r="F235" s="171">
        <v>324.64</v>
      </c>
      <c r="G235" s="105">
        <v>7</v>
      </c>
      <c r="H235" s="171">
        <v>15.12</v>
      </c>
      <c r="I235" s="171">
        <v>587.41999999999996</v>
      </c>
      <c r="J235" s="102">
        <v>656.86</v>
      </c>
      <c r="K235" s="106">
        <v>89.4</v>
      </c>
    </row>
    <row r="236" spans="1:11">
      <c r="A236" s="126" t="s">
        <v>261</v>
      </c>
      <c r="B236" s="127" t="s">
        <v>267</v>
      </c>
      <c r="C236" s="127">
        <v>127</v>
      </c>
      <c r="D236" s="172">
        <v>1427.15</v>
      </c>
      <c r="E236" s="127">
        <v>108</v>
      </c>
      <c r="F236" s="172">
        <v>847.95</v>
      </c>
      <c r="G236" s="127">
        <v>61</v>
      </c>
      <c r="H236" s="172">
        <v>51.8</v>
      </c>
      <c r="I236" s="158">
        <v>2326.9</v>
      </c>
      <c r="J236" s="158">
        <v>3571.94</v>
      </c>
      <c r="K236" s="159">
        <v>65.099999999999994</v>
      </c>
    </row>
    <row r="237" spans="1:11">
      <c r="A237" s="103">
        <v>1</v>
      </c>
      <c r="B237" s="105" t="s">
        <v>170</v>
      </c>
      <c r="C237" s="105">
        <v>71</v>
      </c>
      <c r="D237" s="171">
        <v>505.6</v>
      </c>
      <c r="E237" s="105">
        <v>65</v>
      </c>
      <c r="F237" s="171">
        <v>679.99</v>
      </c>
      <c r="G237" s="105">
        <v>43</v>
      </c>
      <c r="H237" s="171">
        <v>44.05</v>
      </c>
      <c r="I237" s="171">
        <v>1229.6400000000001</v>
      </c>
      <c r="J237" s="102">
        <v>3045.83</v>
      </c>
      <c r="K237" s="106">
        <v>40.4</v>
      </c>
    </row>
    <row r="238" spans="1:11">
      <c r="A238" s="103">
        <v>2</v>
      </c>
      <c r="B238" s="105" t="s">
        <v>190</v>
      </c>
      <c r="C238" s="105">
        <v>29</v>
      </c>
      <c r="D238" s="171">
        <v>528.54999999999995</v>
      </c>
      <c r="E238" s="105">
        <v>26</v>
      </c>
      <c r="F238" s="171">
        <v>136.66999999999999</v>
      </c>
      <c r="G238" s="105">
        <v>6</v>
      </c>
      <c r="H238" s="171">
        <v>2.58</v>
      </c>
      <c r="I238" s="171">
        <v>667.8</v>
      </c>
      <c r="J238" s="102">
        <v>428</v>
      </c>
      <c r="K238" s="106">
        <v>156</v>
      </c>
    </row>
    <row r="239" spans="1:11">
      <c r="A239" s="103">
        <v>3</v>
      </c>
      <c r="B239" s="105" t="s">
        <v>181</v>
      </c>
      <c r="C239" s="105">
        <v>16</v>
      </c>
      <c r="D239" s="171">
        <v>228.43</v>
      </c>
      <c r="E239" s="105">
        <v>15</v>
      </c>
      <c r="F239" s="171">
        <v>27.76</v>
      </c>
      <c r="G239" s="105">
        <v>1</v>
      </c>
      <c r="H239" s="171">
        <v>0.65</v>
      </c>
      <c r="I239" s="171">
        <v>256.85000000000002</v>
      </c>
      <c r="J239" s="102">
        <v>291.55</v>
      </c>
      <c r="K239" s="106">
        <v>88.1</v>
      </c>
    </row>
    <row r="240" spans="1:11">
      <c r="A240" s="103">
        <v>4</v>
      </c>
      <c r="B240" s="105" t="s">
        <v>199</v>
      </c>
      <c r="C240" s="105">
        <v>4</v>
      </c>
      <c r="D240" s="171">
        <v>134.01</v>
      </c>
      <c r="E240" s="105">
        <v>1</v>
      </c>
      <c r="F240" s="171">
        <v>2.52</v>
      </c>
      <c r="G240" s="105">
        <v>6</v>
      </c>
      <c r="H240" s="171">
        <v>2.46</v>
      </c>
      <c r="I240" s="171">
        <v>139</v>
      </c>
      <c r="J240" s="102">
        <v>40.340000000000003</v>
      </c>
      <c r="K240" s="106">
        <v>344.6</v>
      </c>
    </row>
    <row r="241" spans="1:11">
      <c r="A241" s="103">
        <v>5</v>
      </c>
      <c r="B241" s="109" t="s">
        <v>213</v>
      </c>
      <c r="C241" s="105">
        <v>2</v>
      </c>
      <c r="D241" s="171">
        <v>14.6</v>
      </c>
      <c r="E241" s="105">
        <v>1</v>
      </c>
      <c r="F241" s="171">
        <v>1</v>
      </c>
      <c r="G241" s="105">
        <v>2</v>
      </c>
      <c r="H241" s="171">
        <v>1.5</v>
      </c>
      <c r="I241" s="171">
        <v>17.100000000000001</v>
      </c>
      <c r="J241" s="102">
        <v>20.83</v>
      </c>
      <c r="K241" s="106">
        <v>82.1</v>
      </c>
    </row>
    <row r="242" spans="1:11">
      <c r="A242" s="103">
        <v>6</v>
      </c>
      <c r="B242" s="109" t="s">
        <v>215</v>
      </c>
      <c r="C242" s="105">
        <v>5</v>
      </c>
      <c r="D242" s="171">
        <v>15.95</v>
      </c>
      <c r="E242" s="105"/>
      <c r="F242" s="171" t="s">
        <v>275</v>
      </c>
      <c r="G242" s="105">
        <v>1</v>
      </c>
      <c r="H242" s="171">
        <v>0.1</v>
      </c>
      <c r="I242" s="171">
        <v>16.05</v>
      </c>
      <c r="J242" s="102">
        <v>60.84</v>
      </c>
      <c r="K242" s="106">
        <v>26.4</v>
      </c>
    </row>
    <row r="243" spans="1:11">
      <c r="A243" s="103">
        <v>7</v>
      </c>
      <c r="B243" s="109" t="s">
        <v>231</v>
      </c>
      <c r="C243" s="105"/>
      <c r="D243" s="171" t="s">
        <v>275</v>
      </c>
      <c r="E243" s="105"/>
      <c r="F243" s="171" t="s">
        <v>275</v>
      </c>
      <c r="G243" s="105">
        <v>1</v>
      </c>
      <c r="H243" s="171">
        <v>0.33</v>
      </c>
      <c r="I243" s="171">
        <v>0.33</v>
      </c>
      <c r="J243" s="102"/>
      <c r="K243" s="106"/>
    </row>
    <row r="244" spans="1:11">
      <c r="A244" s="103">
        <v>8</v>
      </c>
      <c r="B244" s="109" t="s">
        <v>230</v>
      </c>
      <c r="C244" s="105"/>
      <c r="D244" s="171" t="s">
        <v>275</v>
      </c>
      <c r="E244" s="105"/>
      <c r="F244" s="171" t="s">
        <v>275</v>
      </c>
      <c r="G244" s="105">
        <v>1</v>
      </c>
      <c r="H244" s="171">
        <v>0.13</v>
      </c>
      <c r="I244" s="171">
        <v>0.13</v>
      </c>
      <c r="J244" s="102">
        <v>284.77</v>
      </c>
      <c r="K244" s="106">
        <v>0</v>
      </c>
    </row>
    <row r="245" spans="1:11">
      <c r="A245" s="103">
        <v>9</v>
      </c>
      <c r="B245" s="109" t="s">
        <v>233</v>
      </c>
      <c r="C245" s="105"/>
      <c r="D245" s="171"/>
      <c r="E245" s="105"/>
      <c r="F245" s="171"/>
      <c r="G245" s="105"/>
      <c r="H245" s="171"/>
      <c r="I245" s="171"/>
      <c r="J245" s="102">
        <v>25</v>
      </c>
      <c r="K245" s="106"/>
    </row>
    <row r="246" spans="1:11">
      <c r="A246" s="103">
        <v>10</v>
      </c>
      <c r="B246" s="109" t="s">
        <v>202</v>
      </c>
      <c r="C246" s="105"/>
      <c r="D246" s="171"/>
      <c r="E246" s="105"/>
      <c r="F246" s="171"/>
      <c r="G246" s="105"/>
      <c r="H246" s="171"/>
      <c r="I246" s="171"/>
      <c r="J246" s="102">
        <v>0.16</v>
      </c>
      <c r="K246" s="106"/>
    </row>
    <row r="247" spans="1:11">
      <c r="A247" s="103">
        <v>11</v>
      </c>
      <c r="B247" s="109" t="s">
        <v>234</v>
      </c>
      <c r="C247" s="105"/>
      <c r="D247" s="171"/>
      <c r="E247" s="105"/>
      <c r="F247" s="171"/>
      <c r="G247" s="105"/>
      <c r="H247" s="171"/>
      <c r="I247" s="171"/>
      <c r="J247" s="102"/>
      <c r="K247" s="106"/>
    </row>
    <row r="248" spans="1:11">
      <c r="A248" s="103">
        <v>12</v>
      </c>
      <c r="B248" s="109" t="s">
        <v>212</v>
      </c>
      <c r="C248" s="105"/>
      <c r="D248" s="171"/>
      <c r="E248" s="105"/>
      <c r="F248" s="171"/>
      <c r="G248" s="105"/>
      <c r="H248" s="171"/>
      <c r="I248" s="171"/>
      <c r="J248" s="102"/>
      <c r="K248" s="106"/>
    </row>
    <row r="249" spans="1:11">
      <c r="A249" s="103">
        <v>13</v>
      </c>
      <c r="B249" s="109" t="s">
        <v>235</v>
      </c>
      <c r="C249" s="105"/>
      <c r="D249" s="171"/>
      <c r="E249" s="105"/>
      <c r="F249" s="171"/>
      <c r="G249" s="105"/>
      <c r="H249" s="171"/>
      <c r="I249" s="171"/>
      <c r="J249" s="102"/>
      <c r="K249" s="106"/>
    </row>
    <row r="250" spans="1:11">
      <c r="A250" s="108">
        <v>14</v>
      </c>
      <c r="B250" s="109" t="s">
        <v>232</v>
      </c>
      <c r="C250" s="105"/>
      <c r="D250" s="171"/>
      <c r="E250" s="105"/>
      <c r="F250" s="171"/>
      <c r="G250" s="105"/>
      <c r="H250" s="171"/>
      <c r="I250" s="171"/>
      <c r="J250" s="102"/>
      <c r="K250" s="106"/>
    </row>
    <row r="251" spans="1:11">
      <c r="A251" s="126" t="s">
        <v>262</v>
      </c>
      <c r="B251" s="127" t="s">
        <v>268</v>
      </c>
      <c r="C251" s="127">
        <v>160</v>
      </c>
      <c r="D251" s="172">
        <v>2784.95</v>
      </c>
      <c r="E251" s="127">
        <v>74</v>
      </c>
      <c r="F251" s="172">
        <v>1149.83</v>
      </c>
      <c r="G251" s="127">
        <v>124</v>
      </c>
      <c r="H251" s="172">
        <v>217.62</v>
      </c>
      <c r="I251" s="172">
        <v>4152.41</v>
      </c>
      <c r="J251" s="172">
        <v>2430.19</v>
      </c>
      <c r="K251" s="159">
        <v>170.9</v>
      </c>
    </row>
    <row r="252" spans="1:11">
      <c r="A252" s="103">
        <v>1</v>
      </c>
      <c r="B252" s="105" t="s">
        <v>177</v>
      </c>
      <c r="C252" s="105">
        <v>19</v>
      </c>
      <c r="D252" s="171">
        <v>867.8</v>
      </c>
      <c r="E252" s="105">
        <v>14</v>
      </c>
      <c r="F252" s="171">
        <v>881.76</v>
      </c>
      <c r="G252" s="105">
        <v>2</v>
      </c>
      <c r="H252" s="171">
        <v>0.04</v>
      </c>
      <c r="I252" s="171">
        <v>1749.6</v>
      </c>
      <c r="J252" s="102">
        <v>1608.61</v>
      </c>
      <c r="K252" s="106">
        <v>108.8</v>
      </c>
    </row>
    <row r="253" spans="1:11">
      <c r="A253" s="103">
        <v>2</v>
      </c>
      <c r="B253" s="105" t="s">
        <v>186</v>
      </c>
      <c r="C253" s="105">
        <v>5</v>
      </c>
      <c r="D253" s="171">
        <v>916.84</v>
      </c>
      <c r="E253" s="105">
        <v>3</v>
      </c>
      <c r="F253" s="171">
        <v>25.34</v>
      </c>
      <c r="G253" s="105">
        <v>9</v>
      </c>
      <c r="H253" s="171">
        <v>116.06</v>
      </c>
      <c r="I253" s="171">
        <v>1058.23</v>
      </c>
      <c r="J253" s="102">
        <v>166.15</v>
      </c>
      <c r="K253" s="106">
        <v>636.9</v>
      </c>
    </row>
    <row r="254" spans="1:11">
      <c r="A254" s="103">
        <v>3</v>
      </c>
      <c r="B254" s="105" t="s">
        <v>194</v>
      </c>
      <c r="C254" s="105">
        <v>20</v>
      </c>
      <c r="D254" s="171">
        <v>439.4</v>
      </c>
      <c r="E254" s="105">
        <v>9</v>
      </c>
      <c r="F254" s="171">
        <v>27.69</v>
      </c>
      <c r="G254" s="105">
        <v>6</v>
      </c>
      <c r="H254" s="171">
        <v>18.37</v>
      </c>
      <c r="I254" s="171">
        <v>485.46</v>
      </c>
      <c r="J254" s="102">
        <v>322.45999999999998</v>
      </c>
      <c r="K254" s="106">
        <v>150.6</v>
      </c>
    </row>
    <row r="255" spans="1:11">
      <c r="A255" s="103">
        <v>4</v>
      </c>
      <c r="B255" s="105" t="s">
        <v>179</v>
      </c>
      <c r="C255" s="105">
        <v>71</v>
      </c>
      <c r="D255" s="171">
        <v>233.62</v>
      </c>
      <c r="E255" s="105">
        <v>28</v>
      </c>
      <c r="F255" s="171">
        <v>7.87</v>
      </c>
      <c r="G255" s="105">
        <v>25</v>
      </c>
      <c r="H255" s="171">
        <v>1.82</v>
      </c>
      <c r="I255" s="171">
        <v>243.31</v>
      </c>
      <c r="J255" s="102">
        <v>202.81</v>
      </c>
      <c r="K255" s="106">
        <v>120</v>
      </c>
    </row>
    <row r="256" spans="1:11">
      <c r="A256" s="103">
        <v>5</v>
      </c>
      <c r="B256" s="105" t="s">
        <v>196</v>
      </c>
      <c r="C256" s="105">
        <v>3</v>
      </c>
      <c r="D256" s="171">
        <v>20.61</v>
      </c>
      <c r="E256" s="105">
        <v>6</v>
      </c>
      <c r="F256" s="171">
        <v>113.99</v>
      </c>
      <c r="G256" s="105"/>
      <c r="H256" s="171" t="s">
        <v>275</v>
      </c>
      <c r="I256" s="171">
        <v>134.6</v>
      </c>
      <c r="J256" s="102">
        <v>409</v>
      </c>
      <c r="K256" s="106">
        <v>32.9</v>
      </c>
    </row>
    <row r="257" spans="1:11">
      <c r="A257" s="103">
        <v>6</v>
      </c>
      <c r="B257" s="105" t="s">
        <v>197</v>
      </c>
      <c r="C257" s="105">
        <v>12</v>
      </c>
      <c r="D257" s="171">
        <v>106.11</v>
      </c>
      <c r="E257" s="105">
        <v>1</v>
      </c>
      <c r="F257" s="171">
        <v>1</v>
      </c>
      <c r="G257" s="105">
        <v>4</v>
      </c>
      <c r="H257" s="171">
        <v>5.99</v>
      </c>
      <c r="I257" s="171">
        <v>113.1</v>
      </c>
      <c r="J257" s="102">
        <v>69.209999999999994</v>
      </c>
      <c r="K257" s="106">
        <v>163.4</v>
      </c>
    </row>
    <row r="258" spans="1:11">
      <c r="A258" s="103">
        <v>7</v>
      </c>
      <c r="B258" s="107" t="s">
        <v>209</v>
      </c>
      <c r="C258" s="105">
        <v>3</v>
      </c>
      <c r="D258" s="171">
        <v>102.5</v>
      </c>
      <c r="E258" s="105">
        <v>3</v>
      </c>
      <c r="F258" s="171">
        <v>2.83</v>
      </c>
      <c r="G258" s="105">
        <v>9</v>
      </c>
      <c r="H258" s="171">
        <v>0.49</v>
      </c>
      <c r="I258" s="171">
        <v>105.82</v>
      </c>
      <c r="J258" s="102">
        <v>12.96</v>
      </c>
      <c r="K258" s="106">
        <v>816.5</v>
      </c>
    </row>
    <row r="259" spans="1:11">
      <c r="A259" s="103">
        <v>8</v>
      </c>
      <c r="B259" s="107" t="s">
        <v>183</v>
      </c>
      <c r="C259" s="105">
        <v>2</v>
      </c>
      <c r="D259" s="171">
        <v>2.63</v>
      </c>
      <c r="E259" s="105">
        <v>2</v>
      </c>
      <c r="F259" s="171">
        <v>96.43</v>
      </c>
      <c r="G259" s="105">
        <v>2</v>
      </c>
      <c r="H259" s="171">
        <v>0.81</v>
      </c>
      <c r="I259" s="171">
        <v>99.87</v>
      </c>
      <c r="J259" s="102">
        <v>1.1000000000000001</v>
      </c>
      <c r="K259" s="106">
        <v>9070.7000000000007</v>
      </c>
    </row>
    <row r="260" spans="1:11">
      <c r="A260" s="103">
        <v>9</v>
      </c>
      <c r="B260" s="105" t="s">
        <v>192</v>
      </c>
      <c r="C260" s="105">
        <v>3</v>
      </c>
      <c r="D260" s="171">
        <v>32.43</v>
      </c>
      <c r="E260" s="105">
        <v>4</v>
      </c>
      <c r="F260" s="171">
        <v>7.84</v>
      </c>
      <c r="G260" s="105">
        <v>3</v>
      </c>
      <c r="H260" s="171">
        <v>38.64</v>
      </c>
      <c r="I260" s="171">
        <v>78.91</v>
      </c>
      <c r="J260" s="102">
        <v>78.94</v>
      </c>
      <c r="K260" s="106">
        <v>100</v>
      </c>
    </row>
    <row r="261" spans="1:11">
      <c r="A261" s="103">
        <v>10</v>
      </c>
      <c r="B261" s="105" t="s">
        <v>322</v>
      </c>
      <c r="C261" s="105">
        <v>5</v>
      </c>
      <c r="D261" s="171">
        <v>20.87</v>
      </c>
      <c r="E261" s="105">
        <v>2</v>
      </c>
      <c r="F261" s="171">
        <v>2.4</v>
      </c>
      <c r="G261" s="105">
        <v>50</v>
      </c>
      <c r="H261" s="171">
        <v>27.27</v>
      </c>
      <c r="I261" s="171">
        <v>50.54</v>
      </c>
      <c r="J261" s="102">
        <v>48.89</v>
      </c>
      <c r="K261" s="106">
        <v>103.4</v>
      </c>
    </row>
    <row r="262" spans="1:11">
      <c r="A262" s="103">
        <v>11</v>
      </c>
      <c r="B262" s="105" t="s">
        <v>236</v>
      </c>
      <c r="C262" s="105">
        <v>16</v>
      </c>
      <c r="D262" s="171">
        <v>39.4</v>
      </c>
      <c r="E262" s="105">
        <v>2</v>
      </c>
      <c r="F262" s="171">
        <v>-17.309999999999999</v>
      </c>
      <c r="G262" s="105">
        <v>9</v>
      </c>
      <c r="H262" s="171">
        <v>1.27</v>
      </c>
      <c r="I262" s="171">
        <v>23.35</v>
      </c>
      <c r="J262" s="102">
        <v>44.64</v>
      </c>
      <c r="K262" s="106">
        <v>52.3</v>
      </c>
    </row>
    <row r="263" spans="1:11">
      <c r="A263" s="103">
        <v>12</v>
      </c>
      <c r="B263" s="123" t="s">
        <v>200</v>
      </c>
      <c r="C263" s="105"/>
      <c r="D263" s="171" t="s">
        <v>275</v>
      </c>
      <c r="E263" s="105"/>
      <c r="F263" s="171" t="s">
        <v>275</v>
      </c>
      <c r="G263" s="105">
        <v>4</v>
      </c>
      <c r="H263" s="171">
        <v>6.06</v>
      </c>
      <c r="I263" s="171">
        <v>6.06</v>
      </c>
      <c r="J263" s="102">
        <v>73.75</v>
      </c>
      <c r="K263" s="106">
        <v>8.1999999999999993</v>
      </c>
    </row>
    <row r="264" spans="1:11">
      <c r="A264" s="103">
        <v>13</v>
      </c>
      <c r="B264" s="109" t="s">
        <v>229</v>
      </c>
      <c r="C264" s="105">
        <v>1</v>
      </c>
      <c r="D264" s="171">
        <v>2.74</v>
      </c>
      <c r="E264" s="105"/>
      <c r="F264" s="171" t="s">
        <v>275</v>
      </c>
      <c r="G264" s="105"/>
      <c r="H264" s="171" t="s">
        <v>275</v>
      </c>
      <c r="I264" s="171">
        <v>2.74</v>
      </c>
      <c r="J264" s="102">
        <v>3.94</v>
      </c>
      <c r="K264" s="106">
        <v>69.599999999999994</v>
      </c>
    </row>
    <row r="265" spans="1:11">
      <c r="A265" s="108">
        <v>14</v>
      </c>
      <c r="B265" s="105" t="s">
        <v>191</v>
      </c>
      <c r="C265" s="105"/>
      <c r="D265" s="171" t="s">
        <v>275</v>
      </c>
      <c r="E265" s="105"/>
      <c r="F265" s="171" t="s">
        <v>275</v>
      </c>
      <c r="G265" s="105">
        <v>1</v>
      </c>
      <c r="H265" s="171">
        <v>0.81</v>
      </c>
      <c r="I265" s="171">
        <v>0.81</v>
      </c>
      <c r="J265" s="102">
        <v>0.83</v>
      </c>
      <c r="K265" s="106"/>
    </row>
    <row r="266" spans="1:11">
      <c r="A266" s="126" t="s">
        <v>263</v>
      </c>
      <c r="B266" s="127" t="s">
        <v>269</v>
      </c>
      <c r="C266" s="127">
        <v>142</v>
      </c>
      <c r="D266" s="172">
        <v>759.21</v>
      </c>
      <c r="E266" s="127">
        <v>131</v>
      </c>
      <c r="F266" s="172">
        <v>571.16</v>
      </c>
      <c r="G266" s="127">
        <v>93</v>
      </c>
      <c r="H266" s="172">
        <v>97.83</v>
      </c>
      <c r="I266" s="172">
        <v>1297.2</v>
      </c>
      <c r="J266" s="172">
        <v>1203.97</v>
      </c>
      <c r="K266" s="174">
        <v>107.7</v>
      </c>
    </row>
    <row r="267" spans="1:11">
      <c r="A267" s="103">
        <v>1</v>
      </c>
      <c r="B267" s="105" t="s">
        <v>45</v>
      </c>
      <c r="C267" s="105">
        <v>124</v>
      </c>
      <c r="D267" s="171">
        <v>564.19000000000005</v>
      </c>
      <c r="E267" s="105">
        <v>109</v>
      </c>
      <c r="F267" s="171">
        <v>240.6</v>
      </c>
      <c r="G267" s="105">
        <v>63</v>
      </c>
      <c r="H267" s="171">
        <v>81.89</v>
      </c>
      <c r="I267" s="171">
        <v>886.67</v>
      </c>
      <c r="J267" s="102">
        <v>759.71</v>
      </c>
      <c r="K267" s="106">
        <v>116.7</v>
      </c>
    </row>
    <row r="268" spans="1:11">
      <c r="A268" s="103">
        <v>2</v>
      </c>
      <c r="B268" s="105" t="s">
        <v>205</v>
      </c>
      <c r="C268" s="105">
        <v>6</v>
      </c>
      <c r="D268" s="171">
        <v>30.3</v>
      </c>
      <c r="E268" s="105">
        <v>8</v>
      </c>
      <c r="F268" s="171">
        <v>280.10000000000002</v>
      </c>
      <c r="G268" s="105">
        <v>3</v>
      </c>
      <c r="H268" s="171">
        <v>0.93</v>
      </c>
      <c r="I268" s="171">
        <v>311.33</v>
      </c>
      <c r="J268" s="102">
        <v>35.54</v>
      </c>
      <c r="K268" s="106">
        <v>876.1</v>
      </c>
    </row>
    <row r="269" spans="1:11">
      <c r="A269" s="103">
        <v>3</v>
      </c>
      <c r="B269" s="105" t="s">
        <v>206</v>
      </c>
      <c r="C269" s="105">
        <v>3</v>
      </c>
      <c r="D269" s="171">
        <v>21.17</v>
      </c>
      <c r="E269" s="105"/>
      <c r="F269" s="171" t="s">
        <v>275</v>
      </c>
      <c r="G269" s="105">
        <v>9</v>
      </c>
      <c r="H269" s="171">
        <v>2.09</v>
      </c>
      <c r="I269" s="171">
        <v>23.26</v>
      </c>
      <c r="J269" s="102">
        <v>3.27</v>
      </c>
      <c r="K269" s="106">
        <v>711.4</v>
      </c>
    </row>
    <row r="270" spans="1:11">
      <c r="A270" s="103">
        <v>4</v>
      </c>
      <c r="B270" s="107" t="s">
        <v>214</v>
      </c>
      <c r="C270" s="105">
        <v>1</v>
      </c>
      <c r="D270" s="171">
        <v>4.96</v>
      </c>
      <c r="E270" s="105">
        <v>1</v>
      </c>
      <c r="F270" s="171">
        <v>16</v>
      </c>
      <c r="G270" s="105"/>
      <c r="H270" s="171" t="s">
        <v>275</v>
      </c>
      <c r="I270" s="171">
        <v>20.96</v>
      </c>
      <c r="J270" s="102">
        <v>180.62</v>
      </c>
      <c r="K270" s="106">
        <v>11.6</v>
      </c>
    </row>
    <row r="271" spans="1:11">
      <c r="A271" s="103">
        <v>5</v>
      </c>
      <c r="B271" s="107" t="s">
        <v>195</v>
      </c>
      <c r="C271" s="105">
        <v>2</v>
      </c>
      <c r="D271" s="171">
        <v>1.75</v>
      </c>
      <c r="E271" s="105">
        <v>7</v>
      </c>
      <c r="F271" s="171">
        <v>15.51</v>
      </c>
      <c r="G271" s="105">
        <v>1</v>
      </c>
      <c r="H271" s="171">
        <v>0.38</v>
      </c>
      <c r="I271" s="171">
        <v>17.64</v>
      </c>
      <c r="J271" s="102">
        <v>81.66</v>
      </c>
      <c r="K271" s="106">
        <v>21.6</v>
      </c>
    </row>
    <row r="272" spans="1:11">
      <c r="A272" s="103">
        <v>6</v>
      </c>
      <c r="B272" s="105" t="s">
        <v>211</v>
      </c>
      <c r="C272" s="105"/>
      <c r="D272" s="171" t="s">
        <v>275</v>
      </c>
      <c r="E272" s="105">
        <v>1</v>
      </c>
      <c r="F272" s="171">
        <v>16.5</v>
      </c>
      <c r="G272" s="105"/>
      <c r="H272" s="171" t="s">
        <v>275</v>
      </c>
      <c r="I272" s="171">
        <v>16.5</v>
      </c>
      <c r="J272" s="102">
        <v>91.26</v>
      </c>
      <c r="K272" s="106">
        <v>18.100000000000001</v>
      </c>
    </row>
    <row r="273" spans="1:11">
      <c r="A273" s="103">
        <v>7</v>
      </c>
      <c r="B273" s="105" t="s">
        <v>187</v>
      </c>
      <c r="C273" s="105">
        <v>1</v>
      </c>
      <c r="D273" s="171">
        <v>2.65</v>
      </c>
      <c r="E273" s="105">
        <v>2</v>
      </c>
      <c r="F273" s="171">
        <v>0.8</v>
      </c>
      <c r="G273" s="105">
        <v>2</v>
      </c>
      <c r="H273" s="171">
        <v>7.79</v>
      </c>
      <c r="I273" s="171">
        <v>11.24</v>
      </c>
      <c r="J273" s="102">
        <v>18.29</v>
      </c>
      <c r="K273" s="106">
        <v>61.4</v>
      </c>
    </row>
    <row r="274" spans="1:11">
      <c r="A274" s="103">
        <v>8</v>
      </c>
      <c r="B274" s="105" t="s">
        <v>204</v>
      </c>
      <c r="C274" s="105">
        <v>1</v>
      </c>
      <c r="D274" s="171">
        <v>2.42</v>
      </c>
      <c r="E274" s="105">
        <v>1</v>
      </c>
      <c r="F274" s="171">
        <v>5</v>
      </c>
      <c r="G274" s="105"/>
      <c r="H274" s="171" t="s">
        <v>275</v>
      </c>
      <c r="I274" s="171">
        <v>7.42</v>
      </c>
      <c r="J274" s="102">
        <v>1.36</v>
      </c>
      <c r="K274" s="106">
        <v>547.29999999999995</v>
      </c>
    </row>
    <row r="275" spans="1:11">
      <c r="A275" s="103">
        <v>9</v>
      </c>
      <c r="B275" s="105" t="s">
        <v>210</v>
      </c>
      <c r="C275" s="105"/>
      <c r="D275" s="171" t="s">
        <v>275</v>
      </c>
      <c r="E275" s="105"/>
      <c r="F275" s="171" t="s">
        <v>275</v>
      </c>
      <c r="G275" s="105">
        <v>4</v>
      </c>
      <c r="H275" s="171">
        <v>2.99</v>
      </c>
      <c r="I275" s="171">
        <v>2.99</v>
      </c>
      <c r="J275" s="102">
        <v>19.399999999999999</v>
      </c>
      <c r="K275" s="106">
        <v>15.4</v>
      </c>
    </row>
    <row r="276" spans="1:11">
      <c r="A276" s="103">
        <v>10</v>
      </c>
      <c r="B276" s="107" t="s">
        <v>46</v>
      </c>
      <c r="C276" s="105"/>
      <c r="D276" s="171" t="s">
        <v>275</v>
      </c>
      <c r="E276" s="105"/>
      <c r="F276" s="171" t="s">
        <v>275</v>
      </c>
      <c r="G276" s="105">
        <v>3</v>
      </c>
      <c r="H276" s="171">
        <v>0.93</v>
      </c>
      <c r="I276" s="171">
        <v>0.93</v>
      </c>
      <c r="J276" s="102">
        <v>0.37</v>
      </c>
      <c r="K276" s="106">
        <v>253.8</v>
      </c>
    </row>
    <row r="277" spans="1:11">
      <c r="A277" s="103">
        <v>11</v>
      </c>
      <c r="B277" s="105" t="s">
        <v>207</v>
      </c>
      <c r="C277" s="105"/>
      <c r="D277" s="171" t="s">
        <v>275</v>
      </c>
      <c r="E277" s="105"/>
      <c r="F277" s="171" t="s">
        <v>275</v>
      </c>
      <c r="G277" s="105">
        <v>2</v>
      </c>
      <c r="H277" s="171">
        <v>0.51</v>
      </c>
      <c r="I277" s="171">
        <v>0.51</v>
      </c>
      <c r="J277" s="102">
        <v>0.47</v>
      </c>
      <c r="K277" s="106">
        <v>107.6</v>
      </c>
    </row>
    <row r="278" spans="1:11">
      <c r="A278" s="103">
        <v>12</v>
      </c>
      <c r="B278" s="105" t="s">
        <v>208</v>
      </c>
      <c r="C278" s="105">
        <v>1</v>
      </c>
      <c r="D278" s="171">
        <v>0.15</v>
      </c>
      <c r="E278" s="105"/>
      <c r="F278" s="171" t="s">
        <v>275</v>
      </c>
      <c r="G278" s="105"/>
      <c r="H278" s="171" t="s">
        <v>275</v>
      </c>
      <c r="I278" s="171">
        <v>0.15</v>
      </c>
      <c r="J278" s="102">
        <v>1.04</v>
      </c>
      <c r="K278" s="106">
        <v>14.5</v>
      </c>
    </row>
    <row r="279" spans="1:11">
      <c r="A279" s="103">
        <v>13</v>
      </c>
      <c r="B279" s="105" t="s">
        <v>167</v>
      </c>
      <c r="C279" s="105">
        <v>3</v>
      </c>
      <c r="D279" s="171">
        <v>0.62</v>
      </c>
      <c r="E279" s="105">
        <v>2</v>
      </c>
      <c r="F279" s="171">
        <v>-3.34</v>
      </c>
      <c r="G279" s="105">
        <v>6</v>
      </c>
      <c r="H279" s="171">
        <v>0.32</v>
      </c>
      <c r="I279" s="171">
        <v>-2.41</v>
      </c>
      <c r="J279" s="102">
        <v>60.6</v>
      </c>
      <c r="K279" s="106">
        <v>-4</v>
      </c>
    </row>
    <row r="280" spans="1:11">
      <c r="A280" s="126" t="s">
        <v>264</v>
      </c>
      <c r="B280" s="127" t="s">
        <v>270</v>
      </c>
      <c r="C280" s="127">
        <v>3</v>
      </c>
      <c r="D280" s="172">
        <v>17.18</v>
      </c>
      <c r="E280" s="127">
        <v>5</v>
      </c>
      <c r="F280" s="172">
        <v>6.6</v>
      </c>
      <c r="G280" s="127">
        <v>17</v>
      </c>
      <c r="H280" s="172">
        <v>540.97</v>
      </c>
      <c r="I280" s="172">
        <v>564.74</v>
      </c>
      <c r="J280" s="172">
        <v>62.97</v>
      </c>
      <c r="K280" s="174">
        <v>896.8</v>
      </c>
    </row>
    <row r="281" spans="1:11">
      <c r="A281" s="103">
        <v>1</v>
      </c>
      <c r="B281" s="105" t="s">
        <v>173</v>
      </c>
      <c r="C281" s="105">
        <v>2</v>
      </c>
      <c r="D281" s="171">
        <v>10.68</v>
      </c>
      <c r="E281" s="105">
        <v>4</v>
      </c>
      <c r="F281" s="171">
        <v>4.79</v>
      </c>
      <c r="G281" s="105">
        <v>5</v>
      </c>
      <c r="H281" s="171">
        <v>509.42</v>
      </c>
      <c r="I281" s="171">
        <v>524.89</v>
      </c>
      <c r="J281" s="102">
        <v>61.74</v>
      </c>
      <c r="K281" s="106">
        <v>850.2</v>
      </c>
    </row>
    <row r="282" spans="1:11">
      <c r="A282" s="103">
        <v>2</v>
      </c>
      <c r="B282" s="105" t="s">
        <v>47</v>
      </c>
      <c r="C282" s="105"/>
      <c r="D282" s="171" t="s">
        <v>275</v>
      </c>
      <c r="E282" s="105"/>
      <c r="F282" s="171" t="s">
        <v>275</v>
      </c>
      <c r="G282" s="105">
        <v>1</v>
      </c>
      <c r="H282" s="171">
        <v>26.66</v>
      </c>
      <c r="I282" s="171">
        <v>26.66</v>
      </c>
      <c r="J282" s="102">
        <v>2.62</v>
      </c>
      <c r="K282" s="106">
        <v>1019.4</v>
      </c>
    </row>
    <row r="283" spans="1:11">
      <c r="A283" s="103">
        <v>3</v>
      </c>
      <c r="B283" s="105" t="s">
        <v>201</v>
      </c>
      <c r="C283" s="105">
        <v>1</v>
      </c>
      <c r="D283" s="171">
        <v>6.5</v>
      </c>
      <c r="E283" s="105">
        <v>1</v>
      </c>
      <c r="F283" s="171">
        <v>1.8</v>
      </c>
      <c r="G283" s="105"/>
      <c r="H283" s="171" t="s">
        <v>275</v>
      </c>
      <c r="I283" s="171">
        <v>8.3000000000000007</v>
      </c>
      <c r="J283" s="102"/>
      <c r="K283" s="106"/>
    </row>
    <row r="284" spans="1:11">
      <c r="A284" s="103">
        <v>4</v>
      </c>
      <c r="B284" s="105" t="s">
        <v>203</v>
      </c>
      <c r="C284" s="105"/>
      <c r="D284" s="171" t="s">
        <v>275</v>
      </c>
      <c r="E284" s="105"/>
      <c r="F284" s="171" t="s">
        <v>275</v>
      </c>
      <c r="G284" s="105">
        <v>11</v>
      </c>
      <c r="H284" s="171">
        <v>4.8899999999999997</v>
      </c>
      <c r="I284" s="171">
        <v>4.8899999999999997</v>
      </c>
      <c r="J284" s="102">
        <v>40.86</v>
      </c>
      <c r="K284" s="106">
        <v>12</v>
      </c>
    </row>
    <row r="285" spans="1:11">
      <c r="A285" s="108">
        <v>5</v>
      </c>
      <c r="B285" s="109" t="s">
        <v>276</v>
      </c>
      <c r="C285" s="105"/>
      <c r="D285" s="171"/>
      <c r="E285" s="105"/>
      <c r="F285" s="171"/>
      <c r="G285" s="105"/>
      <c r="H285" s="171"/>
      <c r="I285" s="171"/>
      <c r="J285" s="102"/>
      <c r="K285" s="106"/>
    </row>
    <row r="286" spans="1:11">
      <c r="A286" s="198" t="s">
        <v>142</v>
      </c>
      <c r="B286" s="199"/>
      <c r="C286" s="149">
        <v>3375</v>
      </c>
      <c r="D286" s="143">
        <v>19862.080000000002</v>
      </c>
      <c r="E286" s="149">
        <v>1539</v>
      </c>
      <c r="F286" s="143">
        <v>13956.98</v>
      </c>
      <c r="G286" s="149">
        <v>3502</v>
      </c>
      <c r="H286" s="143">
        <v>4538.12</v>
      </c>
      <c r="I286" s="143">
        <v>38226.17</v>
      </c>
      <c r="J286" s="143"/>
      <c r="K286" s="150">
        <v>97</v>
      </c>
    </row>
  </sheetData>
  <autoFilter ref="B32:I211" xr:uid="{00000000-0009-0000-0000-000001000000}"/>
  <sortState xmlns:xlrd2="http://schemas.microsoft.com/office/spreadsheetml/2017/richdata2" ref="A192:I253">
    <sortCondition descending="1" ref="F192:F253"/>
  </sortState>
  <dataConsolidate/>
  <mergeCells count="13">
    <mergeCell ref="A151:I151"/>
    <mergeCell ref="A147:B147"/>
    <mergeCell ref="A1:I1"/>
    <mergeCell ref="A5:I5"/>
    <mergeCell ref="A6:I6"/>
    <mergeCell ref="A27:B27"/>
    <mergeCell ref="A29:I29"/>
    <mergeCell ref="A30:I30"/>
    <mergeCell ref="A286:B286"/>
    <mergeCell ref="A213:K213"/>
    <mergeCell ref="A214:K214"/>
    <mergeCell ref="A211:B211"/>
    <mergeCell ref="A152:I152"/>
  </mergeCells>
  <conditionalFormatting sqref="B5">
    <cfRule type="duplicateValues" dxfId="204" priority="598" stopIfTrue="1"/>
    <cfRule type="duplicateValues" dxfId="203" priority="599" stopIfTrue="1"/>
  </conditionalFormatting>
  <conditionalFormatting sqref="B6">
    <cfRule type="duplicateValues" dxfId="202" priority="596" stopIfTrue="1"/>
    <cfRule type="duplicateValues" dxfId="201" priority="597" stopIfTrue="1"/>
  </conditionalFormatting>
  <conditionalFormatting sqref="B8">
    <cfRule type="duplicateValues" dxfId="200" priority="594" stopIfTrue="1"/>
    <cfRule type="duplicateValues" dxfId="199" priority="595" stopIfTrue="1"/>
  </conditionalFormatting>
  <conditionalFormatting sqref="B9">
    <cfRule type="duplicateValues" dxfId="198" priority="590" stopIfTrue="1"/>
    <cfRule type="duplicateValues" dxfId="197" priority="591" stopIfTrue="1"/>
  </conditionalFormatting>
  <conditionalFormatting sqref="B29">
    <cfRule type="duplicateValues" dxfId="196" priority="548" stopIfTrue="1"/>
    <cfRule type="duplicateValues" dxfId="195" priority="549" stopIfTrue="1"/>
  </conditionalFormatting>
  <conditionalFormatting sqref="B32">
    <cfRule type="duplicateValues" dxfId="194" priority="546" stopIfTrue="1"/>
    <cfRule type="duplicateValues" dxfId="193" priority="547" stopIfTrue="1"/>
  </conditionalFormatting>
  <conditionalFormatting sqref="B151">
    <cfRule type="duplicateValues" dxfId="192" priority="541" stopIfTrue="1"/>
    <cfRule type="duplicateValues" dxfId="191" priority="542" stopIfTrue="1"/>
  </conditionalFormatting>
  <conditionalFormatting sqref="B154">
    <cfRule type="duplicateValues" dxfId="190" priority="539" stopIfTrue="1"/>
    <cfRule type="duplicateValues" dxfId="189" priority="540" stopIfTrue="1"/>
  </conditionalFormatting>
  <conditionalFormatting sqref="B287:B65586 B52:B53 B211:B212 B153 B3:B4 B7 B27:B28 B30:B31 B147:B150 B215">
    <cfRule type="duplicateValues" dxfId="188" priority="1068" stopIfTrue="1"/>
    <cfRule type="duplicateValues" dxfId="187" priority="1069" stopIfTrue="1"/>
  </conditionalFormatting>
  <conditionalFormatting sqref="B33">
    <cfRule type="duplicateValues" dxfId="186" priority="1293" stopIfTrue="1"/>
    <cfRule type="duplicateValues" dxfId="185" priority="1294" stopIfTrue="1"/>
  </conditionalFormatting>
  <conditionalFormatting sqref="B33">
    <cfRule type="duplicateValues" dxfId="184" priority="1297" stopIfTrue="1"/>
  </conditionalFormatting>
  <conditionalFormatting sqref="B65">
    <cfRule type="duplicateValues" dxfId="183" priority="1790"/>
  </conditionalFormatting>
  <conditionalFormatting sqref="B65">
    <cfRule type="duplicateValues" dxfId="182" priority="1791" stopIfTrue="1"/>
    <cfRule type="duplicateValues" dxfId="181" priority="1792" stopIfTrue="1"/>
  </conditionalFormatting>
  <conditionalFormatting sqref="B65">
    <cfRule type="duplicateValues" dxfId="180" priority="1793" stopIfTrue="1"/>
  </conditionalFormatting>
  <conditionalFormatting sqref="B66">
    <cfRule type="duplicateValues" dxfId="179" priority="1808"/>
  </conditionalFormatting>
  <conditionalFormatting sqref="B66">
    <cfRule type="duplicateValues" dxfId="178" priority="1810" stopIfTrue="1"/>
  </conditionalFormatting>
  <conditionalFormatting sqref="B66">
    <cfRule type="duplicateValues" dxfId="177" priority="1812" stopIfTrue="1"/>
    <cfRule type="duplicateValues" dxfId="176" priority="1813" stopIfTrue="1"/>
  </conditionalFormatting>
  <conditionalFormatting sqref="B72:B74 B67:B69">
    <cfRule type="duplicateValues" dxfId="175" priority="1828"/>
  </conditionalFormatting>
  <conditionalFormatting sqref="B72:B74 B67:B69">
    <cfRule type="duplicateValues" dxfId="174" priority="1830" stopIfTrue="1"/>
    <cfRule type="duplicateValues" dxfId="173" priority="1831" stopIfTrue="1"/>
  </conditionalFormatting>
  <conditionalFormatting sqref="B72:B74 B67:B69">
    <cfRule type="duplicateValues" dxfId="172" priority="1834" stopIfTrue="1"/>
  </conditionalFormatting>
  <conditionalFormatting sqref="B286">
    <cfRule type="duplicateValues" dxfId="171" priority="111" stopIfTrue="1"/>
    <cfRule type="duplicateValues" dxfId="170" priority="112" stopIfTrue="1"/>
  </conditionalFormatting>
  <conditionalFormatting sqref="B217:B228">
    <cfRule type="duplicateValues" dxfId="169" priority="115" stopIfTrue="1"/>
  </conditionalFormatting>
  <conditionalFormatting sqref="B70:B71">
    <cfRule type="duplicateValues" dxfId="168" priority="93"/>
  </conditionalFormatting>
  <conditionalFormatting sqref="B70:B71">
    <cfRule type="duplicateValues" dxfId="167" priority="94" stopIfTrue="1"/>
    <cfRule type="duplicateValues" dxfId="166" priority="95" stopIfTrue="1"/>
  </conditionalFormatting>
  <conditionalFormatting sqref="B70:B71">
    <cfRule type="duplicateValues" dxfId="165" priority="96" stopIfTrue="1"/>
  </conditionalFormatting>
  <conditionalFormatting sqref="B38">
    <cfRule type="duplicateValues" dxfId="164" priority="90" stopIfTrue="1"/>
    <cfRule type="duplicateValues" dxfId="163" priority="91" stopIfTrue="1"/>
  </conditionalFormatting>
  <conditionalFormatting sqref="B38">
    <cfRule type="duplicateValues" dxfId="162" priority="92" stopIfTrue="1"/>
  </conditionalFormatting>
  <conditionalFormatting sqref="B52:B53">
    <cfRule type="duplicateValues" dxfId="161" priority="1973" stopIfTrue="1"/>
  </conditionalFormatting>
  <conditionalFormatting sqref="B10">
    <cfRule type="duplicateValues" dxfId="160" priority="80" stopIfTrue="1"/>
    <cfRule type="duplicateValues" dxfId="159" priority="81" stopIfTrue="1"/>
  </conditionalFormatting>
  <conditionalFormatting sqref="B62">
    <cfRule type="duplicateValues" dxfId="158" priority="79" stopIfTrue="1"/>
  </conditionalFormatting>
  <conditionalFormatting sqref="B62">
    <cfRule type="duplicateValues" dxfId="157" priority="77" stopIfTrue="1"/>
    <cfRule type="duplicateValues" dxfId="156" priority="78" stopIfTrue="1"/>
  </conditionalFormatting>
  <conditionalFormatting sqref="B62">
    <cfRule type="duplicateValues" dxfId="155" priority="76"/>
  </conditionalFormatting>
  <conditionalFormatting sqref="B57">
    <cfRule type="duplicateValues" dxfId="154" priority="72"/>
  </conditionalFormatting>
  <conditionalFormatting sqref="B57">
    <cfRule type="duplicateValues" dxfId="153" priority="73" stopIfTrue="1"/>
    <cfRule type="duplicateValues" dxfId="152" priority="74" stopIfTrue="1"/>
  </conditionalFormatting>
  <conditionalFormatting sqref="B57">
    <cfRule type="duplicateValues" dxfId="151" priority="75" stopIfTrue="1"/>
  </conditionalFormatting>
  <conditionalFormatting sqref="B60">
    <cfRule type="duplicateValues" dxfId="150" priority="71" stopIfTrue="1"/>
  </conditionalFormatting>
  <conditionalFormatting sqref="B60">
    <cfRule type="duplicateValues" dxfId="149" priority="69" stopIfTrue="1"/>
    <cfRule type="duplicateValues" dxfId="148" priority="70" stopIfTrue="1"/>
  </conditionalFormatting>
  <conditionalFormatting sqref="B60">
    <cfRule type="duplicateValues" dxfId="147" priority="68"/>
  </conditionalFormatting>
  <conditionalFormatting sqref="B56">
    <cfRule type="duplicateValues" dxfId="146" priority="64"/>
  </conditionalFormatting>
  <conditionalFormatting sqref="B56">
    <cfRule type="duplicateValues" dxfId="145" priority="65" stopIfTrue="1"/>
    <cfRule type="duplicateValues" dxfId="144" priority="66" stopIfTrue="1"/>
  </conditionalFormatting>
  <conditionalFormatting sqref="B56">
    <cfRule type="duplicateValues" dxfId="143" priority="67" stopIfTrue="1"/>
  </conditionalFormatting>
  <conditionalFormatting sqref="B55">
    <cfRule type="duplicateValues" dxfId="142" priority="54"/>
  </conditionalFormatting>
  <conditionalFormatting sqref="B55">
    <cfRule type="duplicateValues" dxfId="141" priority="55" stopIfTrue="1"/>
    <cfRule type="duplicateValues" dxfId="140" priority="56" stopIfTrue="1"/>
  </conditionalFormatting>
  <conditionalFormatting sqref="B55">
    <cfRule type="duplicateValues" dxfId="139" priority="57" stopIfTrue="1"/>
  </conditionalFormatting>
  <conditionalFormatting sqref="B61">
    <cfRule type="duplicateValues" dxfId="138" priority="53" stopIfTrue="1"/>
  </conditionalFormatting>
  <conditionalFormatting sqref="B61">
    <cfRule type="duplicateValues" dxfId="137" priority="51" stopIfTrue="1"/>
    <cfRule type="duplicateValues" dxfId="136" priority="52" stopIfTrue="1"/>
  </conditionalFormatting>
  <conditionalFormatting sqref="B61">
    <cfRule type="duplicateValues" dxfId="135" priority="50"/>
  </conditionalFormatting>
  <conditionalFormatting sqref="B64">
    <cfRule type="duplicateValues" dxfId="134" priority="46"/>
  </conditionalFormatting>
  <conditionalFormatting sqref="B64">
    <cfRule type="duplicateValues" dxfId="133" priority="47" stopIfTrue="1"/>
    <cfRule type="duplicateValues" dxfId="132" priority="48" stopIfTrue="1"/>
  </conditionalFormatting>
  <conditionalFormatting sqref="B64">
    <cfRule type="duplicateValues" dxfId="131" priority="49" stopIfTrue="1"/>
  </conditionalFormatting>
  <conditionalFormatting sqref="B42">
    <cfRule type="duplicateValues" dxfId="130" priority="33" stopIfTrue="1"/>
    <cfRule type="duplicateValues" dxfId="129" priority="34" stopIfTrue="1"/>
  </conditionalFormatting>
  <conditionalFormatting sqref="B42">
    <cfRule type="duplicateValues" dxfId="128" priority="35" stopIfTrue="1"/>
  </conditionalFormatting>
  <conditionalFormatting sqref="B39">
    <cfRule type="duplicateValues" dxfId="127" priority="30" stopIfTrue="1"/>
    <cfRule type="duplicateValues" dxfId="126" priority="31" stopIfTrue="1"/>
  </conditionalFormatting>
  <conditionalFormatting sqref="B39">
    <cfRule type="duplicateValues" dxfId="125" priority="32" stopIfTrue="1"/>
  </conditionalFormatting>
  <conditionalFormatting sqref="B45:B46">
    <cfRule type="duplicateValues" dxfId="124" priority="23"/>
  </conditionalFormatting>
  <conditionalFormatting sqref="B45:B46">
    <cfRule type="duplicateValues" dxfId="123" priority="24" stopIfTrue="1"/>
    <cfRule type="duplicateValues" dxfId="122" priority="25" stopIfTrue="1"/>
  </conditionalFormatting>
  <conditionalFormatting sqref="B45:B46">
    <cfRule type="duplicateValues" dxfId="121" priority="26" stopIfTrue="1"/>
  </conditionalFormatting>
  <conditionalFormatting sqref="B63">
    <cfRule type="duplicateValues" dxfId="120" priority="2974" stopIfTrue="1"/>
  </conditionalFormatting>
  <conditionalFormatting sqref="B63">
    <cfRule type="duplicateValues" dxfId="119" priority="2975" stopIfTrue="1"/>
    <cfRule type="duplicateValues" dxfId="118" priority="2976" stopIfTrue="1"/>
  </conditionalFormatting>
  <conditionalFormatting sqref="B63">
    <cfRule type="duplicateValues" dxfId="117" priority="2977"/>
  </conditionalFormatting>
  <conditionalFormatting sqref="B75:B94">
    <cfRule type="duplicateValues" dxfId="116" priority="2996"/>
  </conditionalFormatting>
  <conditionalFormatting sqref="B75:B94">
    <cfRule type="duplicateValues" dxfId="115" priority="2998" stopIfTrue="1"/>
    <cfRule type="duplicateValues" dxfId="114" priority="2999" stopIfTrue="1"/>
  </conditionalFormatting>
  <conditionalFormatting sqref="B75:B94">
    <cfRule type="duplicateValues" dxfId="113" priority="3002" stopIfTrue="1"/>
  </conditionalFormatting>
  <conditionalFormatting sqref="B44">
    <cfRule type="duplicateValues" dxfId="112" priority="15"/>
  </conditionalFormatting>
  <conditionalFormatting sqref="B44">
    <cfRule type="duplicateValues" dxfId="111" priority="16" stopIfTrue="1"/>
    <cfRule type="duplicateValues" dxfId="110" priority="17" stopIfTrue="1"/>
  </conditionalFormatting>
  <conditionalFormatting sqref="B44">
    <cfRule type="duplicateValues" dxfId="109" priority="18" stopIfTrue="1"/>
  </conditionalFormatting>
  <conditionalFormatting sqref="B24">
    <cfRule type="duplicateValues" dxfId="108" priority="13" stopIfTrue="1"/>
    <cfRule type="duplicateValues" dxfId="107" priority="14" stopIfTrue="1"/>
  </conditionalFormatting>
  <conditionalFormatting sqref="B43">
    <cfRule type="duplicateValues" dxfId="106" priority="9"/>
  </conditionalFormatting>
  <conditionalFormatting sqref="B43">
    <cfRule type="duplicateValues" dxfId="105" priority="10" stopIfTrue="1"/>
    <cfRule type="duplicateValues" dxfId="104" priority="11" stopIfTrue="1"/>
  </conditionalFormatting>
  <conditionalFormatting sqref="B43">
    <cfRule type="duplicateValues" dxfId="103" priority="12" stopIfTrue="1"/>
  </conditionalFormatting>
  <conditionalFormatting sqref="B47">
    <cfRule type="duplicateValues" dxfId="102" priority="3062"/>
  </conditionalFormatting>
  <conditionalFormatting sqref="B47">
    <cfRule type="duplicateValues" dxfId="101" priority="3063" stopIfTrue="1"/>
    <cfRule type="duplicateValues" dxfId="100" priority="3064" stopIfTrue="1"/>
  </conditionalFormatting>
  <conditionalFormatting sqref="B47">
    <cfRule type="duplicateValues" dxfId="99" priority="3065" stopIfTrue="1"/>
  </conditionalFormatting>
  <conditionalFormatting sqref="B54">
    <cfRule type="duplicateValues" dxfId="98" priority="5"/>
  </conditionalFormatting>
  <conditionalFormatting sqref="B54">
    <cfRule type="duplicateValues" dxfId="97" priority="6" stopIfTrue="1"/>
    <cfRule type="duplicateValues" dxfId="96" priority="7" stopIfTrue="1"/>
  </conditionalFormatting>
  <conditionalFormatting sqref="B54">
    <cfRule type="duplicateValues" dxfId="95" priority="8" stopIfTrue="1"/>
  </conditionalFormatting>
  <conditionalFormatting sqref="B58">
    <cfRule type="duplicateValues" dxfId="94" priority="4" stopIfTrue="1"/>
  </conditionalFormatting>
  <conditionalFormatting sqref="B58">
    <cfRule type="duplicateValues" dxfId="93" priority="2" stopIfTrue="1"/>
    <cfRule type="duplicateValues" dxfId="92" priority="3" stopIfTrue="1"/>
  </conditionalFormatting>
  <conditionalFormatting sqref="B58">
    <cfRule type="duplicateValues" dxfId="91" priority="1"/>
  </conditionalFormatting>
  <conditionalFormatting sqref="B155:B161 B163:B164 B166:B210">
    <cfRule type="duplicateValues" dxfId="90" priority="3111" stopIfTrue="1"/>
    <cfRule type="duplicateValues" dxfId="89" priority="3112" stopIfTrue="1"/>
  </conditionalFormatting>
  <conditionalFormatting sqref="B155:B161 B163:B164 B166:B210">
    <cfRule type="duplicateValues" dxfId="88" priority="3119" stopIfTrue="1"/>
  </conditionalFormatting>
  <conditionalFormatting sqref="B230:B285">
    <cfRule type="duplicateValues" dxfId="87" priority="3138" stopIfTrue="1"/>
  </conditionalFormatting>
  <conditionalFormatting sqref="B216:B285">
    <cfRule type="duplicateValues" dxfId="86" priority="3140" stopIfTrue="1"/>
    <cfRule type="duplicateValues" dxfId="85" priority="3141" stopIfTrue="1"/>
  </conditionalFormatting>
  <conditionalFormatting sqref="B59">
    <cfRule type="duplicateValues" dxfId="84" priority="3164"/>
  </conditionalFormatting>
  <conditionalFormatting sqref="B59">
    <cfRule type="duplicateValues" dxfId="83" priority="3165" stopIfTrue="1"/>
    <cfRule type="duplicateValues" dxfId="82" priority="3166" stopIfTrue="1"/>
  </conditionalFormatting>
  <conditionalFormatting sqref="B59">
    <cfRule type="duplicateValues" dxfId="81" priority="3167" stopIfTrue="1"/>
  </conditionalFormatting>
  <pageMargins left="0.43307086614173201" right="0.43307086614173201" top="0.77559055099999996" bottom="0.511811023622047" header="0.15748031496063" footer="0.31496062992126"/>
  <pageSetup paperSize="9" scale="76" fitToHeight="0" orientation="portrait" r:id="rId1"/>
  <headerFooter>
    <oddFooter>Page &amp;P of &amp;N</oddFooter>
  </headerFooter>
  <rowBreaks count="1" manualBreakCount="1">
    <brk id="28"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331"/>
  <sheetViews>
    <sheetView zoomScaleNormal="100" workbookViewId="0">
      <selection activeCell="G3" sqref="G3"/>
    </sheetView>
  </sheetViews>
  <sheetFormatPr defaultColWidth="9.125" defaultRowHeight="15.75"/>
  <cols>
    <col min="1" max="1" width="7.5" style="37" customWidth="1"/>
    <col min="2" max="2" width="51" style="28" customWidth="1"/>
    <col min="3" max="3" width="14.75" style="26" customWidth="1"/>
    <col min="4" max="4" width="16.5" style="29" customWidth="1"/>
    <col min="5" max="16384" width="9.125" style="28"/>
  </cols>
  <sheetData>
    <row r="1" spans="1:5">
      <c r="A1" s="197" t="s">
        <v>216</v>
      </c>
      <c r="B1" s="197"/>
      <c r="C1" s="197"/>
      <c r="D1" s="197"/>
    </row>
    <row r="3" spans="1:5" ht="15" customHeight="1">
      <c r="A3" s="211" t="s">
        <v>118</v>
      </c>
      <c r="B3" s="211"/>
      <c r="D3" s="27"/>
    </row>
    <row r="4" spans="1:5" ht="15" customHeight="1"/>
    <row r="5" spans="1:5" ht="15.75" customHeight="1">
      <c r="A5" s="210" t="s">
        <v>217</v>
      </c>
      <c r="B5" s="210"/>
      <c r="C5" s="210"/>
      <c r="D5" s="210"/>
    </row>
    <row r="6" spans="1:5" ht="15" customHeight="1">
      <c r="A6" s="212" t="s">
        <v>323</v>
      </c>
      <c r="B6" s="212"/>
      <c r="C6" s="212"/>
      <c r="D6" s="212"/>
    </row>
    <row r="7" spans="1:5" ht="15.75" customHeight="1"/>
    <row r="8" spans="1:5" ht="67.5" customHeight="1">
      <c r="A8" s="112" t="s">
        <v>100</v>
      </c>
      <c r="B8" s="113" t="s">
        <v>119</v>
      </c>
      <c r="C8" s="114" t="s">
        <v>218</v>
      </c>
      <c r="D8" s="115" t="s">
        <v>219</v>
      </c>
      <c r="E8" s="178"/>
    </row>
    <row r="9" spans="1:5" ht="21.75" customHeight="1">
      <c r="A9" s="70">
        <v>1</v>
      </c>
      <c r="B9" s="77" t="s">
        <v>297</v>
      </c>
      <c r="C9" s="71">
        <v>17854</v>
      </c>
      <c r="D9" s="75">
        <v>308763.52961636987</v>
      </c>
      <c r="E9" s="178"/>
    </row>
    <row r="10" spans="1:5" ht="21.75" customHeight="1">
      <c r="A10" s="70">
        <v>2</v>
      </c>
      <c r="B10" s="77" t="s">
        <v>252</v>
      </c>
      <c r="C10" s="71">
        <v>1217</v>
      </c>
      <c r="D10" s="75">
        <v>73175.11164060999</v>
      </c>
      <c r="E10" s="178"/>
    </row>
    <row r="11" spans="1:5" ht="31.5" customHeight="1">
      <c r="A11" s="70">
        <v>3</v>
      </c>
      <c r="B11" s="77" t="s">
        <v>250</v>
      </c>
      <c r="C11" s="71">
        <v>197</v>
      </c>
      <c r="D11" s="75">
        <v>41927.577800340005</v>
      </c>
      <c r="E11" s="178"/>
    </row>
    <row r="12" spans="1:5" ht="18" customHeight="1">
      <c r="A12" s="70">
        <v>4</v>
      </c>
      <c r="B12" s="77" t="s">
        <v>133</v>
      </c>
      <c r="C12" s="71">
        <v>1003</v>
      </c>
      <c r="D12" s="75">
        <v>13832.601686239999</v>
      </c>
      <c r="E12" s="178"/>
    </row>
    <row r="13" spans="1:5" ht="27" customHeight="1">
      <c r="A13" s="70">
        <v>5</v>
      </c>
      <c r="B13" s="77" t="s">
        <v>129</v>
      </c>
      <c r="C13" s="71">
        <v>8082</v>
      </c>
      <c r="D13" s="75">
        <v>12022.827060319998</v>
      </c>
      <c r="E13" s="178"/>
    </row>
    <row r="14" spans="1:5" ht="21" customHeight="1">
      <c r="A14" s="70">
        <v>6</v>
      </c>
      <c r="B14" s="77" t="s">
        <v>134</v>
      </c>
      <c r="C14" s="71">
        <v>1845</v>
      </c>
      <c r="D14" s="75">
        <v>10943.319286109996</v>
      </c>
      <c r="E14" s="178"/>
    </row>
    <row r="15" spans="1:5" ht="18" customHeight="1">
      <c r="A15" s="70">
        <v>7</v>
      </c>
      <c r="B15" s="77" t="s">
        <v>283</v>
      </c>
      <c r="C15" s="71">
        <v>1199</v>
      </c>
      <c r="D15" s="75">
        <v>6606.9104456599998</v>
      </c>
      <c r="E15" s="178"/>
    </row>
    <row r="16" spans="1:5" ht="18" customHeight="1">
      <c r="A16" s="98">
        <v>8</v>
      </c>
      <c r="B16" s="77" t="s">
        <v>128</v>
      </c>
      <c r="C16" s="71">
        <v>4796</v>
      </c>
      <c r="D16" s="75">
        <v>5891.1554692500013</v>
      </c>
      <c r="E16" s="178"/>
    </row>
    <row r="17" spans="1:7" ht="18" customHeight="1">
      <c r="A17" s="70">
        <v>9</v>
      </c>
      <c r="B17" s="99" t="s">
        <v>131</v>
      </c>
      <c r="C17" s="71">
        <v>3121</v>
      </c>
      <c r="D17" s="75">
        <v>5230.9033177299998</v>
      </c>
      <c r="E17" s="178"/>
    </row>
    <row r="18" spans="1:7" ht="18" customHeight="1">
      <c r="A18" s="70">
        <v>10</v>
      </c>
      <c r="B18" s="77" t="s">
        <v>139</v>
      </c>
      <c r="C18" s="71">
        <v>106</v>
      </c>
      <c r="D18" s="75">
        <v>4870.2353409999996</v>
      </c>
      <c r="E18" s="178"/>
    </row>
    <row r="19" spans="1:7" ht="18" customHeight="1">
      <c r="A19" s="70">
        <v>11</v>
      </c>
      <c r="B19" s="77" t="s">
        <v>135</v>
      </c>
      <c r="C19" s="71">
        <v>709</v>
      </c>
      <c r="D19" s="75">
        <v>4636.4935429400002</v>
      </c>
      <c r="E19" s="178"/>
    </row>
    <row r="20" spans="1:7" ht="18" customHeight="1">
      <c r="A20" s="70">
        <v>12</v>
      </c>
      <c r="B20" s="78" t="s">
        <v>130</v>
      </c>
      <c r="C20" s="71">
        <v>537</v>
      </c>
      <c r="D20" s="75">
        <v>3861.9707112600008</v>
      </c>
      <c r="E20" s="178"/>
      <c r="F20" s="38"/>
      <c r="G20" s="39"/>
    </row>
    <row r="21" spans="1:7" ht="18" customHeight="1">
      <c r="A21" s="70">
        <v>13</v>
      </c>
      <c r="B21" s="77" t="s">
        <v>136</v>
      </c>
      <c r="C21" s="71">
        <v>86</v>
      </c>
      <c r="D21" s="75">
        <v>3157.0056534400001</v>
      </c>
      <c r="E21" s="178"/>
      <c r="F21" s="38"/>
      <c r="G21" s="39"/>
    </row>
    <row r="22" spans="1:7" ht="18" customHeight="1">
      <c r="A22" s="70">
        <v>14</v>
      </c>
      <c r="B22" s="77" t="s">
        <v>141</v>
      </c>
      <c r="C22" s="71">
        <v>150</v>
      </c>
      <c r="D22" s="75">
        <v>3133.43448244</v>
      </c>
      <c r="E22" s="178"/>
    </row>
    <row r="23" spans="1:7" ht="18" customHeight="1">
      <c r="A23" s="70">
        <v>15</v>
      </c>
      <c r="B23" s="77" t="s">
        <v>140</v>
      </c>
      <c r="C23" s="71">
        <v>159</v>
      </c>
      <c r="D23" s="75">
        <v>1766.9047617399999</v>
      </c>
      <c r="E23" s="178"/>
    </row>
    <row r="24" spans="1:7" ht="18" customHeight="1">
      <c r="A24" s="70">
        <v>16</v>
      </c>
      <c r="B24" s="77" t="s">
        <v>137</v>
      </c>
      <c r="C24" s="71">
        <v>677</v>
      </c>
      <c r="D24" s="75">
        <v>1122.9872417400002</v>
      </c>
      <c r="E24" s="178"/>
    </row>
    <row r="25" spans="1:7" ht="18" customHeight="1">
      <c r="A25" s="70">
        <v>17</v>
      </c>
      <c r="B25" s="77" t="s">
        <v>138</v>
      </c>
      <c r="C25" s="71">
        <v>157</v>
      </c>
      <c r="D25" s="75">
        <v>934.71997742999997</v>
      </c>
      <c r="E25" s="178"/>
    </row>
    <row r="26" spans="1:7" ht="18" customHeight="1">
      <c r="A26" s="70">
        <v>18</v>
      </c>
      <c r="B26" s="79" t="s">
        <v>132</v>
      </c>
      <c r="C26" s="71">
        <v>101</v>
      </c>
      <c r="D26" s="75">
        <v>932.53772900000001</v>
      </c>
      <c r="E26" s="178"/>
    </row>
    <row r="27" spans="1:7">
      <c r="A27" s="70">
        <v>19</v>
      </c>
      <c r="B27" s="100" t="s">
        <v>220</v>
      </c>
      <c r="C27" s="71">
        <v>6</v>
      </c>
      <c r="D27" s="75">
        <v>10.64</v>
      </c>
      <c r="E27" s="178"/>
    </row>
    <row r="28" spans="1:7" ht="17.25" customHeight="1">
      <c r="A28" s="209" t="s">
        <v>142</v>
      </c>
      <c r="B28" s="209"/>
      <c r="C28" s="72">
        <f>SUM(C9:C27)</f>
        <v>42002</v>
      </c>
      <c r="D28" s="76">
        <f>SUM(D9:D27)</f>
        <v>502820.86576361989</v>
      </c>
      <c r="E28" s="178"/>
    </row>
    <row r="29" spans="1:7" ht="15.75" customHeight="1"/>
    <row r="30" spans="1:7" ht="12.75" customHeight="1"/>
    <row r="31" spans="1:7" ht="12.75" customHeight="1"/>
    <row r="32" spans="1:7" ht="12.75" customHeight="1"/>
    <row r="33" spans="1:4" ht="12.75" customHeight="1"/>
    <row r="34" spans="1:4" ht="24" customHeight="1">
      <c r="A34" s="210" t="s">
        <v>221</v>
      </c>
      <c r="B34" s="210"/>
      <c r="C34" s="210"/>
      <c r="D34" s="210"/>
    </row>
    <row r="35" spans="1:4" ht="12" customHeight="1">
      <c r="A35" s="213" t="str">
        <f>A6</f>
        <v>(Valid projects accumulated as of December 31, 2024)</v>
      </c>
      <c r="B35" s="213"/>
      <c r="C35" s="213"/>
      <c r="D35" s="213"/>
    </row>
    <row r="36" spans="1:4" ht="15.75" customHeight="1"/>
    <row r="37" spans="1:4" ht="42.75">
      <c r="A37" s="112" t="s">
        <v>100</v>
      </c>
      <c r="B37" s="113" t="s">
        <v>143</v>
      </c>
      <c r="C37" s="114" t="s">
        <v>218</v>
      </c>
      <c r="D37" s="115" t="s">
        <v>222</v>
      </c>
    </row>
    <row r="38" spans="1:4" ht="18" customHeight="1">
      <c r="A38" s="70">
        <v>1</v>
      </c>
      <c r="B38" s="80" t="s">
        <v>280</v>
      </c>
      <c r="C38" s="30">
        <v>10102</v>
      </c>
      <c r="D38" s="73">
        <v>92001.527967020025</v>
      </c>
    </row>
    <row r="39" spans="1:4" ht="18" customHeight="1">
      <c r="A39" s="70">
        <v>2</v>
      </c>
      <c r="B39" s="80" t="s">
        <v>0</v>
      </c>
      <c r="C39" s="30">
        <v>3914</v>
      </c>
      <c r="D39" s="73">
        <v>83132.011549790011</v>
      </c>
    </row>
    <row r="40" spans="1:4" ht="18" customHeight="1">
      <c r="A40" s="70">
        <v>3</v>
      </c>
      <c r="B40" s="80" t="s">
        <v>144</v>
      </c>
      <c r="C40" s="30">
        <v>5489</v>
      </c>
      <c r="D40" s="73">
        <v>77660.509688639955</v>
      </c>
    </row>
    <row r="41" spans="1:4" ht="18" customHeight="1">
      <c r="A41" s="70">
        <v>4</v>
      </c>
      <c r="B41" s="80" t="s">
        <v>284</v>
      </c>
      <c r="C41" s="30">
        <v>3262</v>
      </c>
      <c r="D41" s="73">
        <v>40916.291689140009</v>
      </c>
    </row>
    <row r="42" spans="1:4" ht="18" customHeight="1">
      <c r="A42" s="70">
        <v>5</v>
      </c>
      <c r="B42" s="80" t="s">
        <v>251</v>
      </c>
      <c r="C42" s="30">
        <v>2805</v>
      </c>
      <c r="D42" s="73">
        <v>38713.063687080001</v>
      </c>
    </row>
    <row r="43" spans="1:4" ht="18" customHeight="1">
      <c r="A43" s="70">
        <v>6</v>
      </c>
      <c r="B43" s="81" t="s">
        <v>145</v>
      </c>
      <c r="C43" s="30">
        <v>5111</v>
      </c>
      <c r="D43" s="73">
        <v>30834.284641649992</v>
      </c>
    </row>
    <row r="44" spans="1:4" ht="18" customHeight="1">
      <c r="A44" s="70">
        <v>7</v>
      </c>
      <c r="B44" s="80" t="s">
        <v>1</v>
      </c>
      <c r="C44" s="30">
        <v>925</v>
      </c>
      <c r="D44" s="73">
        <v>23873.49320311</v>
      </c>
    </row>
    <row r="45" spans="1:4" ht="18" customHeight="1">
      <c r="A45" s="70">
        <v>8</v>
      </c>
      <c r="B45" s="80" t="s">
        <v>147</v>
      </c>
      <c r="C45" s="30">
        <v>456</v>
      </c>
      <c r="D45" s="73">
        <v>14979.025277710001</v>
      </c>
    </row>
    <row r="46" spans="1:4" ht="18" customHeight="1">
      <c r="A46" s="70">
        <v>9</v>
      </c>
      <c r="B46" s="80" t="s">
        <v>146</v>
      </c>
      <c r="C46" s="30">
        <v>757</v>
      </c>
      <c r="D46" s="73">
        <v>14365.523549020001</v>
      </c>
    </row>
    <row r="47" spans="1:4" ht="18" customHeight="1">
      <c r="A47" s="70">
        <v>10</v>
      </c>
      <c r="B47" s="81" t="s">
        <v>2</v>
      </c>
      <c r="C47" s="30">
        <v>760</v>
      </c>
      <c r="D47" s="73">
        <v>12959.120646210002</v>
      </c>
    </row>
    <row r="48" spans="1:4" ht="18" customHeight="1">
      <c r="A48" s="70">
        <v>11</v>
      </c>
      <c r="B48" s="80" t="s">
        <v>253</v>
      </c>
      <c r="C48" s="30">
        <v>1425</v>
      </c>
      <c r="D48" s="73">
        <v>11927.70037877</v>
      </c>
    </row>
    <row r="49" spans="1:4" ht="18" customHeight="1">
      <c r="A49" s="70">
        <v>12</v>
      </c>
      <c r="B49" s="80" t="s">
        <v>4</v>
      </c>
      <c r="C49" s="30">
        <v>516</v>
      </c>
      <c r="D49" s="73">
        <v>11027.559403700001</v>
      </c>
    </row>
    <row r="50" spans="1:4" ht="18" customHeight="1">
      <c r="A50" s="70">
        <v>13</v>
      </c>
      <c r="B50" s="80" t="s">
        <v>6</v>
      </c>
      <c r="C50" s="30">
        <v>136</v>
      </c>
      <c r="D50" s="73">
        <v>7871.0548909999998</v>
      </c>
    </row>
    <row r="51" spans="1:4" ht="18" customHeight="1">
      <c r="A51" s="70">
        <v>14</v>
      </c>
      <c r="B51" s="80" t="s">
        <v>8</v>
      </c>
      <c r="C51" s="30">
        <v>277</v>
      </c>
      <c r="D51" s="73">
        <v>4884.2263624699999</v>
      </c>
    </row>
    <row r="52" spans="1:4" ht="18" customHeight="1">
      <c r="A52" s="70">
        <v>15</v>
      </c>
      <c r="B52" s="80" t="s">
        <v>148</v>
      </c>
      <c r="C52" s="30">
        <v>587</v>
      </c>
      <c r="D52" s="73">
        <v>4463.9468413599998</v>
      </c>
    </row>
    <row r="53" spans="1:4" ht="18" customHeight="1">
      <c r="A53" s="70">
        <v>16</v>
      </c>
      <c r="B53" s="80" t="s">
        <v>150</v>
      </c>
      <c r="C53" s="30">
        <v>700</v>
      </c>
      <c r="D53" s="73">
        <v>3945.8581281099996</v>
      </c>
    </row>
    <row r="54" spans="1:4" ht="18" customHeight="1">
      <c r="A54" s="70">
        <v>17</v>
      </c>
      <c r="B54" s="80" t="s">
        <v>149</v>
      </c>
      <c r="C54" s="30">
        <v>482</v>
      </c>
      <c r="D54" s="73">
        <v>2803.3667192399994</v>
      </c>
    </row>
    <row r="55" spans="1:4" ht="18" customHeight="1">
      <c r="A55" s="70">
        <v>18</v>
      </c>
      <c r="B55" s="80" t="s">
        <v>9</v>
      </c>
      <c r="C55" s="30">
        <v>64</v>
      </c>
      <c r="D55" s="73">
        <v>2675.4042709999999</v>
      </c>
    </row>
    <row r="56" spans="1:4" ht="18" customHeight="1">
      <c r="A56" s="70">
        <v>19</v>
      </c>
      <c r="B56" s="80" t="s">
        <v>7</v>
      </c>
      <c r="C56" s="30">
        <v>346</v>
      </c>
      <c r="D56" s="73">
        <v>2578.2074453</v>
      </c>
    </row>
    <row r="57" spans="1:4" ht="18" customHeight="1">
      <c r="A57" s="70">
        <v>20</v>
      </c>
      <c r="B57" s="90" t="s">
        <v>237</v>
      </c>
      <c r="C57" s="30">
        <v>221</v>
      </c>
      <c r="D57" s="73">
        <v>2116.5859337799998</v>
      </c>
    </row>
    <row r="58" spans="1:4" ht="18" customHeight="1">
      <c r="A58" s="70">
        <v>21</v>
      </c>
      <c r="B58" s="90" t="s">
        <v>151</v>
      </c>
      <c r="C58" s="30">
        <v>173</v>
      </c>
      <c r="D58" s="73">
        <v>2002.1785243600002</v>
      </c>
    </row>
    <row r="59" spans="1:4" ht="18" customHeight="1">
      <c r="A59" s="70">
        <v>22</v>
      </c>
      <c r="B59" s="90" t="s">
        <v>3</v>
      </c>
      <c r="C59" s="30">
        <v>665</v>
      </c>
      <c r="D59" s="73">
        <v>1859.12411516</v>
      </c>
    </row>
    <row r="60" spans="1:4" ht="18" customHeight="1">
      <c r="A60" s="70">
        <v>23</v>
      </c>
      <c r="B60" s="80" t="s">
        <v>159</v>
      </c>
      <c r="C60" s="30">
        <v>43</v>
      </c>
      <c r="D60" s="73">
        <v>1737.1973554900001</v>
      </c>
    </row>
    <row r="61" spans="1:4" ht="18" customHeight="1">
      <c r="A61" s="70">
        <v>24</v>
      </c>
      <c r="B61" s="82" t="s">
        <v>153</v>
      </c>
      <c r="C61" s="30">
        <v>432</v>
      </c>
      <c r="D61" s="73">
        <v>1095.3325523800002</v>
      </c>
    </row>
    <row r="62" spans="1:4" ht="18" customHeight="1">
      <c r="A62" s="70">
        <v>25</v>
      </c>
      <c r="B62" s="82" t="s">
        <v>152</v>
      </c>
      <c r="C62" s="30">
        <v>99</v>
      </c>
      <c r="D62" s="73">
        <v>1061.8995087400001</v>
      </c>
    </row>
    <row r="63" spans="1:4" ht="18" customHeight="1">
      <c r="A63" s="70">
        <v>26</v>
      </c>
      <c r="B63" s="80" t="s">
        <v>156</v>
      </c>
      <c r="C63" s="30">
        <v>201</v>
      </c>
      <c r="D63" s="73">
        <v>993.55244741000001</v>
      </c>
    </row>
    <row r="64" spans="1:4" ht="18" customHeight="1">
      <c r="A64" s="70">
        <v>27</v>
      </c>
      <c r="B64" s="80" t="s">
        <v>13</v>
      </c>
      <c r="C64" s="30">
        <v>21</v>
      </c>
      <c r="D64" s="73">
        <v>988.35799999999995</v>
      </c>
    </row>
    <row r="65" spans="1:4" ht="18" customHeight="1">
      <c r="A65" s="70">
        <v>28</v>
      </c>
      <c r="B65" s="80" t="s">
        <v>49</v>
      </c>
      <c r="C65" s="30">
        <v>153</v>
      </c>
      <c r="D65" s="73">
        <v>976.74989800000003</v>
      </c>
    </row>
    <row r="66" spans="1:4" ht="18" customHeight="1">
      <c r="A66" s="70">
        <v>29</v>
      </c>
      <c r="B66" s="80" t="s">
        <v>154</v>
      </c>
      <c r="C66" s="30">
        <v>111</v>
      </c>
      <c r="D66" s="73">
        <v>743.39043500000002</v>
      </c>
    </row>
    <row r="67" spans="1:4" ht="18" customHeight="1">
      <c r="A67" s="70">
        <v>30</v>
      </c>
      <c r="B67" s="80" t="s">
        <v>26</v>
      </c>
      <c r="C67" s="30">
        <v>130</v>
      </c>
      <c r="D67" s="73">
        <v>669.69783199999995</v>
      </c>
    </row>
    <row r="68" spans="1:4" ht="18" customHeight="1">
      <c r="A68" s="97">
        <v>31</v>
      </c>
      <c r="B68" s="81" t="s">
        <v>15</v>
      </c>
      <c r="C68" s="30">
        <v>100</v>
      </c>
      <c r="D68" s="73">
        <v>624.46166480999989</v>
      </c>
    </row>
    <row r="69" spans="1:4" ht="18" customHeight="1">
      <c r="A69" s="70">
        <v>32</v>
      </c>
      <c r="B69" s="82" t="s">
        <v>51</v>
      </c>
      <c r="C69" s="30">
        <v>13</v>
      </c>
      <c r="D69" s="73">
        <v>587.43466699999999</v>
      </c>
    </row>
    <row r="70" spans="1:4" ht="18" customHeight="1">
      <c r="A70" s="70">
        <v>33</v>
      </c>
      <c r="B70" s="80" t="s">
        <v>18</v>
      </c>
      <c r="C70" s="30">
        <v>157</v>
      </c>
      <c r="D70" s="73">
        <v>512.21286203</v>
      </c>
    </row>
    <row r="71" spans="1:4" ht="18" customHeight="1">
      <c r="A71" s="70">
        <v>34</v>
      </c>
      <c r="B71" s="80" t="s">
        <v>164</v>
      </c>
      <c r="C71" s="30">
        <v>33</v>
      </c>
      <c r="D71" s="73">
        <v>473.82451099999997</v>
      </c>
    </row>
    <row r="72" spans="1:4" ht="18" customHeight="1">
      <c r="A72" s="70">
        <v>35</v>
      </c>
      <c r="B72" s="80" t="s">
        <v>240</v>
      </c>
      <c r="C72" s="30">
        <v>25</v>
      </c>
      <c r="D72" s="73">
        <v>469.39490699999999</v>
      </c>
    </row>
    <row r="73" spans="1:4" ht="18" customHeight="1">
      <c r="A73" s="70">
        <v>36</v>
      </c>
      <c r="B73" s="80" t="s">
        <v>50</v>
      </c>
      <c r="C73" s="30">
        <v>66</v>
      </c>
      <c r="D73" s="73">
        <v>440.84775300000001</v>
      </c>
    </row>
    <row r="74" spans="1:4" ht="18" customHeight="1">
      <c r="A74" s="70">
        <v>37</v>
      </c>
      <c r="B74" s="80" t="s">
        <v>11</v>
      </c>
      <c r="C74" s="30">
        <v>25</v>
      </c>
      <c r="D74" s="73">
        <v>358.48158899999999</v>
      </c>
    </row>
    <row r="75" spans="1:4" ht="18" customHeight="1">
      <c r="A75" s="70">
        <v>38</v>
      </c>
      <c r="B75" s="80" t="s">
        <v>10</v>
      </c>
      <c r="C75" s="30">
        <v>36</v>
      </c>
      <c r="D75" s="73">
        <v>322.62261999999998</v>
      </c>
    </row>
    <row r="76" spans="1:4" ht="18" customHeight="1">
      <c r="A76" s="70">
        <v>39</v>
      </c>
      <c r="B76" s="80" t="s">
        <v>24</v>
      </c>
      <c r="C76" s="30">
        <v>55</v>
      </c>
      <c r="D76" s="73">
        <v>208.54200696999999</v>
      </c>
    </row>
    <row r="77" spans="1:4" ht="18" customHeight="1">
      <c r="A77" s="70">
        <v>40</v>
      </c>
      <c r="B77" s="80" t="s">
        <v>241</v>
      </c>
      <c r="C77" s="30">
        <v>59</v>
      </c>
      <c r="D77" s="73">
        <v>201.20916</v>
      </c>
    </row>
    <row r="78" spans="1:4" ht="18" customHeight="1">
      <c r="A78" s="70">
        <v>41</v>
      </c>
      <c r="B78" s="80" t="s">
        <v>242</v>
      </c>
      <c r="C78" s="30">
        <v>19</v>
      </c>
      <c r="D78" s="73">
        <v>193.568389</v>
      </c>
    </row>
    <row r="79" spans="1:4" ht="18" customHeight="1">
      <c r="A79" s="70">
        <v>42</v>
      </c>
      <c r="B79" s="81" t="s">
        <v>5</v>
      </c>
      <c r="C79" s="30">
        <v>25</v>
      </c>
      <c r="D79" s="73">
        <v>184.29</v>
      </c>
    </row>
    <row r="80" spans="1:4" ht="18" customHeight="1">
      <c r="A80" s="70">
        <v>43</v>
      </c>
      <c r="B80" s="80" t="s">
        <v>52</v>
      </c>
      <c r="C80" s="30">
        <v>2</v>
      </c>
      <c r="D80" s="73">
        <v>172</v>
      </c>
    </row>
    <row r="81" spans="1:4" ht="18" customHeight="1">
      <c r="A81" s="70">
        <v>44</v>
      </c>
      <c r="B81" s="80" t="s">
        <v>16</v>
      </c>
      <c r="C81" s="30">
        <v>45</v>
      </c>
      <c r="D81" s="73">
        <v>155.93513400000001</v>
      </c>
    </row>
    <row r="82" spans="1:4" ht="18" customHeight="1">
      <c r="A82" s="70">
        <v>45</v>
      </c>
      <c r="B82" s="80" t="s">
        <v>157</v>
      </c>
      <c r="C82" s="30">
        <v>48</v>
      </c>
      <c r="D82" s="73">
        <v>151.31232800000001</v>
      </c>
    </row>
    <row r="83" spans="1:4" ht="18" customHeight="1">
      <c r="A83" s="70">
        <v>46</v>
      </c>
      <c r="B83" s="80" t="s">
        <v>155</v>
      </c>
      <c r="C83" s="30">
        <v>97</v>
      </c>
      <c r="D83" s="73">
        <v>143.90149500000001</v>
      </c>
    </row>
    <row r="84" spans="1:4" ht="18" customHeight="1">
      <c r="A84" s="70">
        <v>47</v>
      </c>
      <c r="B84" s="80" t="s">
        <v>32</v>
      </c>
      <c r="C84" s="30">
        <v>16</v>
      </c>
      <c r="D84" s="73">
        <v>140.88177400000001</v>
      </c>
    </row>
    <row r="85" spans="1:4" ht="18" customHeight="1">
      <c r="A85" s="70">
        <v>48</v>
      </c>
      <c r="B85" s="80" t="s">
        <v>53</v>
      </c>
      <c r="C85" s="30">
        <v>10</v>
      </c>
      <c r="D85" s="73">
        <v>136.27011300000001</v>
      </c>
    </row>
    <row r="86" spans="1:4" ht="18" customHeight="1">
      <c r="A86" s="70">
        <v>49</v>
      </c>
      <c r="B86" s="80" t="s">
        <v>54</v>
      </c>
      <c r="C86" s="30">
        <v>4</v>
      </c>
      <c r="D86" s="73">
        <v>118.4</v>
      </c>
    </row>
    <row r="87" spans="1:4" ht="18" customHeight="1">
      <c r="A87" s="70">
        <v>50</v>
      </c>
      <c r="B87" s="80" t="s">
        <v>301</v>
      </c>
      <c r="C87" s="30">
        <v>41</v>
      </c>
      <c r="D87" s="73">
        <v>91.002487099999996</v>
      </c>
    </row>
    <row r="88" spans="1:4" ht="18" customHeight="1">
      <c r="A88" s="70">
        <v>51</v>
      </c>
      <c r="B88" s="80" t="s">
        <v>243</v>
      </c>
      <c r="C88" s="30">
        <v>41</v>
      </c>
      <c r="D88" s="73">
        <v>76.858740999999995</v>
      </c>
    </row>
    <row r="89" spans="1:4" ht="18" customHeight="1">
      <c r="A89" s="70">
        <v>52</v>
      </c>
      <c r="B89" s="81" t="s">
        <v>165</v>
      </c>
      <c r="C89" s="30">
        <v>44</v>
      </c>
      <c r="D89" s="73">
        <v>74.109774999999999</v>
      </c>
    </row>
    <row r="90" spans="1:4" ht="18" customHeight="1">
      <c r="A90" s="70">
        <v>53</v>
      </c>
      <c r="B90" s="80" t="s">
        <v>68</v>
      </c>
      <c r="C90" s="30">
        <v>7</v>
      </c>
      <c r="D90" s="73">
        <v>72.648756210000002</v>
      </c>
    </row>
    <row r="91" spans="1:4" ht="18" customHeight="1">
      <c r="A91" s="70">
        <v>54</v>
      </c>
      <c r="B91" s="82" t="s">
        <v>38</v>
      </c>
      <c r="C91" s="30">
        <v>22</v>
      </c>
      <c r="D91" s="73">
        <v>72.359854999999996</v>
      </c>
    </row>
    <row r="92" spans="1:4" ht="18" customHeight="1">
      <c r="A92" s="70">
        <v>55</v>
      </c>
      <c r="B92" s="80" t="s">
        <v>223</v>
      </c>
      <c r="C92" s="30">
        <v>13</v>
      </c>
      <c r="D92" s="73">
        <v>72.178528</v>
      </c>
    </row>
    <row r="93" spans="1:4" ht="18" customHeight="1">
      <c r="A93" s="70">
        <v>56</v>
      </c>
      <c r="B93" s="80" t="s">
        <v>25</v>
      </c>
      <c r="C93" s="30">
        <v>41</v>
      </c>
      <c r="D93" s="73">
        <v>60.823493579999997</v>
      </c>
    </row>
    <row r="94" spans="1:4" ht="18" customHeight="1">
      <c r="A94" s="70">
        <v>57</v>
      </c>
      <c r="B94" s="80" t="s">
        <v>56</v>
      </c>
      <c r="C94" s="30">
        <v>4</v>
      </c>
      <c r="D94" s="73">
        <v>56.703420000000001</v>
      </c>
    </row>
    <row r="95" spans="1:4" ht="18" customHeight="1">
      <c r="A95" s="70">
        <v>58</v>
      </c>
      <c r="B95" s="80" t="s">
        <v>59</v>
      </c>
      <c r="C95" s="30">
        <v>14</v>
      </c>
      <c r="D95" s="73">
        <v>52.49</v>
      </c>
    </row>
    <row r="96" spans="1:4" ht="18" customHeight="1">
      <c r="A96" s="70">
        <v>59</v>
      </c>
      <c r="B96" s="80" t="s">
        <v>161</v>
      </c>
      <c r="C96" s="30">
        <v>37</v>
      </c>
      <c r="D96" s="73">
        <v>50.796009689999998</v>
      </c>
    </row>
    <row r="97" spans="1:4" ht="18" customHeight="1">
      <c r="A97" s="70">
        <v>60</v>
      </c>
      <c r="B97" s="80" t="s">
        <v>57</v>
      </c>
      <c r="C97" s="30">
        <v>4</v>
      </c>
      <c r="D97" s="73">
        <v>47.6</v>
      </c>
    </row>
    <row r="98" spans="1:4" ht="18" customHeight="1">
      <c r="A98" s="70">
        <v>61</v>
      </c>
      <c r="B98" s="80" t="s">
        <v>58</v>
      </c>
      <c r="C98" s="30">
        <v>1</v>
      </c>
      <c r="D98" s="73">
        <v>45</v>
      </c>
    </row>
    <row r="99" spans="1:4" ht="18" customHeight="1">
      <c r="A99" s="70">
        <v>62</v>
      </c>
      <c r="B99" s="80" t="s">
        <v>14</v>
      </c>
      <c r="C99" s="30">
        <v>79</v>
      </c>
      <c r="D99" s="73">
        <v>44.800514</v>
      </c>
    </row>
    <row r="100" spans="1:4" ht="18" customHeight="1">
      <c r="A100" s="70">
        <v>63</v>
      </c>
      <c r="B100" s="80" t="s">
        <v>22</v>
      </c>
      <c r="C100" s="30">
        <v>33</v>
      </c>
      <c r="D100" s="73">
        <v>43.075663799999994</v>
      </c>
    </row>
    <row r="101" spans="1:4" ht="18" customHeight="1">
      <c r="A101" s="70">
        <v>64</v>
      </c>
      <c r="B101" s="80" t="s">
        <v>94</v>
      </c>
      <c r="C101" s="30">
        <v>1</v>
      </c>
      <c r="D101" s="73">
        <v>40.772531999999998</v>
      </c>
    </row>
    <row r="102" spans="1:4" ht="18" customHeight="1">
      <c r="A102" s="70">
        <v>65</v>
      </c>
      <c r="B102" s="80" t="s">
        <v>20</v>
      </c>
      <c r="C102" s="30">
        <v>4</v>
      </c>
      <c r="D102" s="73">
        <v>40.465000000000003</v>
      </c>
    </row>
    <row r="103" spans="1:4" ht="18" customHeight="1">
      <c r="A103" s="70">
        <v>66</v>
      </c>
      <c r="B103" s="80" t="s">
        <v>60</v>
      </c>
      <c r="C103" s="30">
        <v>9</v>
      </c>
      <c r="D103" s="73">
        <v>38.076000000000001</v>
      </c>
    </row>
    <row r="104" spans="1:4" ht="18" customHeight="1">
      <c r="A104" s="70">
        <v>67</v>
      </c>
      <c r="B104" s="80" t="s">
        <v>61</v>
      </c>
      <c r="C104" s="30">
        <v>1</v>
      </c>
      <c r="D104" s="73">
        <v>35</v>
      </c>
    </row>
    <row r="105" spans="1:4" ht="18" customHeight="1">
      <c r="A105" s="70">
        <v>68</v>
      </c>
      <c r="B105" s="80" t="s">
        <v>40</v>
      </c>
      <c r="C105" s="30">
        <v>3</v>
      </c>
      <c r="D105" s="73">
        <v>32.252552000000001</v>
      </c>
    </row>
    <row r="106" spans="1:4" ht="18" customHeight="1">
      <c r="A106" s="70">
        <v>69</v>
      </c>
      <c r="B106" s="80" t="s">
        <v>62</v>
      </c>
      <c r="C106" s="30">
        <v>14</v>
      </c>
      <c r="D106" s="73">
        <v>31.320467000000001</v>
      </c>
    </row>
    <row r="107" spans="1:4" ht="18" customHeight="1">
      <c r="A107" s="70">
        <v>70</v>
      </c>
      <c r="B107" s="80" t="s">
        <v>294</v>
      </c>
      <c r="C107" s="30">
        <v>28</v>
      </c>
      <c r="D107" s="73">
        <v>30.613591010000004</v>
      </c>
    </row>
    <row r="108" spans="1:4" ht="18" customHeight="1">
      <c r="A108" s="70">
        <v>71</v>
      </c>
      <c r="B108" s="83" t="s">
        <v>244</v>
      </c>
      <c r="C108" s="30">
        <v>6</v>
      </c>
      <c r="D108" s="73">
        <v>27.283180999999999</v>
      </c>
    </row>
    <row r="109" spans="1:4" ht="18" customHeight="1">
      <c r="A109" s="70">
        <v>72</v>
      </c>
      <c r="B109" s="80" t="s">
        <v>63</v>
      </c>
      <c r="C109" s="30">
        <v>2</v>
      </c>
      <c r="D109" s="73">
        <v>23.5</v>
      </c>
    </row>
    <row r="110" spans="1:4" ht="18" customHeight="1">
      <c r="A110" s="70">
        <v>73</v>
      </c>
      <c r="B110" s="80" t="s">
        <v>66</v>
      </c>
      <c r="C110" s="30">
        <v>5</v>
      </c>
      <c r="D110" s="73">
        <v>22.59</v>
      </c>
    </row>
    <row r="111" spans="1:4" ht="18" customHeight="1">
      <c r="A111" s="70">
        <v>74</v>
      </c>
      <c r="B111" s="80" t="s">
        <v>42</v>
      </c>
      <c r="C111" s="30">
        <v>9</v>
      </c>
      <c r="D111" s="73">
        <v>21.118303000000001</v>
      </c>
    </row>
    <row r="112" spans="1:4" ht="18" customHeight="1">
      <c r="A112" s="70">
        <v>75</v>
      </c>
      <c r="B112" s="80" t="s">
        <v>64</v>
      </c>
      <c r="C112" s="30">
        <v>3</v>
      </c>
      <c r="D112" s="73">
        <v>20.774493</v>
      </c>
    </row>
    <row r="113" spans="1:4" ht="18" customHeight="1">
      <c r="A113" s="70">
        <v>76</v>
      </c>
      <c r="B113" s="80" t="s">
        <v>23</v>
      </c>
      <c r="C113" s="30">
        <v>3</v>
      </c>
      <c r="D113" s="73">
        <v>20.315000000000001</v>
      </c>
    </row>
    <row r="114" spans="1:4" ht="18" customHeight="1">
      <c r="A114" s="70">
        <v>77</v>
      </c>
      <c r="B114" s="80" t="s">
        <v>65</v>
      </c>
      <c r="C114" s="30">
        <v>5</v>
      </c>
      <c r="D114" s="73">
        <v>16.690062000000001</v>
      </c>
    </row>
    <row r="115" spans="1:4" ht="18" customHeight="1">
      <c r="A115" s="70">
        <v>78</v>
      </c>
      <c r="B115" s="80" t="s">
        <v>67</v>
      </c>
      <c r="C115" s="30">
        <v>2</v>
      </c>
      <c r="D115" s="73">
        <v>10.278</v>
      </c>
    </row>
    <row r="116" spans="1:4" ht="18" customHeight="1">
      <c r="A116" s="70">
        <v>79</v>
      </c>
      <c r="B116" s="80" t="s">
        <v>302</v>
      </c>
      <c r="C116" s="30">
        <v>9</v>
      </c>
      <c r="D116" s="73">
        <v>8.5763990000000003</v>
      </c>
    </row>
    <row r="117" spans="1:4" ht="18" customHeight="1">
      <c r="A117" s="70">
        <v>80</v>
      </c>
      <c r="B117" s="80" t="s">
        <v>31</v>
      </c>
      <c r="C117" s="30">
        <v>2</v>
      </c>
      <c r="D117" s="73">
        <v>8.0431500000000007</v>
      </c>
    </row>
    <row r="118" spans="1:4" ht="18" customHeight="1">
      <c r="A118" s="70">
        <v>81</v>
      </c>
      <c r="B118" s="80" t="s">
        <v>224</v>
      </c>
      <c r="C118" s="30">
        <v>5</v>
      </c>
      <c r="D118" s="73">
        <v>7.2798999999999996</v>
      </c>
    </row>
    <row r="119" spans="1:4" ht="18" customHeight="1">
      <c r="A119" s="70">
        <v>82</v>
      </c>
      <c r="B119" s="80" t="s">
        <v>70</v>
      </c>
      <c r="C119" s="30">
        <v>4</v>
      </c>
      <c r="D119" s="73">
        <v>5.9012320000000003</v>
      </c>
    </row>
    <row r="120" spans="1:4" ht="18" customHeight="1">
      <c r="A120" s="70">
        <v>83</v>
      </c>
      <c r="B120" s="80" t="s">
        <v>293</v>
      </c>
      <c r="C120" s="30">
        <v>1</v>
      </c>
      <c r="D120" s="73">
        <v>5</v>
      </c>
    </row>
    <row r="121" spans="1:4" ht="18" customHeight="1">
      <c r="A121" s="70">
        <v>84</v>
      </c>
      <c r="B121" s="80" t="s">
        <v>277</v>
      </c>
      <c r="C121" s="30">
        <v>1</v>
      </c>
      <c r="D121" s="73">
        <v>4</v>
      </c>
    </row>
    <row r="122" spans="1:4" ht="18" customHeight="1">
      <c r="A122" s="70">
        <v>85</v>
      </c>
      <c r="B122" s="80" t="s">
        <v>17</v>
      </c>
      <c r="C122" s="30">
        <v>42</v>
      </c>
      <c r="D122" s="73">
        <v>3.908207</v>
      </c>
    </row>
    <row r="123" spans="1:4" ht="18" customHeight="1">
      <c r="A123" s="70">
        <v>86</v>
      </c>
      <c r="B123" s="80" t="s">
        <v>36</v>
      </c>
      <c r="C123" s="30">
        <v>8</v>
      </c>
      <c r="D123" s="73">
        <v>3.852506</v>
      </c>
    </row>
    <row r="124" spans="1:4" ht="18" customHeight="1">
      <c r="A124" s="70">
        <v>87</v>
      </c>
      <c r="B124" s="80" t="s">
        <v>69</v>
      </c>
      <c r="C124" s="30">
        <v>1</v>
      </c>
      <c r="D124" s="73">
        <v>3.8</v>
      </c>
    </row>
    <row r="125" spans="1:4" ht="18" customHeight="1">
      <c r="A125" s="70">
        <v>88</v>
      </c>
      <c r="B125" s="80" t="s">
        <v>79</v>
      </c>
      <c r="C125" s="30">
        <v>6</v>
      </c>
      <c r="D125" s="73">
        <v>3.67909</v>
      </c>
    </row>
    <row r="126" spans="1:4" ht="18" customHeight="1">
      <c r="A126" s="70">
        <v>89</v>
      </c>
      <c r="B126" s="80" t="s">
        <v>246</v>
      </c>
      <c r="C126" s="30">
        <v>1</v>
      </c>
      <c r="D126" s="73">
        <v>3.225806</v>
      </c>
    </row>
    <row r="127" spans="1:4" ht="18" customHeight="1">
      <c r="A127" s="70">
        <v>90</v>
      </c>
      <c r="B127" s="80" t="s">
        <v>71</v>
      </c>
      <c r="C127" s="30">
        <v>2</v>
      </c>
      <c r="D127" s="73">
        <v>3.1</v>
      </c>
    </row>
    <row r="128" spans="1:4" ht="18" customHeight="1">
      <c r="A128" s="70">
        <v>91</v>
      </c>
      <c r="B128" s="80" t="s">
        <v>160</v>
      </c>
      <c r="C128" s="30">
        <v>22</v>
      </c>
      <c r="D128" s="73">
        <v>2.8710100000000001</v>
      </c>
    </row>
    <row r="129" spans="1:4" ht="18" customHeight="1">
      <c r="A129" s="70">
        <v>92</v>
      </c>
      <c r="B129" s="80" t="s">
        <v>43</v>
      </c>
      <c r="C129" s="30">
        <v>9</v>
      </c>
      <c r="D129" s="73">
        <v>2.8023669999999998</v>
      </c>
    </row>
    <row r="130" spans="1:4" ht="18" customHeight="1">
      <c r="A130" s="70">
        <v>93</v>
      </c>
      <c r="B130" s="80" t="s">
        <v>55</v>
      </c>
      <c r="C130" s="30">
        <v>2</v>
      </c>
      <c r="D130" s="73">
        <v>2.75</v>
      </c>
    </row>
    <row r="131" spans="1:4" ht="18" customHeight="1">
      <c r="A131" s="70">
        <v>94</v>
      </c>
      <c r="B131" s="80" t="s">
        <v>72</v>
      </c>
      <c r="C131" s="30">
        <v>3</v>
      </c>
      <c r="D131" s="73">
        <v>2.27</v>
      </c>
    </row>
    <row r="132" spans="1:4" ht="18" customHeight="1">
      <c r="A132" s="70">
        <v>95</v>
      </c>
      <c r="B132" s="80" t="s">
        <v>73</v>
      </c>
      <c r="C132" s="30">
        <v>2</v>
      </c>
      <c r="D132" s="73">
        <v>1.5845</v>
      </c>
    </row>
    <row r="133" spans="1:4" ht="18" customHeight="1">
      <c r="A133" s="70">
        <v>96</v>
      </c>
      <c r="B133" s="81" t="s">
        <v>44</v>
      </c>
      <c r="C133" s="30">
        <v>6</v>
      </c>
      <c r="D133" s="73">
        <v>1.4279999999999999</v>
      </c>
    </row>
    <row r="134" spans="1:4" ht="18" customHeight="1">
      <c r="A134" s="70">
        <v>97</v>
      </c>
      <c r="B134" s="80" t="s">
        <v>74</v>
      </c>
      <c r="C134" s="30">
        <v>3</v>
      </c>
      <c r="D134" s="73">
        <v>1.4043000000000001</v>
      </c>
    </row>
    <row r="135" spans="1:4" ht="18" customHeight="1">
      <c r="A135" s="70">
        <v>98</v>
      </c>
      <c r="B135" s="80" t="s">
        <v>258</v>
      </c>
      <c r="C135" s="30">
        <v>5</v>
      </c>
      <c r="D135" s="73">
        <v>1.3037700000000001</v>
      </c>
    </row>
    <row r="136" spans="1:4" ht="18" customHeight="1">
      <c r="A136" s="70">
        <v>99</v>
      </c>
      <c r="B136" s="80" t="s">
        <v>21</v>
      </c>
      <c r="C136" s="30">
        <v>6</v>
      </c>
      <c r="D136" s="73">
        <v>1.2845420000000001</v>
      </c>
    </row>
    <row r="137" spans="1:4" ht="18" customHeight="1">
      <c r="A137" s="70">
        <v>100</v>
      </c>
      <c r="B137" s="80" t="s">
        <v>225</v>
      </c>
      <c r="C137" s="30">
        <v>6</v>
      </c>
      <c r="D137" s="73">
        <v>1.2489399999999999</v>
      </c>
    </row>
    <row r="138" spans="1:4" ht="18" customHeight="1">
      <c r="A138" s="70">
        <v>101</v>
      </c>
      <c r="B138" s="80" t="s">
        <v>238</v>
      </c>
      <c r="C138" s="30">
        <v>1</v>
      </c>
      <c r="D138" s="73">
        <v>1.239743</v>
      </c>
    </row>
    <row r="139" spans="1:4" ht="18" customHeight="1">
      <c r="A139" s="70">
        <v>102</v>
      </c>
      <c r="B139" s="80" t="s">
        <v>303</v>
      </c>
      <c r="C139" s="30">
        <v>5</v>
      </c>
      <c r="D139" s="73">
        <v>1.2</v>
      </c>
    </row>
    <row r="140" spans="1:4" ht="18" customHeight="1">
      <c r="A140" s="70">
        <v>103</v>
      </c>
      <c r="B140" s="80" t="s">
        <v>33</v>
      </c>
      <c r="C140" s="30">
        <v>22</v>
      </c>
      <c r="D140" s="73">
        <v>1.1242384999999999</v>
      </c>
    </row>
    <row r="141" spans="1:4" ht="18" customHeight="1">
      <c r="A141" s="70">
        <v>104</v>
      </c>
      <c r="B141" s="80" t="s">
        <v>76</v>
      </c>
      <c r="C141" s="30">
        <v>6</v>
      </c>
      <c r="D141" s="73">
        <v>1.10426951</v>
      </c>
    </row>
    <row r="142" spans="1:4" ht="18" customHeight="1">
      <c r="A142" s="70">
        <v>105</v>
      </c>
      <c r="B142" s="80" t="s">
        <v>304</v>
      </c>
      <c r="C142" s="30">
        <v>3</v>
      </c>
      <c r="D142" s="73">
        <v>1.07</v>
      </c>
    </row>
    <row r="143" spans="1:4" ht="18" customHeight="1">
      <c r="A143" s="70">
        <v>106</v>
      </c>
      <c r="B143" s="80" t="s">
        <v>75</v>
      </c>
      <c r="C143" s="30">
        <v>3</v>
      </c>
      <c r="D143" s="73">
        <v>1.0249999999999999</v>
      </c>
    </row>
    <row r="144" spans="1:4" ht="18" customHeight="1">
      <c r="A144" s="70">
        <v>107</v>
      </c>
      <c r="B144" s="80" t="s">
        <v>28</v>
      </c>
      <c r="C144" s="30">
        <v>5</v>
      </c>
      <c r="D144" s="73">
        <v>1.003787</v>
      </c>
    </row>
    <row r="145" spans="1:4" ht="18" customHeight="1">
      <c r="A145" s="70">
        <v>108</v>
      </c>
      <c r="B145" s="80" t="s">
        <v>158</v>
      </c>
      <c r="C145" s="30">
        <v>20</v>
      </c>
      <c r="D145" s="73">
        <v>0.87515200000000004</v>
      </c>
    </row>
    <row r="146" spans="1:4" ht="18" customHeight="1">
      <c r="A146" s="70">
        <v>109</v>
      </c>
      <c r="B146" s="82" t="s">
        <v>162</v>
      </c>
      <c r="C146" s="30">
        <v>8</v>
      </c>
      <c r="D146" s="73">
        <v>0.82611859999999993</v>
      </c>
    </row>
    <row r="147" spans="1:4" ht="18" customHeight="1">
      <c r="A147" s="70">
        <v>110</v>
      </c>
      <c r="B147" s="82" t="s">
        <v>88</v>
      </c>
      <c r="C147" s="30">
        <v>4</v>
      </c>
      <c r="D147" s="73">
        <v>0.76032599999999995</v>
      </c>
    </row>
    <row r="148" spans="1:4" ht="18" customHeight="1">
      <c r="A148" s="70">
        <v>111</v>
      </c>
      <c r="B148" s="82" t="s">
        <v>27</v>
      </c>
      <c r="C148" s="30">
        <v>7</v>
      </c>
      <c r="D148" s="73">
        <v>0.71370699999999998</v>
      </c>
    </row>
    <row r="149" spans="1:4" ht="18" customHeight="1">
      <c r="A149" s="70">
        <v>112</v>
      </c>
      <c r="B149" s="81" t="s">
        <v>95</v>
      </c>
      <c r="C149" s="30">
        <v>3</v>
      </c>
      <c r="D149" s="73">
        <v>0.71</v>
      </c>
    </row>
    <row r="150" spans="1:4" ht="18" customHeight="1">
      <c r="A150" s="70">
        <v>113</v>
      </c>
      <c r="B150" s="80" t="s">
        <v>12</v>
      </c>
      <c r="C150" s="30">
        <v>7</v>
      </c>
      <c r="D150" s="73">
        <v>0.70908700000000002</v>
      </c>
    </row>
    <row r="151" spans="1:4" ht="18" customHeight="1">
      <c r="A151" s="70">
        <v>114</v>
      </c>
      <c r="B151" s="80" t="s">
        <v>37</v>
      </c>
      <c r="C151" s="30">
        <v>8</v>
      </c>
      <c r="D151" s="73">
        <v>0.52696100000000001</v>
      </c>
    </row>
    <row r="152" spans="1:4" ht="18" customHeight="1">
      <c r="A152" s="70">
        <v>115</v>
      </c>
      <c r="B152" s="80" t="s">
        <v>34</v>
      </c>
      <c r="C152" s="30">
        <v>3</v>
      </c>
      <c r="D152" s="73">
        <v>0.52214300000000002</v>
      </c>
    </row>
    <row r="153" spans="1:4" ht="18" customHeight="1">
      <c r="A153" s="70">
        <v>116</v>
      </c>
      <c r="B153" s="80" t="s">
        <v>77</v>
      </c>
      <c r="C153" s="30">
        <v>1</v>
      </c>
      <c r="D153" s="73">
        <v>0.5</v>
      </c>
    </row>
    <row r="154" spans="1:4" ht="18" customHeight="1">
      <c r="A154" s="70">
        <v>117</v>
      </c>
      <c r="B154" s="80" t="s">
        <v>35</v>
      </c>
      <c r="C154" s="30">
        <v>4</v>
      </c>
      <c r="D154" s="73">
        <v>0.40699999999999997</v>
      </c>
    </row>
    <row r="155" spans="1:4" ht="18" customHeight="1">
      <c r="A155" s="70">
        <v>118</v>
      </c>
      <c r="B155" s="80" t="s">
        <v>29</v>
      </c>
      <c r="C155" s="30">
        <v>13</v>
      </c>
      <c r="D155" s="73">
        <v>0.38698115</v>
      </c>
    </row>
    <row r="156" spans="1:4" ht="18" customHeight="1">
      <c r="A156" s="70">
        <v>119</v>
      </c>
      <c r="B156" s="80" t="s">
        <v>30</v>
      </c>
      <c r="C156" s="30">
        <v>2</v>
      </c>
      <c r="D156" s="73">
        <v>0.32</v>
      </c>
    </row>
    <row r="157" spans="1:4" ht="18" customHeight="1">
      <c r="A157" s="70">
        <v>120</v>
      </c>
      <c r="B157" s="80" t="s">
        <v>78</v>
      </c>
      <c r="C157" s="30">
        <v>3</v>
      </c>
      <c r="D157" s="73">
        <v>0.31282902000000001</v>
      </c>
    </row>
    <row r="158" spans="1:4" ht="18" customHeight="1">
      <c r="A158" s="70">
        <v>121</v>
      </c>
      <c r="B158" s="80" t="s">
        <v>83</v>
      </c>
      <c r="C158" s="30">
        <v>2</v>
      </c>
      <c r="D158" s="73">
        <v>0.30685699999999999</v>
      </c>
    </row>
    <row r="159" spans="1:4" ht="18" customHeight="1">
      <c r="A159" s="70">
        <v>122</v>
      </c>
      <c r="B159" s="80" t="s">
        <v>39</v>
      </c>
      <c r="C159" s="30">
        <v>4</v>
      </c>
      <c r="D159" s="73">
        <v>0.29499999999999998</v>
      </c>
    </row>
    <row r="160" spans="1:4" ht="18" customHeight="1">
      <c r="A160" s="70">
        <v>123</v>
      </c>
      <c r="B160" s="80" t="s">
        <v>82</v>
      </c>
      <c r="C160" s="30">
        <v>3</v>
      </c>
      <c r="D160" s="73">
        <v>0.247</v>
      </c>
    </row>
    <row r="161" spans="1:4" ht="18" customHeight="1">
      <c r="A161" s="70">
        <v>124</v>
      </c>
      <c r="B161" s="80" t="s">
        <v>80</v>
      </c>
      <c r="C161" s="30">
        <v>1</v>
      </c>
      <c r="D161" s="73">
        <v>0.22500000000000001</v>
      </c>
    </row>
    <row r="162" spans="1:4" ht="18" customHeight="1">
      <c r="A162" s="70">
        <v>125</v>
      </c>
      <c r="B162" s="80" t="s">
        <v>81</v>
      </c>
      <c r="C162" s="30">
        <v>1</v>
      </c>
      <c r="D162" s="73">
        <v>0.21</v>
      </c>
    </row>
    <row r="163" spans="1:4" ht="18" customHeight="1">
      <c r="A163" s="70">
        <v>126</v>
      </c>
      <c r="B163" s="80" t="s">
        <v>93</v>
      </c>
      <c r="C163" s="30">
        <v>6</v>
      </c>
      <c r="D163" s="73">
        <v>0.20979500000000001</v>
      </c>
    </row>
    <row r="164" spans="1:4" ht="18" customHeight="1">
      <c r="A164" s="70">
        <v>127</v>
      </c>
      <c r="B164" s="80" t="s">
        <v>282</v>
      </c>
      <c r="C164" s="30">
        <v>1</v>
      </c>
      <c r="D164" s="73">
        <v>0.2</v>
      </c>
    </row>
    <row r="165" spans="1:4" ht="18" customHeight="1">
      <c r="A165" s="70">
        <v>128</v>
      </c>
      <c r="B165" s="80" t="s">
        <v>84</v>
      </c>
      <c r="C165" s="30">
        <v>5</v>
      </c>
      <c r="D165" s="73">
        <v>0.15781999999999999</v>
      </c>
    </row>
    <row r="166" spans="1:4" ht="18" customHeight="1">
      <c r="A166" s="70">
        <v>129</v>
      </c>
      <c r="B166" s="80" t="s">
        <v>85</v>
      </c>
      <c r="C166" s="30">
        <v>2</v>
      </c>
      <c r="D166" s="73">
        <v>0.14291799999999999</v>
      </c>
    </row>
    <row r="167" spans="1:4" ht="18" customHeight="1">
      <c r="A167" s="70">
        <v>130</v>
      </c>
      <c r="B167" s="80" t="s">
        <v>163</v>
      </c>
      <c r="C167" s="30">
        <v>7</v>
      </c>
      <c r="D167" s="73">
        <v>0.13525999999999999</v>
      </c>
    </row>
    <row r="168" spans="1:4" ht="18" customHeight="1">
      <c r="A168" s="70">
        <v>131</v>
      </c>
      <c r="B168" s="80" t="s">
        <v>87</v>
      </c>
      <c r="C168" s="30">
        <v>2</v>
      </c>
      <c r="D168" s="73">
        <v>0.129</v>
      </c>
    </row>
    <row r="169" spans="1:4" ht="18" customHeight="1">
      <c r="A169" s="70">
        <v>132</v>
      </c>
      <c r="B169" s="80" t="s">
        <v>287</v>
      </c>
      <c r="C169" s="30">
        <v>1</v>
      </c>
      <c r="D169" s="73">
        <v>0.1</v>
      </c>
    </row>
    <row r="170" spans="1:4" ht="18" customHeight="1">
      <c r="A170" s="70">
        <v>133</v>
      </c>
      <c r="B170" s="80" t="s">
        <v>86</v>
      </c>
      <c r="C170" s="30">
        <v>1</v>
      </c>
      <c r="D170" s="73">
        <v>0.1</v>
      </c>
    </row>
    <row r="171" spans="1:4" ht="18" customHeight="1">
      <c r="A171" s="70">
        <v>134</v>
      </c>
      <c r="B171" s="80" t="s">
        <v>90</v>
      </c>
      <c r="C171" s="30">
        <v>3</v>
      </c>
      <c r="D171" s="73">
        <v>8.9399999999999993E-2</v>
      </c>
    </row>
    <row r="172" spans="1:4" ht="18" customHeight="1">
      <c r="A172" s="70">
        <v>135</v>
      </c>
      <c r="B172" s="80" t="s">
        <v>226</v>
      </c>
      <c r="C172" s="30">
        <v>2</v>
      </c>
      <c r="D172" s="73">
        <v>8.8900000000000007E-2</v>
      </c>
    </row>
    <row r="173" spans="1:4" ht="18" customHeight="1">
      <c r="A173" s="70">
        <v>136</v>
      </c>
      <c r="B173" s="80" t="s">
        <v>89</v>
      </c>
      <c r="C173" s="30">
        <v>1</v>
      </c>
      <c r="D173" s="73">
        <v>7.0935999999999999E-2</v>
      </c>
    </row>
    <row r="174" spans="1:4" ht="18" customHeight="1">
      <c r="A174" s="70">
        <v>137</v>
      </c>
      <c r="B174" s="80" t="s">
        <v>41</v>
      </c>
      <c r="C174" s="30">
        <v>2</v>
      </c>
      <c r="D174" s="73">
        <v>3.4783000000000001E-2</v>
      </c>
    </row>
    <row r="175" spans="1:4" ht="18" customHeight="1">
      <c r="A175" s="70">
        <v>138</v>
      </c>
      <c r="B175" s="80" t="s">
        <v>91</v>
      </c>
      <c r="C175" s="30">
        <v>1</v>
      </c>
      <c r="D175" s="73">
        <v>3.3184999999999999E-2</v>
      </c>
    </row>
    <row r="176" spans="1:4" ht="18" customHeight="1">
      <c r="A176" s="70">
        <v>139</v>
      </c>
      <c r="B176" s="80" t="s">
        <v>97</v>
      </c>
      <c r="C176" s="30">
        <v>1</v>
      </c>
      <c r="D176" s="73">
        <v>2.4464E-2</v>
      </c>
    </row>
    <row r="177" spans="1:4" ht="18" customHeight="1">
      <c r="A177" s="70">
        <v>140</v>
      </c>
      <c r="B177" s="80" t="s">
        <v>292</v>
      </c>
      <c r="C177" s="30">
        <v>1</v>
      </c>
      <c r="D177" s="73">
        <v>2.0833999999999998E-2</v>
      </c>
    </row>
    <row r="178" spans="1:4" ht="18" customHeight="1">
      <c r="A178" s="70">
        <v>141</v>
      </c>
      <c r="B178" s="80" t="s">
        <v>92</v>
      </c>
      <c r="C178" s="30">
        <v>1</v>
      </c>
      <c r="D178" s="73">
        <v>0.02</v>
      </c>
    </row>
    <row r="179" spans="1:4" ht="18" customHeight="1">
      <c r="A179" s="70">
        <v>142</v>
      </c>
      <c r="B179" s="80" t="s">
        <v>239</v>
      </c>
      <c r="C179" s="30">
        <v>1</v>
      </c>
      <c r="D179" s="73">
        <v>0.01</v>
      </c>
    </row>
    <row r="180" spans="1:4" ht="18" customHeight="1">
      <c r="A180" s="70">
        <v>143</v>
      </c>
      <c r="B180" s="80" t="s">
        <v>19</v>
      </c>
      <c r="C180" s="30">
        <v>1</v>
      </c>
      <c r="D180" s="73">
        <v>0.01</v>
      </c>
    </row>
    <row r="181" spans="1:4" ht="18" customHeight="1">
      <c r="A181" s="70">
        <v>144</v>
      </c>
      <c r="B181" s="80" t="s">
        <v>296</v>
      </c>
      <c r="C181" s="30">
        <v>1</v>
      </c>
      <c r="D181" s="73">
        <v>7.0000000000000001E-3</v>
      </c>
    </row>
    <row r="182" spans="1:4" ht="18" customHeight="1">
      <c r="A182" s="70">
        <v>145</v>
      </c>
      <c r="B182" s="80" t="s">
        <v>254</v>
      </c>
      <c r="C182" s="30">
        <v>1</v>
      </c>
      <c r="D182" s="73">
        <v>6.2090000000000001E-3</v>
      </c>
    </row>
    <row r="183" spans="1:4" ht="18" customHeight="1">
      <c r="A183" s="70">
        <v>146</v>
      </c>
      <c r="B183" s="80" t="s">
        <v>257</v>
      </c>
      <c r="C183" s="30">
        <v>1</v>
      </c>
      <c r="D183" s="73">
        <v>5.0000000000000001E-3</v>
      </c>
    </row>
    <row r="184" spans="1:4" ht="18" customHeight="1">
      <c r="A184" s="70">
        <v>147</v>
      </c>
      <c r="B184" s="80" t="s">
        <v>96</v>
      </c>
      <c r="C184" s="30">
        <v>1</v>
      </c>
      <c r="D184" s="73">
        <v>5.0000000000000001E-3</v>
      </c>
    </row>
    <row r="185" spans="1:4" ht="18" customHeight="1">
      <c r="A185" s="209" t="s">
        <v>142</v>
      </c>
      <c r="B185" s="209"/>
      <c r="C185" s="31">
        <f>SUM(C38:C184)</f>
        <v>42002</v>
      </c>
      <c r="D185" s="74">
        <f>SUM(D38:D184)</f>
        <v>502820.86576362018</v>
      </c>
    </row>
    <row r="186" spans="1:4" ht="15" customHeight="1">
      <c r="A186" s="32"/>
      <c r="B186" s="32"/>
      <c r="C186" s="33"/>
      <c r="D186" s="34"/>
    </row>
    <row r="187" spans="1:4" ht="15.75" customHeight="1">
      <c r="A187" s="210" t="s">
        <v>278</v>
      </c>
      <c r="B187" s="210"/>
      <c r="C187" s="210"/>
      <c r="D187" s="210"/>
    </row>
    <row r="188" spans="1:4" ht="15.75" customHeight="1">
      <c r="A188" s="210" t="str">
        <f>A6</f>
        <v>(Valid projects accumulated as of December 31, 2024)</v>
      </c>
      <c r="B188" s="210"/>
      <c r="C188" s="210"/>
      <c r="D188" s="210"/>
    </row>
    <row r="189" spans="1:4" ht="19.5" customHeight="1"/>
    <row r="190" spans="1:4" ht="59.65" customHeight="1">
      <c r="A190" s="112" t="s">
        <v>100</v>
      </c>
      <c r="B190" s="113" t="s">
        <v>143</v>
      </c>
      <c r="C190" s="114" t="s">
        <v>218</v>
      </c>
      <c r="D190" s="115" t="s">
        <v>222</v>
      </c>
    </row>
    <row r="191" spans="1:4" ht="19.5" customHeight="1">
      <c r="A191" s="70">
        <v>1</v>
      </c>
      <c r="B191" s="80" t="s">
        <v>227</v>
      </c>
      <c r="C191" s="71">
        <v>13620</v>
      </c>
      <c r="D191" s="75">
        <v>58956.963001470009</v>
      </c>
    </row>
    <row r="192" spans="1:4" ht="19.5" customHeight="1">
      <c r="A192" s="70">
        <v>2</v>
      </c>
      <c r="B192" s="80" t="s">
        <v>168</v>
      </c>
      <c r="C192" s="71">
        <v>4401</v>
      </c>
      <c r="D192" s="75">
        <v>42483.494799289991</v>
      </c>
    </row>
    <row r="193" spans="1:4" ht="19.5" customHeight="1">
      <c r="A193" s="70">
        <v>3</v>
      </c>
      <c r="B193" s="80" t="s">
        <v>228</v>
      </c>
      <c r="C193" s="71">
        <v>7574</v>
      </c>
      <c r="D193" s="75">
        <v>42338.388567159993</v>
      </c>
    </row>
    <row r="194" spans="1:4" ht="19.5" customHeight="1">
      <c r="A194" s="70">
        <v>4</v>
      </c>
      <c r="B194" s="81" t="s">
        <v>175</v>
      </c>
      <c r="C194" s="71">
        <v>2001</v>
      </c>
      <c r="D194" s="75">
        <v>37554.97339616</v>
      </c>
    </row>
    <row r="195" spans="1:4" ht="19.5" customHeight="1">
      <c r="A195" s="70">
        <v>5</v>
      </c>
      <c r="B195" s="80" t="s">
        <v>189</v>
      </c>
      <c r="C195" s="71">
        <v>586</v>
      </c>
      <c r="D195" s="75">
        <v>36490.893842129997</v>
      </c>
    </row>
    <row r="196" spans="1:4" ht="19.5" customHeight="1">
      <c r="A196" s="70">
        <v>6</v>
      </c>
      <c r="B196" s="80" t="s">
        <v>169</v>
      </c>
      <c r="C196" s="71">
        <v>1225</v>
      </c>
      <c r="D196" s="75">
        <v>32584.922089419997</v>
      </c>
    </row>
    <row r="197" spans="1:4" ht="19.5" customHeight="1">
      <c r="A197" s="70">
        <v>7</v>
      </c>
      <c r="B197" s="80" t="s">
        <v>174</v>
      </c>
      <c r="C197" s="71">
        <v>2440</v>
      </c>
      <c r="D197" s="75">
        <v>30967.378034899997</v>
      </c>
    </row>
    <row r="198" spans="1:4" ht="19.5" customHeight="1">
      <c r="A198" s="70">
        <v>8</v>
      </c>
      <c r="B198" s="80" t="s">
        <v>171</v>
      </c>
      <c r="C198" s="71">
        <v>221</v>
      </c>
      <c r="D198" s="75">
        <v>16202.28267724</v>
      </c>
    </row>
    <row r="199" spans="1:4" ht="19.5" customHeight="1">
      <c r="A199" s="70">
        <v>9</v>
      </c>
      <c r="B199" s="80" t="s">
        <v>194</v>
      </c>
      <c r="C199" s="71">
        <v>212</v>
      </c>
      <c r="D199" s="75">
        <v>15554.79812367</v>
      </c>
    </row>
    <row r="200" spans="1:4" ht="19.5" customHeight="1">
      <c r="A200" s="70">
        <v>10</v>
      </c>
      <c r="B200" s="80" t="s">
        <v>45</v>
      </c>
      <c r="C200" s="71">
        <v>1496</v>
      </c>
      <c r="D200" s="75">
        <v>14257.568779810001</v>
      </c>
    </row>
    <row r="201" spans="1:4" ht="19.5" customHeight="1">
      <c r="A201" s="70">
        <v>11</v>
      </c>
      <c r="B201" s="80" t="s">
        <v>170</v>
      </c>
      <c r="C201" s="71">
        <v>731</v>
      </c>
      <c r="D201" s="75">
        <v>13520.136247380002</v>
      </c>
    </row>
    <row r="202" spans="1:4" ht="19.5" customHeight="1">
      <c r="A202" s="70">
        <v>12</v>
      </c>
      <c r="B202" s="80" t="s">
        <v>200</v>
      </c>
      <c r="C202" s="71">
        <v>84</v>
      </c>
      <c r="D202" s="75">
        <v>12087.984806</v>
      </c>
    </row>
    <row r="203" spans="1:4" ht="19.5" customHeight="1">
      <c r="A203" s="70">
        <v>13</v>
      </c>
      <c r="B203" s="80" t="s">
        <v>178</v>
      </c>
      <c r="C203" s="71">
        <v>647</v>
      </c>
      <c r="D203" s="75">
        <v>11190.049710679999</v>
      </c>
    </row>
    <row r="204" spans="1:4" ht="19.5" customHeight="1">
      <c r="A204" s="70">
        <v>14</v>
      </c>
      <c r="B204" s="80" t="s">
        <v>190</v>
      </c>
      <c r="C204" s="71">
        <v>250</v>
      </c>
      <c r="D204" s="75">
        <v>11042.245206040001</v>
      </c>
    </row>
    <row r="205" spans="1:4" ht="19.5" customHeight="1">
      <c r="A205" s="70">
        <v>15</v>
      </c>
      <c r="B205" s="80" t="s">
        <v>172</v>
      </c>
      <c r="C205" s="71">
        <v>389</v>
      </c>
      <c r="D205" s="75">
        <v>10086.923415400001</v>
      </c>
    </row>
    <row r="206" spans="1:4" ht="19.5" customHeight="1">
      <c r="A206" s="70">
        <v>16</v>
      </c>
      <c r="B206" s="80" t="s">
        <v>176</v>
      </c>
      <c r="C206" s="71">
        <v>651</v>
      </c>
      <c r="D206" s="75">
        <v>8978.2649352400003</v>
      </c>
    </row>
    <row r="207" spans="1:4" ht="19.5" customHeight="1">
      <c r="A207" s="70">
        <v>17</v>
      </c>
      <c r="B207" s="81" t="s">
        <v>188</v>
      </c>
      <c r="C207" s="71">
        <v>563</v>
      </c>
      <c r="D207" s="75">
        <v>7379.9112130499998</v>
      </c>
    </row>
    <row r="208" spans="1:4" ht="19.5" customHeight="1">
      <c r="A208" s="70">
        <v>18</v>
      </c>
      <c r="B208" s="80" t="s">
        <v>179</v>
      </c>
      <c r="C208" s="71">
        <v>1052</v>
      </c>
      <c r="D208" s="75">
        <v>6778.1023464999989</v>
      </c>
    </row>
    <row r="209" spans="1:4" ht="19.5" customHeight="1">
      <c r="A209" s="70">
        <v>19</v>
      </c>
      <c r="B209" s="80" t="s">
        <v>184</v>
      </c>
      <c r="C209" s="71">
        <v>430</v>
      </c>
      <c r="D209" s="75">
        <v>6615.3869685099999</v>
      </c>
    </row>
    <row r="210" spans="1:4" ht="19.5" customHeight="1">
      <c r="A210" s="70">
        <v>20</v>
      </c>
      <c r="B210" s="80" t="s">
        <v>197</v>
      </c>
      <c r="C210" s="71">
        <v>238</v>
      </c>
      <c r="D210" s="75">
        <v>6448.9320804700001</v>
      </c>
    </row>
    <row r="211" spans="1:4" ht="19.5" customHeight="1">
      <c r="A211" s="70">
        <v>21</v>
      </c>
      <c r="B211" s="80" t="s">
        <v>198</v>
      </c>
      <c r="C211" s="71">
        <v>196</v>
      </c>
      <c r="D211" s="75">
        <v>5882.2922345500001</v>
      </c>
    </row>
    <row r="212" spans="1:4" ht="19.5" customHeight="1">
      <c r="A212" s="70">
        <v>22</v>
      </c>
      <c r="B212" s="80" t="s">
        <v>177</v>
      </c>
      <c r="C212" s="71">
        <v>169</v>
      </c>
      <c r="D212" s="75">
        <v>5686.4858560100001</v>
      </c>
    </row>
    <row r="213" spans="1:4" ht="19.5" customHeight="1">
      <c r="A213" s="70">
        <v>23</v>
      </c>
      <c r="B213" s="80" t="s">
        <v>180</v>
      </c>
      <c r="C213" s="71">
        <v>484</v>
      </c>
      <c r="D213" s="75">
        <v>5348.7397862900016</v>
      </c>
    </row>
    <row r="214" spans="1:4" ht="19.5" customHeight="1">
      <c r="A214" s="70">
        <v>24</v>
      </c>
      <c r="B214" s="80" t="s">
        <v>206</v>
      </c>
      <c r="C214" s="71">
        <v>68</v>
      </c>
      <c r="D214" s="75">
        <v>4831.989235</v>
      </c>
    </row>
    <row r="215" spans="1:4" ht="19.5" customHeight="1">
      <c r="A215" s="70">
        <v>25</v>
      </c>
      <c r="B215" s="80" t="s">
        <v>214</v>
      </c>
      <c r="C215" s="71">
        <v>17</v>
      </c>
      <c r="D215" s="75">
        <v>4697.5693879999999</v>
      </c>
    </row>
    <row r="216" spans="1:4" ht="19.5" customHeight="1">
      <c r="A216" s="70">
        <v>26</v>
      </c>
      <c r="B216" s="80" t="s">
        <v>193</v>
      </c>
      <c r="C216" s="71">
        <v>123</v>
      </c>
      <c r="D216" s="75">
        <v>4433.6273834499998</v>
      </c>
    </row>
    <row r="217" spans="1:4" ht="19.5" customHeight="1">
      <c r="A217" s="70">
        <v>27</v>
      </c>
      <c r="B217" s="80" t="s">
        <v>185</v>
      </c>
      <c r="C217" s="71">
        <v>167</v>
      </c>
      <c r="D217" s="75">
        <v>4371.5661380000001</v>
      </c>
    </row>
    <row r="218" spans="1:4" ht="19.5" customHeight="1">
      <c r="A218" s="70">
        <v>28</v>
      </c>
      <c r="B218" s="80" t="s">
        <v>236</v>
      </c>
      <c r="C218" s="71">
        <v>156</v>
      </c>
      <c r="D218" s="75">
        <v>4154.3685284000003</v>
      </c>
    </row>
    <row r="219" spans="1:4" ht="19.5" customHeight="1">
      <c r="A219" s="70">
        <v>29</v>
      </c>
      <c r="B219" s="80" t="s">
        <v>209</v>
      </c>
      <c r="C219" s="71">
        <v>160</v>
      </c>
      <c r="D219" s="75">
        <v>3954.3820000000001</v>
      </c>
    </row>
    <row r="220" spans="1:4" ht="19.5" customHeight="1">
      <c r="A220" s="70">
        <v>30</v>
      </c>
      <c r="B220" s="80" t="s">
        <v>181</v>
      </c>
      <c r="C220" s="71">
        <v>239</v>
      </c>
      <c r="D220" s="75">
        <v>3586.8128909699999</v>
      </c>
    </row>
    <row r="221" spans="1:4" ht="19.5" customHeight="1">
      <c r="A221" s="70">
        <v>31</v>
      </c>
      <c r="B221" s="80" t="s">
        <v>210</v>
      </c>
      <c r="C221" s="71">
        <v>39</v>
      </c>
      <c r="D221" s="75">
        <v>3198.2324269999999</v>
      </c>
    </row>
    <row r="222" spans="1:4" ht="19.5" customHeight="1">
      <c r="A222" s="70">
        <v>32</v>
      </c>
      <c r="B222" s="80" t="s">
        <v>205</v>
      </c>
      <c r="C222" s="71">
        <v>147</v>
      </c>
      <c r="D222" s="75">
        <v>3003.9349314899996</v>
      </c>
    </row>
    <row r="223" spans="1:4" ht="19.5" customHeight="1">
      <c r="A223" s="70">
        <v>33</v>
      </c>
      <c r="B223" s="80" t="s">
        <v>247</v>
      </c>
      <c r="C223" s="71">
        <v>50</v>
      </c>
      <c r="D223" s="75">
        <v>2768.6918150000001</v>
      </c>
    </row>
    <row r="224" spans="1:4" ht="19.5" customHeight="1">
      <c r="A224" s="70">
        <v>34</v>
      </c>
      <c r="B224" s="80" t="s">
        <v>186</v>
      </c>
      <c r="C224" s="71">
        <v>62</v>
      </c>
      <c r="D224" s="75">
        <v>2667.6390537399998</v>
      </c>
    </row>
    <row r="225" spans="1:4" ht="19.5" customHeight="1">
      <c r="A225" s="70">
        <v>35</v>
      </c>
      <c r="B225" s="80" t="s">
        <v>183</v>
      </c>
      <c r="C225" s="71">
        <v>29</v>
      </c>
      <c r="D225" s="75">
        <v>2624.0742418300001</v>
      </c>
    </row>
    <row r="226" spans="1:4" ht="19.5" customHeight="1">
      <c r="A226" s="70">
        <v>36</v>
      </c>
      <c r="B226" s="80" t="s">
        <v>196</v>
      </c>
      <c r="C226" s="71">
        <v>75</v>
      </c>
      <c r="D226" s="75">
        <v>2428.1295610000002</v>
      </c>
    </row>
    <row r="227" spans="1:4" ht="19.5" customHeight="1">
      <c r="A227" s="70">
        <v>37</v>
      </c>
      <c r="B227" s="80" t="s">
        <v>167</v>
      </c>
      <c r="C227" s="71">
        <v>80</v>
      </c>
      <c r="D227" s="75">
        <v>2220.3450562399998</v>
      </c>
    </row>
    <row r="228" spans="1:4" ht="19.5" customHeight="1">
      <c r="A228" s="70">
        <v>38</v>
      </c>
      <c r="B228" s="80" t="s">
        <v>182</v>
      </c>
      <c r="C228" s="71">
        <v>109</v>
      </c>
      <c r="D228" s="75">
        <v>1857.2557850000001</v>
      </c>
    </row>
    <row r="229" spans="1:4" ht="19.5" customHeight="1">
      <c r="A229" s="70">
        <v>39</v>
      </c>
      <c r="B229" s="80" t="s">
        <v>229</v>
      </c>
      <c r="C229" s="71">
        <v>49</v>
      </c>
      <c r="D229" s="75">
        <v>1837.090991</v>
      </c>
    </row>
    <row r="230" spans="1:4" ht="19.5" customHeight="1">
      <c r="A230" s="70">
        <v>40</v>
      </c>
      <c r="B230" s="80" t="s">
        <v>187</v>
      </c>
      <c r="C230" s="71">
        <v>68</v>
      </c>
      <c r="D230" s="75">
        <v>1603.0353580100002</v>
      </c>
    </row>
    <row r="231" spans="1:4" ht="19.5" customHeight="1">
      <c r="A231" s="70">
        <v>41</v>
      </c>
      <c r="B231" s="80" t="s">
        <v>192</v>
      </c>
      <c r="C231" s="71">
        <v>100</v>
      </c>
      <c r="D231" s="75">
        <v>1281.2401130000001</v>
      </c>
    </row>
    <row r="232" spans="1:4" ht="19.5" customHeight="1">
      <c r="A232" s="70">
        <v>42</v>
      </c>
      <c r="B232" s="80" t="s">
        <v>191</v>
      </c>
      <c r="C232" s="71">
        <v>24</v>
      </c>
      <c r="D232" s="75">
        <v>1116.2776690000001</v>
      </c>
    </row>
    <row r="233" spans="1:4" ht="19.5" customHeight="1">
      <c r="A233" s="70">
        <v>43</v>
      </c>
      <c r="B233" s="80" t="s">
        <v>195</v>
      </c>
      <c r="C233" s="71">
        <v>74</v>
      </c>
      <c r="D233" s="75">
        <v>1111.2629300199999</v>
      </c>
    </row>
    <row r="234" spans="1:4" ht="19.5" customHeight="1">
      <c r="A234" s="70">
        <v>44</v>
      </c>
      <c r="B234" s="80" t="s">
        <v>215</v>
      </c>
      <c r="C234" s="71">
        <v>57</v>
      </c>
      <c r="D234" s="75">
        <v>796.08847000000003</v>
      </c>
    </row>
    <row r="235" spans="1:4" ht="19.5" customHeight="1">
      <c r="A235" s="70">
        <v>45</v>
      </c>
      <c r="B235" s="80" t="s">
        <v>208</v>
      </c>
      <c r="C235" s="71">
        <v>33</v>
      </c>
      <c r="D235" s="75">
        <v>774.26769310999998</v>
      </c>
    </row>
    <row r="236" spans="1:4" ht="19.5" customHeight="1">
      <c r="A236" s="70">
        <v>46</v>
      </c>
      <c r="B236" s="80" t="s">
        <v>173</v>
      </c>
      <c r="C236" s="71">
        <v>32</v>
      </c>
      <c r="D236" s="75">
        <v>722.29715710000005</v>
      </c>
    </row>
    <row r="237" spans="1:4" ht="19.5" customHeight="1">
      <c r="A237" s="70">
        <v>47</v>
      </c>
      <c r="B237" s="80" t="s">
        <v>202</v>
      </c>
      <c r="C237" s="71">
        <v>33</v>
      </c>
      <c r="D237" s="75">
        <v>655.75248099999999</v>
      </c>
    </row>
    <row r="238" spans="1:4" ht="19.5" customHeight="1">
      <c r="A238" s="70">
        <v>48</v>
      </c>
      <c r="B238" s="80" t="s">
        <v>203</v>
      </c>
      <c r="C238" s="71">
        <v>101</v>
      </c>
      <c r="D238" s="75">
        <v>553.92917421000004</v>
      </c>
    </row>
    <row r="239" spans="1:4" ht="19.5" customHeight="1">
      <c r="A239" s="70">
        <v>49</v>
      </c>
      <c r="B239" s="80" t="s">
        <v>230</v>
      </c>
      <c r="C239" s="71">
        <v>43</v>
      </c>
      <c r="D239" s="75">
        <v>515.03119900000002</v>
      </c>
    </row>
    <row r="240" spans="1:4" ht="19.5" customHeight="1">
      <c r="A240" s="70">
        <v>50</v>
      </c>
      <c r="B240" s="80" t="s">
        <v>211</v>
      </c>
      <c r="C240" s="71">
        <v>16</v>
      </c>
      <c r="D240" s="75">
        <v>448.36698100000001</v>
      </c>
    </row>
    <row r="241" spans="1:4" ht="19.5" customHeight="1">
      <c r="A241" s="70">
        <v>51</v>
      </c>
      <c r="B241" s="80" t="s">
        <v>199</v>
      </c>
      <c r="C241" s="71">
        <v>37</v>
      </c>
      <c r="D241" s="75">
        <v>407.88272899999998</v>
      </c>
    </row>
    <row r="242" spans="1:4" ht="19.5" customHeight="1">
      <c r="A242" s="70">
        <v>52</v>
      </c>
      <c r="B242" s="80" t="s">
        <v>201</v>
      </c>
      <c r="C242" s="71">
        <v>21</v>
      </c>
      <c r="D242" s="75">
        <v>320.17404699999997</v>
      </c>
    </row>
    <row r="243" spans="1:4" ht="19.5" customHeight="1">
      <c r="A243" s="70">
        <v>53</v>
      </c>
      <c r="B243" s="80" t="s">
        <v>46</v>
      </c>
      <c r="C243" s="71">
        <v>27</v>
      </c>
      <c r="D243" s="75">
        <v>269.09065399999997</v>
      </c>
    </row>
    <row r="244" spans="1:4" ht="19.5" customHeight="1">
      <c r="A244" s="70">
        <v>54</v>
      </c>
      <c r="B244" s="80" t="s">
        <v>213</v>
      </c>
      <c r="C244" s="71">
        <v>22</v>
      </c>
      <c r="D244" s="75">
        <v>246.13464200000001</v>
      </c>
    </row>
    <row r="245" spans="1:4" ht="19.5" customHeight="1">
      <c r="A245" s="70">
        <v>55</v>
      </c>
      <c r="B245" s="80" t="s">
        <v>48</v>
      </c>
      <c r="C245" s="71">
        <v>8</v>
      </c>
      <c r="D245" s="75">
        <v>243.35986299999999</v>
      </c>
    </row>
    <row r="246" spans="1:4" ht="19.5" customHeight="1">
      <c r="A246" s="70">
        <v>56</v>
      </c>
      <c r="B246" s="80" t="s">
        <v>207</v>
      </c>
      <c r="C246" s="71">
        <v>21</v>
      </c>
      <c r="D246" s="75">
        <v>231.58128487000002</v>
      </c>
    </row>
    <row r="247" spans="1:4" ht="19.5" customHeight="1">
      <c r="A247" s="70">
        <v>57</v>
      </c>
      <c r="B247" s="80" t="s">
        <v>204</v>
      </c>
      <c r="C247" s="71">
        <v>12</v>
      </c>
      <c r="D247" s="75">
        <v>162.09133800000001</v>
      </c>
    </row>
    <row r="248" spans="1:4" ht="19.5" customHeight="1">
      <c r="A248" s="70">
        <v>58</v>
      </c>
      <c r="B248" s="80" t="s">
        <v>231</v>
      </c>
      <c r="C248" s="71">
        <v>10</v>
      </c>
      <c r="D248" s="75">
        <v>135.72999999999999</v>
      </c>
    </row>
    <row r="249" spans="1:4" ht="19.5" customHeight="1">
      <c r="A249" s="70">
        <v>59</v>
      </c>
      <c r="B249" s="80" t="s">
        <v>47</v>
      </c>
      <c r="C249" s="71">
        <v>8</v>
      </c>
      <c r="D249" s="75">
        <v>93.020026999999999</v>
      </c>
    </row>
    <row r="250" spans="1:4" ht="19.5" customHeight="1">
      <c r="A250" s="70">
        <v>60</v>
      </c>
      <c r="B250" s="80" t="s">
        <v>233</v>
      </c>
      <c r="C250" s="71">
        <v>4</v>
      </c>
      <c r="D250" s="75">
        <v>32.052415809999999</v>
      </c>
    </row>
    <row r="251" spans="1:4" ht="19.5" customHeight="1">
      <c r="A251" s="70">
        <v>61</v>
      </c>
      <c r="B251" s="80" t="s">
        <v>232</v>
      </c>
      <c r="C251" s="71">
        <v>13</v>
      </c>
      <c r="D251" s="75">
        <v>20.725000000000001</v>
      </c>
    </row>
    <row r="252" spans="1:4" ht="19.5" customHeight="1">
      <c r="A252" s="70">
        <v>62</v>
      </c>
      <c r="B252" s="80" t="s">
        <v>234</v>
      </c>
      <c r="C252" s="71">
        <v>6</v>
      </c>
      <c r="D252" s="75">
        <v>4.1469940000000003</v>
      </c>
    </row>
    <row r="253" spans="1:4" ht="19.5" customHeight="1">
      <c r="A253" s="70">
        <v>63</v>
      </c>
      <c r="B253" s="80" t="s">
        <v>235</v>
      </c>
      <c r="C253" s="71">
        <v>1</v>
      </c>
      <c r="D253" s="75">
        <v>3</v>
      </c>
    </row>
    <row r="254" spans="1:4" ht="19.5" customHeight="1">
      <c r="A254" s="70">
        <v>64</v>
      </c>
      <c r="B254" s="80" t="s">
        <v>212</v>
      </c>
      <c r="C254" s="71">
        <v>1</v>
      </c>
      <c r="D254" s="75">
        <v>1.5</v>
      </c>
    </row>
    <row r="255" spans="1:4" ht="19.5" customHeight="1">
      <c r="A255" s="209" t="s">
        <v>142</v>
      </c>
      <c r="B255" s="209"/>
      <c r="C255" s="72">
        <f>SUM(C191:C254)</f>
        <v>42002</v>
      </c>
      <c r="D255" s="76">
        <f>SUM(D191:D254)</f>
        <v>502820.86576361977</v>
      </c>
    </row>
    <row r="256" spans="1:4" ht="15" customHeight="1"/>
    <row r="257" spans="1:4" ht="26.25" customHeight="1">
      <c r="A257" s="207" t="s">
        <v>271</v>
      </c>
      <c r="B257" s="207"/>
      <c r="C257" s="207"/>
      <c r="D257" s="207"/>
    </row>
    <row r="258" spans="1:4" ht="15.75" customHeight="1">
      <c r="A258" s="208" t="str">
        <f>A6</f>
        <v>(Valid projects accumulated as of December 31, 2024)</v>
      </c>
      <c r="B258" s="208"/>
      <c r="C258" s="208"/>
      <c r="D258" s="208"/>
    </row>
    <row r="260" spans="1:4" ht="60" customHeight="1">
      <c r="A260" s="117" t="s">
        <v>100</v>
      </c>
      <c r="B260" s="118" t="s">
        <v>273</v>
      </c>
      <c r="C260" s="119" t="s">
        <v>218</v>
      </c>
      <c r="D260" s="116" t="s">
        <v>222</v>
      </c>
    </row>
    <row r="261" spans="1:4">
      <c r="A261" s="120" t="s">
        <v>259</v>
      </c>
      <c r="B261" s="121" t="s">
        <v>266</v>
      </c>
      <c r="C261" s="179">
        <v>21481</v>
      </c>
      <c r="D261" s="180">
        <v>190921.99</v>
      </c>
    </row>
    <row r="262" spans="1:4">
      <c r="A262" s="122">
        <v>1</v>
      </c>
      <c r="B262" s="123" t="s">
        <v>227</v>
      </c>
      <c r="C262" s="181">
        <v>13620</v>
      </c>
      <c r="D262" s="182">
        <v>58956.959999999999</v>
      </c>
    </row>
    <row r="263" spans="1:4">
      <c r="A263" s="122">
        <v>2</v>
      </c>
      <c r="B263" s="123" t="s">
        <v>168</v>
      </c>
      <c r="C263" s="181">
        <v>4401</v>
      </c>
      <c r="D263" s="182">
        <v>42483.49</v>
      </c>
    </row>
    <row r="264" spans="1:4">
      <c r="A264" s="122">
        <v>3</v>
      </c>
      <c r="B264" s="123" t="s">
        <v>175</v>
      </c>
      <c r="C264" s="181">
        <v>2001</v>
      </c>
      <c r="D264" s="182">
        <v>37554.97</v>
      </c>
    </row>
    <row r="265" spans="1:4">
      <c r="A265" s="122">
        <v>4</v>
      </c>
      <c r="B265" s="123" t="s">
        <v>189</v>
      </c>
      <c r="C265" s="181">
        <v>586</v>
      </c>
      <c r="D265" s="182">
        <v>36490.89</v>
      </c>
    </row>
    <row r="266" spans="1:4">
      <c r="A266" s="122">
        <v>5</v>
      </c>
      <c r="B266" s="123" t="s">
        <v>172</v>
      </c>
      <c r="C266" s="181">
        <v>389</v>
      </c>
      <c r="D266" s="182">
        <v>10086.92</v>
      </c>
    </row>
    <row r="267" spans="1:4">
      <c r="A267" s="124">
        <v>6</v>
      </c>
      <c r="B267" s="125" t="s">
        <v>180</v>
      </c>
      <c r="C267" s="183">
        <v>484</v>
      </c>
      <c r="D267" s="184">
        <v>5348.74</v>
      </c>
    </row>
    <row r="268" spans="1:4">
      <c r="A268" s="126" t="s">
        <v>260</v>
      </c>
      <c r="B268" s="127" t="s">
        <v>265</v>
      </c>
      <c r="C268" s="185">
        <v>14223</v>
      </c>
      <c r="D268" s="186">
        <v>168367.7</v>
      </c>
    </row>
    <row r="269" spans="1:4">
      <c r="A269" s="128">
        <v>1</v>
      </c>
      <c r="B269" s="129" t="s">
        <v>279</v>
      </c>
      <c r="C269" s="181">
        <v>7574</v>
      </c>
      <c r="D269" s="182">
        <v>42338.39</v>
      </c>
    </row>
    <row r="270" spans="1:4">
      <c r="A270" s="128">
        <v>2</v>
      </c>
      <c r="B270" s="129" t="s">
        <v>169</v>
      </c>
      <c r="C270" s="181">
        <v>1225</v>
      </c>
      <c r="D270" s="182">
        <v>32584.92</v>
      </c>
    </row>
    <row r="271" spans="1:4">
      <c r="A271" s="128">
        <v>3</v>
      </c>
      <c r="B271" s="129" t="s">
        <v>174</v>
      </c>
      <c r="C271" s="181">
        <v>2440</v>
      </c>
      <c r="D271" s="182">
        <v>30967.38</v>
      </c>
    </row>
    <row r="272" spans="1:4">
      <c r="A272" s="128">
        <v>4</v>
      </c>
      <c r="B272" s="129" t="s">
        <v>171</v>
      </c>
      <c r="C272" s="181">
        <v>221</v>
      </c>
      <c r="D272" s="182">
        <v>16202.28</v>
      </c>
    </row>
    <row r="273" spans="1:4">
      <c r="A273" s="128">
        <v>5</v>
      </c>
      <c r="B273" s="129" t="s">
        <v>178</v>
      </c>
      <c r="C273" s="181">
        <v>647</v>
      </c>
      <c r="D273" s="182">
        <v>11190.05</v>
      </c>
    </row>
    <row r="274" spans="1:4">
      <c r="A274" s="128">
        <v>6</v>
      </c>
      <c r="B274" s="129" t="s">
        <v>176</v>
      </c>
      <c r="C274" s="181">
        <v>651</v>
      </c>
      <c r="D274" s="182">
        <v>8978.26</v>
      </c>
    </row>
    <row r="275" spans="1:4">
      <c r="A275" s="128">
        <v>7</v>
      </c>
      <c r="B275" s="129" t="s">
        <v>188</v>
      </c>
      <c r="C275" s="181">
        <v>563</v>
      </c>
      <c r="D275" s="182">
        <v>7379.91</v>
      </c>
    </row>
    <row r="276" spans="1:4">
      <c r="A276" s="128">
        <v>8</v>
      </c>
      <c r="B276" s="129" t="s">
        <v>184</v>
      </c>
      <c r="C276" s="181">
        <v>430</v>
      </c>
      <c r="D276" s="182">
        <v>6615.39</v>
      </c>
    </row>
    <row r="277" spans="1:4">
      <c r="A277" s="128">
        <v>9</v>
      </c>
      <c r="B277" s="129" t="s">
        <v>198</v>
      </c>
      <c r="C277" s="181">
        <v>196</v>
      </c>
      <c r="D277" s="182">
        <v>5882.29</v>
      </c>
    </row>
    <row r="278" spans="1:4">
      <c r="A278" s="128">
        <v>10</v>
      </c>
      <c r="B278" s="129" t="s">
        <v>185</v>
      </c>
      <c r="C278" s="181">
        <v>167</v>
      </c>
      <c r="D278" s="182">
        <v>4371.57</v>
      </c>
    </row>
    <row r="279" spans="1:4">
      <c r="A279" s="130">
        <v>11</v>
      </c>
      <c r="B279" s="131" t="s">
        <v>182</v>
      </c>
      <c r="C279" s="181">
        <v>109</v>
      </c>
      <c r="D279" s="182">
        <v>1857.26</v>
      </c>
    </row>
    <row r="280" spans="1:4">
      <c r="A280" s="126" t="s">
        <v>261</v>
      </c>
      <c r="B280" s="127" t="s">
        <v>268</v>
      </c>
      <c r="C280" s="185">
        <v>2533</v>
      </c>
      <c r="D280" s="186">
        <v>71053.13</v>
      </c>
    </row>
    <row r="281" spans="1:4">
      <c r="A281" s="122">
        <v>1</v>
      </c>
      <c r="B281" s="123" t="s">
        <v>194</v>
      </c>
      <c r="C281" s="181">
        <v>212</v>
      </c>
      <c r="D281" s="182">
        <v>15554.8</v>
      </c>
    </row>
    <row r="282" spans="1:4">
      <c r="A282" s="122">
        <v>2</v>
      </c>
      <c r="B282" s="123" t="s">
        <v>200</v>
      </c>
      <c r="C282" s="181">
        <v>84</v>
      </c>
      <c r="D282" s="182">
        <v>12087.98</v>
      </c>
    </row>
    <row r="283" spans="1:4">
      <c r="A283" s="122">
        <v>3</v>
      </c>
      <c r="B283" s="123" t="s">
        <v>179</v>
      </c>
      <c r="C283" s="181">
        <v>1052</v>
      </c>
      <c r="D283" s="182">
        <v>6778.1</v>
      </c>
    </row>
    <row r="284" spans="1:4">
      <c r="A284" s="122">
        <v>4</v>
      </c>
      <c r="B284" s="123" t="s">
        <v>197</v>
      </c>
      <c r="C284" s="181">
        <v>238</v>
      </c>
      <c r="D284" s="182">
        <v>6448.93</v>
      </c>
    </row>
    <row r="285" spans="1:4">
      <c r="A285" s="122">
        <v>5</v>
      </c>
      <c r="B285" s="123" t="s">
        <v>177</v>
      </c>
      <c r="C285" s="181">
        <v>169</v>
      </c>
      <c r="D285" s="182">
        <v>5686.49</v>
      </c>
    </row>
    <row r="286" spans="1:4">
      <c r="A286" s="122">
        <v>6</v>
      </c>
      <c r="B286" s="123" t="s">
        <v>193</v>
      </c>
      <c r="C286" s="181">
        <v>123</v>
      </c>
      <c r="D286" s="182">
        <v>4433.63</v>
      </c>
    </row>
    <row r="287" spans="1:4">
      <c r="A287" s="122">
        <v>7</v>
      </c>
      <c r="B287" s="132" t="s">
        <v>236</v>
      </c>
      <c r="C287" s="181">
        <v>156</v>
      </c>
      <c r="D287" s="182">
        <v>4154.37</v>
      </c>
    </row>
    <row r="288" spans="1:4">
      <c r="A288" s="122">
        <v>8</v>
      </c>
      <c r="B288" s="132" t="s">
        <v>209</v>
      </c>
      <c r="C288" s="181">
        <v>160</v>
      </c>
      <c r="D288" s="182">
        <v>3954.38</v>
      </c>
    </row>
    <row r="289" spans="1:4">
      <c r="A289" s="122">
        <v>9</v>
      </c>
      <c r="B289" s="123" t="s">
        <v>186</v>
      </c>
      <c r="C289" s="181">
        <v>62</v>
      </c>
      <c r="D289" s="182">
        <v>2667.64</v>
      </c>
    </row>
    <row r="290" spans="1:4">
      <c r="A290" s="122">
        <v>10</v>
      </c>
      <c r="B290" s="123" t="s">
        <v>183</v>
      </c>
      <c r="C290" s="181">
        <v>29</v>
      </c>
      <c r="D290" s="182">
        <v>2624.07</v>
      </c>
    </row>
    <row r="291" spans="1:4">
      <c r="A291" s="122">
        <v>11</v>
      </c>
      <c r="B291" s="123" t="s">
        <v>196</v>
      </c>
      <c r="C291" s="181">
        <v>75</v>
      </c>
      <c r="D291" s="182">
        <v>2428.13</v>
      </c>
    </row>
    <row r="292" spans="1:4">
      <c r="A292" s="122">
        <v>12</v>
      </c>
      <c r="B292" s="123" t="s">
        <v>229</v>
      </c>
      <c r="C292" s="181">
        <v>49</v>
      </c>
      <c r="D292" s="182">
        <v>1837.09</v>
      </c>
    </row>
    <row r="293" spans="1:4">
      <c r="A293" s="122">
        <v>13</v>
      </c>
      <c r="B293" s="123" t="s">
        <v>192</v>
      </c>
      <c r="C293" s="181">
        <v>100</v>
      </c>
      <c r="D293" s="182">
        <v>1281.24</v>
      </c>
    </row>
    <row r="294" spans="1:4">
      <c r="A294" s="124">
        <v>14</v>
      </c>
      <c r="B294" s="125" t="s">
        <v>191</v>
      </c>
      <c r="C294" s="181">
        <v>24</v>
      </c>
      <c r="D294" s="182">
        <v>1116.28</v>
      </c>
    </row>
    <row r="295" spans="1:4">
      <c r="A295" s="126" t="s">
        <v>262</v>
      </c>
      <c r="B295" s="127" t="s">
        <v>269</v>
      </c>
      <c r="C295" s="185">
        <v>2098</v>
      </c>
      <c r="D295" s="186">
        <v>36809.339999999997</v>
      </c>
    </row>
    <row r="296" spans="1:4">
      <c r="A296" s="122">
        <v>1</v>
      </c>
      <c r="B296" s="123" t="s">
        <v>45</v>
      </c>
      <c r="C296" s="181">
        <v>1496</v>
      </c>
      <c r="D296" s="182">
        <v>14257.57</v>
      </c>
    </row>
    <row r="297" spans="1:4">
      <c r="A297" s="122">
        <v>2</v>
      </c>
      <c r="B297" s="123" t="s">
        <v>206</v>
      </c>
      <c r="C297" s="181">
        <v>68</v>
      </c>
      <c r="D297" s="182">
        <v>4831.99</v>
      </c>
    </row>
    <row r="298" spans="1:4">
      <c r="A298" s="122">
        <v>3</v>
      </c>
      <c r="B298" s="123" t="s">
        <v>214</v>
      </c>
      <c r="C298" s="181">
        <v>17</v>
      </c>
      <c r="D298" s="182">
        <v>4697.57</v>
      </c>
    </row>
    <row r="299" spans="1:4">
      <c r="A299" s="122">
        <v>4</v>
      </c>
      <c r="B299" s="123" t="s">
        <v>210</v>
      </c>
      <c r="C299" s="181">
        <v>39</v>
      </c>
      <c r="D299" s="182">
        <v>3198.23</v>
      </c>
    </row>
    <row r="300" spans="1:4">
      <c r="A300" s="122">
        <v>5</v>
      </c>
      <c r="B300" s="123" t="s">
        <v>205</v>
      </c>
      <c r="C300" s="181">
        <v>147</v>
      </c>
      <c r="D300" s="182">
        <v>3003.93</v>
      </c>
    </row>
    <row r="301" spans="1:4">
      <c r="A301" s="122">
        <v>6</v>
      </c>
      <c r="B301" s="123" t="s">
        <v>167</v>
      </c>
      <c r="C301" s="181">
        <v>80</v>
      </c>
      <c r="D301" s="182">
        <v>2220.35</v>
      </c>
    </row>
    <row r="302" spans="1:4">
      <c r="A302" s="122">
        <v>7</v>
      </c>
      <c r="B302" s="123" t="s">
        <v>187</v>
      </c>
      <c r="C302" s="181">
        <v>68</v>
      </c>
      <c r="D302" s="182">
        <v>1603.04</v>
      </c>
    </row>
    <row r="303" spans="1:4">
      <c r="A303" s="122">
        <v>8</v>
      </c>
      <c r="B303" s="123" t="s">
        <v>195</v>
      </c>
      <c r="C303" s="181">
        <v>74</v>
      </c>
      <c r="D303" s="182">
        <v>1111.26</v>
      </c>
    </row>
    <row r="304" spans="1:4">
      <c r="A304" s="122">
        <v>9</v>
      </c>
      <c r="B304" s="132" t="s">
        <v>208</v>
      </c>
      <c r="C304" s="181">
        <v>33</v>
      </c>
      <c r="D304" s="182">
        <v>774.27</v>
      </c>
    </row>
    <row r="305" spans="1:4">
      <c r="A305" s="122">
        <v>10</v>
      </c>
      <c r="B305" s="123" t="s">
        <v>211</v>
      </c>
      <c r="C305" s="181">
        <v>16</v>
      </c>
      <c r="D305" s="182">
        <v>448.37</v>
      </c>
    </row>
    <row r="306" spans="1:4">
      <c r="A306" s="122">
        <v>11</v>
      </c>
      <c r="B306" s="132" t="s">
        <v>46</v>
      </c>
      <c r="C306" s="181">
        <v>27</v>
      </c>
      <c r="D306" s="182">
        <v>269.08999999999997</v>
      </c>
    </row>
    <row r="307" spans="1:4">
      <c r="A307" s="122">
        <v>12</v>
      </c>
      <c r="B307" s="123" t="s">
        <v>207</v>
      </c>
      <c r="C307" s="181">
        <v>21</v>
      </c>
      <c r="D307" s="182">
        <v>231.58</v>
      </c>
    </row>
    <row r="308" spans="1:4">
      <c r="A308" s="122">
        <v>13</v>
      </c>
      <c r="B308" s="123" t="s">
        <v>204</v>
      </c>
      <c r="C308" s="181">
        <v>12</v>
      </c>
      <c r="D308" s="182">
        <v>162.09</v>
      </c>
    </row>
    <row r="309" spans="1:4">
      <c r="A309" s="126" t="s">
        <v>263</v>
      </c>
      <c r="B309" s="127" t="s">
        <v>267</v>
      </c>
      <c r="C309" s="185">
        <v>1447</v>
      </c>
      <c r="D309" s="186">
        <v>30967.24</v>
      </c>
    </row>
    <row r="310" spans="1:4">
      <c r="A310" s="122">
        <v>1</v>
      </c>
      <c r="B310" s="123" t="s">
        <v>170</v>
      </c>
      <c r="C310" s="181">
        <v>731</v>
      </c>
      <c r="D310" s="182">
        <v>13520.14</v>
      </c>
    </row>
    <row r="311" spans="1:4">
      <c r="A311" s="122">
        <v>2</v>
      </c>
      <c r="B311" s="123" t="s">
        <v>190</v>
      </c>
      <c r="C311" s="181">
        <v>250</v>
      </c>
      <c r="D311" s="182">
        <v>11042.25</v>
      </c>
    </row>
    <row r="312" spans="1:4">
      <c r="A312" s="122">
        <v>3</v>
      </c>
      <c r="B312" s="123" t="s">
        <v>181</v>
      </c>
      <c r="C312" s="181">
        <v>239</v>
      </c>
      <c r="D312" s="182">
        <v>3586.81</v>
      </c>
    </row>
    <row r="313" spans="1:4">
      <c r="A313" s="122">
        <v>4</v>
      </c>
      <c r="B313" s="123" t="s">
        <v>215</v>
      </c>
      <c r="C313" s="181">
        <v>57</v>
      </c>
      <c r="D313" s="182">
        <v>796.09</v>
      </c>
    </row>
    <row r="314" spans="1:4">
      <c r="A314" s="122">
        <v>5</v>
      </c>
      <c r="B314" s="125" t="s">
        <v>202</v>
      </c>
      <c r="C314" s="181">
        <v>33</v>
      </c>
      <c r="D314" s="182">
        <v>655.75</v>
      </c>
    </row>
    <row r="315" spans="1:4">
      <c r="A315" s="122">
        <v>6</v>
      </c>
      <c r="B315" s="125" t="s">
        <v>230</v>
      </c>
      <c r="C315" s="181">
        <v>43</v>
      </c>
      <c r="D315" s="182">
        <v>515.03</v>
      </c>
    </row>
    <row r="316" spans="1:4">
      <c r="A316" s="122">
        <v>7</v>
      </c>
      <c r="B316" s="125" t="s">
        <v>199</v>
      </c>
      <c r="C316" s="181">
        <v>37</v>
      </c>
      <c r="D316" s="182">
        <v>407.88</v>
      </c>
    </row>
    <row r="317" spans="1:4">
      <c r="A317" s="122">
        <v>8</v>
      </c>
      <c r="B317" s="125" t="s">
        <v>213</v>
      </c>
      <c r="C317" s="181">
        <v>22</v>
      </c>
      <c r="D317" s="182">
        <v>246.13</v>
      </c>
    </row>
    <row r="318" spans="1:4">
      <c r="A318" s="122">
        <v>9</v>
      </c>
      <c r="B318" s="125" t="s">
        <v>231</v>
      </c>
      <c r="C318" s="181">
        <v>10</v>
      </c>
      <c r="D318" s="182">
        <v>135.72999999999999</v>
      </c>
    </row>
    <row r="319" spans="1:4">
      <c r="A319" s="122">
        <v>10</v>
      </c>
      <c r="B319" s="125" t="s">
        <v>233</v>
      </c>
      <c r="C319" s="181">
        <v>4</v>
      </c>
      <c r="D319" s="182">
        <v>32.049999999999997</v>
      </c>
    </row>
    <row r="320" spans="1:4">
      <c r="A320" s="122">
        <v>11</v>
      </c>
      <c r="B320" s="125" t="s">
        <v>232</v>
      </c>
      <c r="C320" s="181">
        <v>13</v>
      </c>
      <c r="D320" s="182">
        <v>20.73</v>
      </c>
    </row>
    <row r="321" spans="1:4">
      <c r="A321" s="122">
        <v>12</v>
      </c>
      <c r="B321" s="125" t="s">
        <v>234</v>
      </c>
      <c r="C321" s="181">
        <v>6</v>
      </c>
      <c r="D321" s="182">
        <v>4.1500000000000004</v>
      </c>
    </row>
    <row r="322" spans="1:4">
      <c r="A322" s="122">
        <v>13</v>
      </c>
      <c r="B322" s="125" t="s">
        <v>235</v>
      </c>
      <c r="C322" s="181">
        <v>1</v>
      </c>
      <c r="D322" s="182">
        <v>3</v>
      </c>
    </row>
    <row r="323" spans="1:4">
      <c r="A323" s="124">
        <v>14</v>
      </c>
      <c r="B323" s="125" t="s">
        <v>212</v>
      </c>
      <c r="C323" s="181">
        <v>1</v>
      </c>
      <c r="D323" s="182">
        <v>1.5</v>
      </c>
    </row>
    <row r="324" spans="1:4">
      <c r="A324" s="126" t="s">
        <v>264</v>
      </c>
      <c r="B324" s="127" t="s">
        <v>270</v>
      </c>
      <c r="C324" s="185">
        <v>170</v>
      </c>
      <c r="D324" s="186">
        <v>1932.78</v>
      </c>
    </row>
    <row r="325" spans="1:4">
      <c r="A325" s="122">
        <v>1</v>
      </c>
      <c r="B325" s="123" t="s">
        <v>173</v>
      </c>
      <c r="C325" s="181">
        <v>32</v>
      </c>
      <c r="D325" s="182">
        <v>722.3</v>
      </c>
    </row>
    <row r="326" spans="1:4">
      <c r="A326" s="122">
        <v>2</v>
      </c>
      <c r="B326" s="123" t="s">
        <v>203</v>
      </c>
      <c r="C326" s="181">
        <v>101</v>
      </c>
      <c r="D326" s="182">
        <v>553.92999999999995</v>
      </c>
    </row>
    <row r="327" spans="1:4">
      <c r="A327" s="122">
        <v>3</v>
      </c>
      <c r="B327" s="123" t="s">
        <v>201</v>
      </c>
      <c r="C327" s="181">
        <v>21</v>
      </c>
      <c r="D327" s="182">
        <v>320.17</v>
      </c>
    </row>
    <row r="328" spans="1:4">
      <c r="A328" s="122">
        <v>4</v>
      </c>
      <c r="B328" s="123" t="s">
        <v>48</v>
      </c>
      <c r="C328" s="181">
        <v>8</v>
      </c>
      <c r="D328" s="182">
        <v>243.36</v>
      </c>
    </row>
    <row r="329" spans="1:4">
      <c r="A329" s="124">
        <v>5</v>
      </c>
      <c r="B329" s="125" t="s">
        <v>47</v>
      </c>
      <c r="C329" s="181">
        <v>8</v>
      </c>
      <c r="D329" s="182">
        <v>93.02</v>
      </c>
    </row>
    <row r="330" spans="1:4">
      <c r="A330" s="126" t="s">
        <v>272</v>
      </c>
      <c r="B330" s="127" t="s">
        <v>247</v>
      </c>
      <c r="C330" s="127">
        <v>50</v>
      </c>
      <c r="D330" s="186">
        <v>2768.69</v>
      </c>
    </row>
    <row r="331" spans="1:4">
      <c r="A331" s="198" t="s">
        <v>142</v>
      </c>
      <c r="B331" s="199"/>
      <c r="C331" s="187">
        <v>42002</v>
      </c>
      <c r="D331" s="188">
        <v>502820.87</v>
      </c>
    </row>
  </sheetData>
  <sortState xmlns:xlrd2="http://schemas.microsoft.com/office/spreadsheetml/2017/richdata2" ref="B185:D248">
    <sortCondition descending="1" ref="D185:D248"/>
  </sortState>
  <mergeCells count="14">
    <mergeCell ref="A257:D257"/>
    <mergeCell ref="A258:D258"/>
    <mergeCell ref="A331:B331"/>
    <mergeCell ref="A1:D1"/>
    <mergeCell ref="A185:B185"/>
    <mergeCell ref="A187:D187"/>
    <mergeCell ref="A188:D188"/>
    <mergeCell ref="A255:B255"/>
    <mergeCell ref="A3:B3"/>
    <mergeCell ref="A5:D5"/>
    <mergeCell ref="A6:D6"/>
    <mergeCell ref="A28:B28"/>
    <mergeCell ref="A34:D34"/>
    <mergeCell ref="A35:D35"/>
  </mergeCells>
  <conditionalFormatting sqref="B255:B256 B2 B4 B7:B8 B28:B33 B35:B36 B185:B186 B188:B189 B259 B332:B1048576">
    <cfRule type="duplicateValues" dxfId="80" priority="135"/>
  </conditionalFormatting>
  <conditionalFormatting sqref="B1">
    <cfRule type="duplicateValues" dxfId="79" priority="133"/>
  </conditionalFormatting>
  <conditionalFormatting sqref="B3">
    <cfRule type="duplicateValues" dxfId="78" priority="132"/>
  </conditionalFormatting>
  <conditionalFormatting sqref="B9">
    <cfRule type="duplicateValues" dxfId="77" priority="130" stopIfTrue="1"/>
    <cfRule type="duplicateValues" dxfId="76" priority="131" stopIfTrue="1"/>
  </conditionalFormatting>
  <conditionalFormatting sqref="B12">
    <cfRule type="duplicateValues" dxfId="75" priority="124" stopIfTrue="1"/>
    <cfRule type="duplicateValues" dxfId="74" priority="125" stopIfTrue="1"/>
  </conditionalFormatting>
  <conditionalFormatting sqref="B14">
    <cfRule type="duplicateValues" dxfId="73" priority="122" stopIfTrue="1"/>
    <cfRule type="duplicateValues" dxfId="72" priority="123" stopIfTrue="1"/>
  </conditionalFormatting>
  <conditionalFormatting sqref="B13">
    <cfRule type="duplicateValues" dxfId="71" priority="120" stopIfTrue="1"/>
    <cfRule type="duplicateValues" dxfId="70" priority="121" stopIfTrue="1"/>
  </conditionalFormatting>
  <conditionalFormatting sqref="B15">
    <cfRule type="duplicateValues" dxfId="69" priority="118" stopIfTrue="1"/>
    <cfRule type="duplicateValues" dxfId="68" priority="119" stopIfTrue="1"/>
  </conditionalFormatting>
  <conditionalFormatting sqref="B19">
    <cfRule type="duplicateValues" dxfId="67" priority="110" stopIfTrue="1"/>
    <cfRule type="duplicateValues" dxfId="66" priority="111" stopIfTrue="1"/>
  </conditionalFormatting>
  <conditionalFormatting sqref="B20">
    <cfRule type="duplicateValues" dxfId="65" priority="108" stopIfTrue="1"/>
    <cfRule type="duplicateValues" dxfId="64" priority="109" stopIfTrue="1"/>
  </conditionalFormatting>
  <conditionalFormatting sqref="B22">
    <cfRule type="duplicateValues" dxfId="63" priority="106" stopIfTrue="1"/>
    <cfRule type="duplicateValues" dxfId="62" priority="107" stopIfTrue="1"/>
  </conditionalFormatting>
  <conditionalFormatting sqref="B21">
    <cfRule type="duplicateValues" dxfId="61" priority="104" stopIfTrue="1"/>
    <cfRule type="duplicateValues" dxfId="60" priority="105" stopIfTrue="1"/>
  </conditionalFormatting>
  <conditionalFormatting sqref="B23">
    <cfRule type="duplicateValues" dxfId="59" priority="102" stopIfTrue="1"/>
    <cfRule type="duplicateValues" dxfId="58" priority="103" stopIfTrue="1"/>
  </conditionalFormatting>
  <conditionalFormatting sqref="B25">
    <cfRule type="duplicateValues" dxfId="57" priority="96" stopIfTrue="1"/>
    <cfRule type="duplicateValues" dxfId="56" priority="97" stopIfTrue="1"/>
  </conditionalFormatting>
  <conditionalFormatting sqref="B34">
    <cfRule type="duplicateValues" dxfId="55" priority="95"/>
  </conditionalFormatting>
  <conditionalFormatting sqref="B10">
    <cfRule type="duplicateValues" dxfId="54" priority="81" stopIfTrue="1"/>
    <cfRule type="duplicateValues" dxfId="53" priority="82" stopIfTrue="1"/>
  </conditionalFormatting>
  <conditionalFormatting sqref="B87:B88">
    <cfRule type="duplicateValues" dxfId="52" priority="80"/>
  </conditionalFormatting>
  <conditionalFormatting sqref="B135:B136">
    <cfRule type="duplicateValues" dxfId="51" priority="79"/>
  </conditionalFormatting>
  <conditionalFormatting sqref="B11">
    <cfRule type="duplicateValues" dxfId="50" priority="77" stopIfTrue="1"/>
    <cfRule type="duplicateValues" dxfId="49" priority="78" stopIfTrue="1"/>
  </conditionalFormatting>
  <conditionalFormatting sqref="B26">
    <cfRule type="duplicateValues" dxfId="48" priority="75" stopIfTrue="1"/>
    <cfRule type="duplicateValues" dxfId="47" priority="76" stopIfTrue="1"/>
  </conditionalFormatting>
  <conditionalFormatting sqref="B24">
    <cfRule type="duplicateValues" dxfId="46" priority="73" stopIfTrue="1"/>
    <cfRule type="duplicateValues" dxfId="45" priority="74" stopIfTrue="1"/>
  </conditionalFormatting>
  <conditionalFormatting sqref="B168">
    <cfRule type="duplicateValues" dxfId="44" priority="62"/>
  </conditionalFormatting>
  <conditionalFormatting sqref="B56">
    <cfRule type="duplicateValues" dxfId="43" priority="56"/>
  </conditionalFormatting>
  <conditionalFormatting sqref="B191:B193 B195:B206 B208:B220">
    <cfRule type="duplicateValues" dxfId="42" priority="1145"/>
  </conditionalFormatting>
  <conditionalFormatting sqref="B169:B171 B150:B160 B67 B38:B42 B134 B44:B46 B166 B48:B55 B80:B86 B70:B78 B90 B94:B132 B137:B145">
    <cfRule type="duplicateValues" dxfId="41" priority="1244"/>
  </conditionalFormatting>
  <conditionalFormatting sqref="B221">
    <cfRule type="duplicateValues" dxfId="40" priority="51"/>
  </conditionalFormatting>
  <conditionalFormatting sqref="A16">
    <cfRule type="duplicateValues" dxfId="39" priority="49" stopIfTrue="1"/>
    <cfRule type="duplicateValues" dxfId="38" priority="50" stopIfTrue="1"/>
  </conditionalFormatting>
  <conditionalFormatting sqref="B16">
    <cfRule type="duplicateValues" dxfId="37" priority="45" stopIfTrue="1"/>
    <cfRule type="duplicateValues" dxfId="36" priority="46" stopIfTrue="1"/>
  </conditionalFormatting>
  <conditionalFormatting sqref="B18">
    <cfRule type="duplicateValues" dxfId="35" priority="43" stopIfTrue="1"/>
    <cfRule type="duplicateValues" dxfId="34" priority="44" stopIfTrue="1"/>
  </conditionalFormatting>
  <conditionalFormatting sqref="B92:B93">
    <cfRule type="duplicateValues" dxfId="33" priority="38"/>
  </conditionalFormatting>
  <conditionalFormatting sqref="B66 B63:B64">
    <cfRule type="duplicateValues" dxfId="32" priority="1884"/>
  </conditionalFormatting>
  <conditionalFormatting sqref="B331">
    <cfRule type="duplicateValues" dxfId="31" priority="33" stopIfTrue="1"/>
    <cfRule type="duplicateValues" dxfId="30" priority="34" stopIfTrue="1"/>
  </conditionalFormatting>
  <conditionalFormatting sqref="C260:D260">
    <cfRule type="duplicateValues" dxfId="29" priority="31" stopIfTrue="1"/>
    <cfRule type="duplicateValues" dxfId="28" priority="32" stopIfTrue="1"/>
  </conditionalFormatting>
  <conditionalFormatting sqref="B330">
    <cfRule type="duplicateValues" dxfId="27" priority="28" stopIfTrue="1"/>
    <cfRule type="duplicateValues" dxfId="26" priority="29" stopIfTrue="1"/>
  </conditionalFormatting>
  <conditionalFormatting sqref="B330">
    <cfRule type="duplicateValues" dxfId="25" priority="30" stopIfTrue="1"/>
  </conditionalFormatting>
  <conditionalFormatting sqref="B260:B268 B280:B329">
    <cfRule type="duplicateValues" dxfId="24" priority="35" stopIfTrue="1"/>
    <cfRule type="duplicateValues" dxfId="23" priority="36" stopIfTrue="1"/>
  </conditionalFormatting>
  <conditionalFormatting sqref="B262:B268 B280:B329">
    <cfRule type="duplicateValues" dxfId="22" priority="37" stopIfTrue="1"/>
  </conditionalFormatting>
  <conditionalFormatting sqref="B59">
    <cfRule type="duplicateValues" dxfId="21" priority="25" stopIfTrue="1"/>
    <cfRule type="duplicateValues" dxfId="20" priority="26" stopIfTrue="1"/>
  </conditionalFormatting>
  <conditionalFormatting sqref="B59">
    <cfRule type="duplicateValues" dxfId="19" priority="27" stopIfTrue="1"/>
  </conditionalFormatting>
  <conditionalFormatting sqref="B65">
    <cfRule type="duplicateValues" dxfId="18" priority="15"/>
  </conditionalFormatting>
  <conditionalFormatting sqref="B222:B254">
    <cfRule type="duplicateValues" dxfId="17" priority="2742"/>
  </conditionalFormatting>
  <conditionalFormatting sqref="B60">
    <cfRule type="duplicateValues" dxfId="16" priority="14"/>
  </conditionalFormatting>
  <conditionalFormatting sqref="B57">
    <cfRule type="duplicateValues" dxfId="15" priority="8" stopIfTrue="1"/>
    <cfRule type="duplicateValues" dxfId="14" priority="9" stopIfTrue="1"/>
  </conditionalFormatting>
  <conditionalFormatting sqref="B57">
    <cfRule type="duplicateValues" dxfId="13" priority="10" stopIfTrue="1"/>
  </conditionalFormatting>
  <conditionalFormatting sqref="C330:D330">
    <cfRule type="duplicateValues" dxfId="12" priority="5" stopIfTrue="1"/>
    <cfRule type="duplicateValues" dxfId="11" priority="6" stopIfTrue="1"/>
    <cfRule type="duplicateValues" dxfId="10" priority="7" stopIfTrue="1"/>
  </conditionalFormatting>
  <conditionalFormatting sqref="B161:B165">
    <cfRule type="duplicateValues" dxfId="9" priority="2998"/>
  </conditionalFormatting>
  <conditionalFormatting sqref="B167">
    <cfRule type="duplicateValues" dxfId="8" priority="4"/>
  </conditionalFormatting>
  <conditionalFormatting sqref="B172:B184">
    <cfRule type="duplicateValues" dxfId="7" priority="3028"/>
  </conditionalFormatting>
  <conditionalFormatting sqref="B58">
    <cfRule type="duplicateValues" dxfId="6" priority="1" stopIfTrue="1"/>
    <cfRule type="duplicateValues" dxfId="5" priority="2" stopIfTrue="1"/>
  </conditionalFormatting>
  <conditionalFormatting sqref="B58">
    <cfRule type="duplicateValues" dxfId="4" priority="3" stopIfTrue="1"/>
  </conditionalFormatting>
  <pageMargins left="0.7" right="0.45" top="0.5" bottom="0.5" header="0.3" footer="0.3"/>
  <pageSetup paperSize="9" fitToHeight="0" orientation="portrait" r:id="rId1"/>
  <rowBreaks count="2" manualBreakCount="2">
    <brk id="33" max="3" man="1"/>
    <brk id="186" max="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Dec.</vt:lpstr>
      <vt:lpstr>Dec. 2024</vt:lpstr>
      <vt:lpstr>Accumulated as of Dec. 2024</vt:lpstr>
      <vt:lpstr>'Accumulated as of Dec. 2024'!Print_Area</vt:lpstr>
      <vt:lpstr>Dec.!Print_Area</vt:lpstr>
      <vt:lpstr>'Dec. 2024'!Print_Area</vt:lpstr>
      <vt:lpstr>'Accumulated as of Dec. 2024'!Print_Titles</vt:lpstr>
      <vt:lpstr>'Dec. 2024'!Print_Titles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BAO LINH</cp:lastModifiedBy>
  <cp:lastPrinted>2021-06-22T10:45:43Z</cp:lastPrinted>
  <dcterms:created xsi:type="dcterms:W3CDTF">2020-03-20T08:58:11Z</dcterms:created>
  <dcterms:modified xsi:type="dcterms:W3CDTF">2025-01-21T02:14:12Z</dcterms:modified>
</cp:coreProperties>
</file>