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BO\2020\"/>
    </mc:Choice>
  </mc:AlternateContent>
  <bookViews>
    <workbookView xWindow="0" yWindow="0" windowWidth="20490" windowHeight="7755" tabRatio="797"/>
  </bookViews>
  <sheets>
    <sheet name="MBOsheet_2020" sheetId="14" r:id="rId1"/>
    <sheet name="Sheet1" sheetId="25" r:id="rId2"/>
    <sheet name="MA&amp;PJ" sheetId="26" r:id="rId3"/>
    <sheet name="Incident" sheetId="27" r:id="rId4"/>
    <sheet name="Camera" sheetId="28" r:id="rId5"/>
  </sheets>
  <definedNames>
    <definedName name="_xlnm._FilterDatabase" localSheetId="3" hidden="1">Incident!$A$1:$L$127</definedName>
    <definedName name="_xlnm._FilterDatabase" localSheetId="2" hidden="1">'MA&amp;PJ'!$A$1:$H$32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AAA" hidden="1">{0,0,0,0;0,0,0,0;0,0,0,0;0,0,0,0;0,0,0,0;0,0,0,0}</definedName>
    <definedName name="abcdefg" hidden="1">{0,0,0,0;0,0,0,0;0,0,0,0;0,0,0,0;#N/A,#N/A,TRUE,0;#N/A,#N/A,TRUE,0}</definedName>
    <definedName name="COL_ACT_ED">#REF!</definedName>
    <definedName name="COL_ACT_MH">#REF!</definedName>
    <definedName name="COL_ACT_ST">#REF!</definedName>
    <definedName name="COL_CATEGORY">#REF!</definedName>
    <definedName name="COL_CONNECT">#REF!</definedName>
    <definedName name="COL_DATE">#REF!</definedName>
    <definedName name="COL_KEY">#REF!</definedName>
    <definedName name="COL_NO">#REF!</definedName>
    <definedName name="COL_PIC_MAIN">#REF!</definedName>
    <definedName name="COL_PIC_SUB">#REF!</definedName>
    <definedName name="COL_PLAN_ED">#REF!</definedName>
    <definedName name="COL_PLAN_MH">#REF!</definedName>
    <definedName name="COL_PLAN_ST">#REF!</definedName>
    <definedName name="COL_PROG_DEN">#REF!</definedName>
    <definedName name="COL_PROG_NUM">#REF!</definedName>
    <definedName name="COL_PROG_RAT">#REF!</definedName>
    <definedName name="COL_STATUS">#REF!</definedName>
    <definedName name="COL_TITLE">#REF!</definedName>
    <definedName name="ｆ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xlnm.Print_Area" localSheetId="0">MBOsheet_2020!$A$1:$CJ$40</definedName>
    <definedName name="ROW_HEADER">#REF!</definedName>
    <definedName name="ROW_HOLIDAY">#REF!</definedName>
    <definedName name="ROW_TASK">#REF!</definedName>
    <definedName name="sdsd">#REF!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xx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yy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ｚｚ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F16" i="26" l="1"/>
  <c r="F10" i="26"/>
  <c r="F25" i="26"/>
  <c r="F21" i="26"/>
  <c r="F4" i="26"/>
  <c r="F30" i="26"/>
  <c r="F23" i="26"/>
  <c r="F15" i="26"/>
  <c r="F12" i="26"/>
  <c r="F3" i="26"/>
  <c r="F5" i="26"/>
  <c r="F2" i="26"/>
  <c r="D10" i="28" l="1"/>
  <c r="C10" i="28"/>
</calcChain>
</file>

<file path=xl/sharedStrings.xml><?xml version="1.0" encoding="utf-8"?>
<sst xmlns="http://schemas.openxmlformats.org/spreadsheetml/2006/main" count="1737" uniqueCount="646">
  <si>
    <t xml:space="preserve">    /    /20XX</t>
    <phoneticPr fontId="10"/>
  </si>
  <si>
    <t>Beginning of Evaluation period</t>
    <phoneticPr fontId="10"/>
  </si>
  <si>
    <t>Mid of Evaluation period</t>
    <phoneticPr fontId="10"/>
  </si>
  <si>
    <t>End of Evaluation period</t>
    <phoneticPr fontId="10"/>
  </si>
  <si>
    <t>Evaluated person</t>
    <phoneticPr fontId="10"/>
  </si>
  <si>
    <t>Evaluated person</t>
  </si>
  <si>
    <t>1st evaluator</t>
    <phoneticPr fontId="10"/>
  </si>
  <si>
    <t>1st evaluator</t>
  </si>
  <si>
    <t>Theme</t>
    <phoneticPr fontId="10"/>
  </si>
  <si>
    <t>Target</t>
    <phoneticPr fontId="10"/>
  </si>
  <si>
    <t>Weight</t>
    <phoneticPr fontId="10"/>
  </si>
  <si>
    <t>Result</t>
    <phoneticPr fontId="10"/>
  </si>
  <si>
    <t>2nd
rating</t>
    <phoneticPr fontId="10"/>
  </si>
  <si>
    <t>3rd
rating</t>
    <phoneticPr fontId="10"/>
  </si>
  <si>
    <t>Set the total weight as 100%</t>
    <phoneticPr fontId="10"/>
  </si>
  <si>
    <t>Total
Score</t>
    <phoneticPr fontId="10"/>
  </si>
  <si>
    <t>General comments</t>
    <phoneticPr fontId="10"/>
  </si>
  <si>
    <t>1st evaluator</t>
    <phoneticPr fontId="10"/>
  </si>
  <si>
    <t>Review of the period</t>
    <phoneticPr fontId="10"/>
  </si>
  <si>
    <r>
      <rPr>
        <sz val="8"/>
        <color indexed="8"/>
        <rFont val="ＭＳ Ｐゴシック"/>
        <family val="3"/>
        <charset val="128"/>
      </rPr>
      <t>一次評価者　</t>
    </r>
    <r>
      <rPr>
        <sz val="8"/>
        <color indexed="8"/>
        <rFont val="Arial"/>
        <family val="2"/>
      </rPr>
      <t>1st Evaluator</t>
    </r>
    <rPh sb="0" eb="2">
      <t>イチジ</t>
    </rPh>
    <rPh sb="2" eb="5">
      <t>ヒョウカシャ</t>
    </rPh>
    <phoneticPr fontId="10"/>
  </si>
  <si>
    <r>
      <rPr>
        <sz val="8"/>
        <color indexed="8"/>
        <rFont val="ＭＳ Ｐゴシック"/>
        <family val="3"/>
        <charset val="128"/>
      </rPr>
      <t>二次評価者　</t>
    </r>
    <r>
      <rPr>
        <sz val="8"/>
        <color indexed="8"/>
        <rFont val="Arial"/>
        <family val="2"/>
      </rPr>
      <t>2nd Evaluator</t>
    </r>
    <rPh sb="0" eb="2">
      <t>ニジ</t>
    </rPh>
    <rPh sb="2" eb="5">
      <t>ヒョウカシャ</t>
    </rPh>
    <phoneticPr fontId="10"/>
  </si>
  <si>
    <r>
      <rPr>
        <sz val="8"/>
        <color indexed="8"/>
        <rFont val="ＭＳ Ｐゴシック"/>
        <family val="3"/>
        <charset val="128"/>
      </rPr>
      <t>三次評価者　</t>
    </r>
    <r>
      <rPr>
        <sz val="8"/>
        <color indexed="8"/>
        <rFont val="Arial"/>
        <family val="2"/>
      </rPr>
      <t>3rd Evaluator</t>
    </r>
    <rPh sb="0" eb="2">
      <t>サンジ</t>
    </rPh>
    <rPh sb="2" eb="5">
      <t>ヒョウカシャ</t>
    </rPh>
    <phoneticPr fontId="10"/>
  </si>
  <si>
    <t>Current achievement level</t>
    <phoneticPr fontId="10"/>
  </si>
  <si>
    <t>Reason and challenges for next period</t>
    <phoneticPr fontId="10"/>
  </si>
  <si>
    <t>Reason and challenges for next period</t>
    <phoneticPr fontId="10"/>
  </si>
  <si>
    <t>Current situation , issues
or Past result</t>
    <phoneticPr fontId="10"/>
  </si>
  <si>
    <t>1st
rating</t>
    <phoneticPr fontId="10"/>
  </si>
  <si>
    <t>Self
rating</t>
    <phoneticPr fontId="10"/>
  </si>
  <si>
    <r>
      <rPr>
        <sz val="8"/>
        <color indexed="8"/>
        <rFont val="ＭＳ Ｐゴシック"/>
        <family val="3"/>
        <charset val="128"/>
      </rPr>
      <t>署名　</t>
    </r>
    <r>
      <rPr>
        <sz val="8"/>
        <color indexed="8"/>
        <rFont val="Arial"/>
        <family val="2"/>
      </rPr>
      <t>Signature</t>
    </r>
    <r>
      <rPr>
        <sz val="8"/>
        <color indexed="8"/>
        <rFont val="ＭＳ Ｐゴシック"/>
        <family val="3"/>
        <charset val="128"/>
      </rPr>
      <t>　</t>
    </r>
  </si>
  <si>
    <r>
      <rPr>
        <sz val="8"/>
        <color indexed="8"/>
        <rFont val="ＭＳ Ｐゴシック"/>
        <family val="3"/>
        <charset val="128"/>
      </rPr>
      <t>被評価者　</t>
    </r>
    <r>
      <rPr>
        <sz val="8"/>
        <color indexed="8"/>
        <rFont val="Arial"/>
        <family val="2"/>
      </rPr>
      <t>Evaluated person</t>
    </r>
  </si>
  <si>
    <t>Total
Score</t>
  </si>
  <si>
    <r>
      <rPr>
        <sz val="8"/>
        <color indexed="8"/>
        <rFont val="ＭＳ Ｐゴシック"/>
        <family val="3"/>
        <charset val="128"/>
      </rPr>
      <t>日程　</t>
    </r>
    <r>
      <rPr>
        <sz val="8"/>
        <color indexed="8"/>
        <rFont val="Arial"/>
        <family val="2"/>
      </rPr>
      <t>Creation date</t>
    </r>
  </si>
  <si>
    <t>2nd evaluator</t>
    <phoneticPr fontId="10"/>
  </si>
  <si>
    <t xml:space="preserve">Reason and actions to achieve target </t>
  </si>
  <si>
    <r>
      <t>Employee's name…</t>
    </r>
    <r>
      <rPr>
        <sz val="11"/>
        <color theme="1"/>
        <rFont val="Arial"/>
        <family val="2"/>
      </rPr>
      <t>Akkapon Tanahirunrote</t>
    </r>
    <r>
      <rPr>
        <b/>
        <sz val="11"/>
        <color theme="1"/>
        <rFont val="Arial"/>
        <family val="2"/>
      </rPr>
      <t>…… ID……</t>
    </r>
    <r>
      <rPr>
        <sz val="11"/>
        <color theme="1"/>
        <rFont val="Arial"/>
        <family val="2"/>
      </rPr>
      <t>T199</t>
    </r>
    <r>
      <rPr>
        <b/>
        <sz val="11"/>
        <color theme="1"/>
        <rFont val="Arial"/>
        <family val="2"/>
      </rPr>
      <t>…… Position……</t>
    </r>
    <r>
      <rPr>
        <sz val="11"/>
        <color theme="1"/>
        <rFont val="Arial"/>
        <family val="2"/>
      </rPr>
      <t>Junior Manager</t>
    </r>
    <r>
      <rPr>
        <b/>
        <sz val="11"/>
        <color theme="1"/>
        <rFont val="Arial"/>
        <family val="2"/>
      </rPr>
      <t>…..Department……</t>
    </r>
    <r>
      <rPr>
        <sz val="11"/>
        <color theme="1"/>
        <rFont val="Arial"/>
        <family val="2"/>
      </rPr>
      <t>SPE3</t>
    </r>
    <r>
      <rPr>
        <b/>
        <sz val="11"/>
        <color theme="1"/>
        <rFont val="Arial"/>
        <family val="2"/>
      </rPr>
      <t xml:space="preserve">…………………  </t>
    </r>
  </si>
  <si>
    <t>Skill growth rate</t>
  </si>
  <si>
    <t>B</t>
  </si>
  <si>
    <t>Skill improvement
Steel Business knowledge</t>
  </si>
  <si>
    <t>None</t>
  </si>
  <si>
    <t>Product line stopping hours</t>
  </si>
  <si>
    <t>In 2020, we have JK activities everyone have man power for R&amp;D 0.1 mm. Currently OM team spend time to estimation project so much. Some project results as 
- Plan &gt; Actual. 
- Plan &lt; Actual.
And now OM team don't have standard to estimate so it takes time and sometime the result is not accuracy.</t>
  </si>
  <si>
    <t>Currently OM member need to support line operation to prevent trouble in Production. In KPI 2020, we set target for Total line stop &lt; 1 hr.</t>
  </si>
  <si>
    <t>Currently KPI team set target for increasing skill member for PM and SA.</t>
  </si>
  <si>
    <t>Sales planning / 販売計画</t>
  </si>
  <si>
    <t>Sales OES / 販売ＯＥＳ</t>
  </si>
  <si>
    <t>Invoicing control / 送状発行管理</t>
  </si>
  <si>
    <t>Material order planning / 原板発注計画</t>
  </si>
  <si>
    <t>QRS control</t>
  </si>
  <si>
    <t>Steel Business knowledge</t>
  </si>
  <si>
    <t>Current</t>
  </si>
  <si>
    <t>Poor</t>
  </si>
  <si>
    <t>Average</t>
  </si>
  <si>
    <t>Good</t>
  </si>
  <si>
    <t>Excellent</t>
  </si>
  <si>
    <t>1</t>
  </si>
  <si>
    <t>Target</t>
  </si>
  <si>
    <t>Quality control
品質管理</t>
  </si>
  <si>
    <t xml:space="preserve">Production availability check </t>
  </si>
  <si>
    <t>Quality design / 品質設計</t>
  </si>
  <si>
    <t>Quality judgment / 品質判定</t>
  </si>
  <si>
    <t>Extraordinary material management / 異常材管理</t>
  </si>
  <si>
    <t>Test material/samples control / 試験材・サンプル管理</t>
  </si>
  <si>
    <t>Inspection/Coating test / メッキ試験・検査</t>
  </si>
  <si>
    <t>IC issue / ＩＣ発行(ＢＰ時・ＭＳ発行 )</t>
  </si>
  <si>
    <t>Analysis of quality  / 品質分析</t>
  </si>
  <si>
    <t>Mechanical test consignment / 機械試験・検査</t>
  </si>
  <si>
    <t>Management of sales and order
販売受注管理</t>
  </si>
  <si>
    <r>
      <t xml:space="preserve">Currently I'm assigned  Sale Leader and support QC task
To be I need to improve my skill.
Current my skill :
</t>
    </r>
    <r>
      <rPr>
        <b/>
        <sz val="8"/>
        <rFont val="ＭＳ Ｐゴシック"/>
      </rPr>
      <t>1. Sale</t>
    </r>
    <r>
      <rPr>
        <sz val="8"/>
        <rFont val="ＭＳ Ｐゴシック"/>
        <family val="3"/>
        <charset val="128"/>
      </rPr>
      <t xml:space="preserve">
Invoicing control = Average
Material order planning = Average
QRS control = Poor
</t>
    </r>
    <r>
      <rPr>
        <b/>
        <sz val="8"/>
        <rFont val="ＭＳ Ｐゴシック"/>
      </rPr>
      <t>2. QC</t>
    </r>
    <r>
      <rPr>
        <sz val="8"/>
        <rFont val="ＭＳ Ｐゴシック"/>
        <family val="3"/>
        <charset val="128"/>
      </rPr>
      <t xml:space="preserve">
Quality design  = Poor
Quality judgment = Poor
Test material/samples control = Poor 
Inspection/Coating test  = Poor
</t>
    </r>
  </si>
  <si>
    <r>
      <t xml:space="preserve">To be I need to improve my skill.
</t>
    </r>
    <r>
      <rPr>
        <b/>
        <sz val="8"/>
        <color theme="1"/>
        <rFont val="ＭＳ Ｐゴシック"/>
      </rPr>
      <t>1. Sale</t>
    </r>
    <r>
      <rPr>
        <sz val="8"/>
        <color theme="1"/>
        <rFont val="ＭＳ Ｐゴシック"/>
        <family val="3"/>
        <charset val="128"/>
      </rPr>
      <t xml:space="preserve">
Invoicing control = Good
Material order planning = Good
QRS control = Average
</t>
    </r>
    <r>
      <rPr>
        <b/>
        <sz val="8"/>
        <color theme="1"/>
        <rFont val="ＭＳ Ｐゴシック"/>
      </rPr>
      <t>2. QC</t>
    </r>
    <r>
      <rPr>
        <sz val="8"/>
        <color theme="1"/>
        <rFont val="ＭＳ Ｐゴシック"/>
        <family val="3"/>
        <charset val="128"/>
      </rPr>
      <t xml:space="preserve">
Quality design  = Average
Quality judgment = Average
Test material/samples control = Average 
Inspection/Coating test  = Average</t>
    </r>
  </si>
  <si>
    <t>Expand skill knowledge.</t>
  </si>
  <si>
    <t>Result Evaluation Sheet  (For the year 2020)</t>
  </si>
  <si>
    <t>Increase Team Productivity of MA/Project</t>
  </si>
  <si>
    <t xml:space="preserve">In 2020 OM team set KPI for improve productivity, so we need to increase productivity of MA of Sale &amp; QC team. Then share resource to project. </t>
  </si>
  <si>
    <t>Improve standard estimation. (JK activity)</t>
  </si>
  <si>
    <t>In 2020 NS-SUS set up plan of System Committee team which it is schedule of Maintenance and Project. Therefore System Department need to follow up schedule by System Committee.</t>
  </si>
  <si>
    <t>E-Smart</t>
  </si>
  <si>
    <t>Subject</t>
  </si>
  <si>
    <t>Modify Program for Debit &amp; Credit Memo ( Customer Name and Address ).</t>
  </si>
  <si>
    <t>4-SM-IC-1901002</t>
  </si>
  <si>
    <t>4-SM-IC-1912003</t>
  </si>
  <si>
    <t>Modify program to support case slip memo sum of invoice weight over 4 digits.</t>
  </si>
  <si>
    <t>Department</t>
  </si>
  <si>
    <t>FA</t>
  </si>
  <si>
    <t>Sale</t>
  </si>
  <si>
    <t>4-SM-IC-1910015</t>
  </si>
  <si>
    <t>QC</t>
  </si>
  <si>
    <t>Add aging test condition for send to laboratory plant1</t>
  </si>
  <si>
    <t>Merge Price confirmation list with Sale Record</t>
  </si>
  <si>
    <t>4-SM-IC-1807003</t>
  </si>
  <si>
    <t>4-SM-IC-1912001</t>
  </si>
  <si>
    <t>PPD</t>
  </si>
  <si>
    <t>Modify Stop Allotment Pending Screen</t>
  </si>
  <si>
    <t>4-SM-IC-1904008</t>
  </si>
  <si>
    <t>Modify Manufacturing CGL for lab test.</t>
  </si>
  <si>
    <t>PD</t>
  </si>
  <si>
    <t>New format of Funding list and Processing Remark</t>
  </si>
  <si>
    <t>Project</t>
  </si>
  <si>
    <t>QC Remark</t>
  </si>
  <si>
    <t>Add column QRS no. in concern screening table for special control order</t>
  </si>
  <si>
    <t>2nd orund</t>
  </si>
  <si>
    <t xml:space="preserve">4-SM-IC-1809007 </t>
  </si>
  <si>
    <t>Modify FG interface – voucher summary (1-1,1-2)</t>
  </si>
  <si>
    <t xml:space="preserve">4-SM-IC-2003003 </t>
  </si>
  <si>
    <t xml:space="preserve">4-SM-IC-2003004 </t>
  </si>
  <si>
    <t>IPCS</t>
  </si>
  <si>
    <t xml:space="preserve">Request fix defect on IPCS: Change Password Screen. </t>
  </si>
  <si>
    <t xml:space="preserve">Request fix defect on IPCS: Case system error occurs when users login by mistake about the case-sensitive. </t>
  </si>
  <si>
    <t>Reference brother coil test result to IC.</t>
  </si>
  <si>
    <t>Lead time Tracking Phase II.</t>
  </si>
  <si>
    <t>Crane Vision.</t>
  </si>
  <si>
    <t>CGL Auto Pending for RCL trim over capacity.</t>
  </si>
  <si>
    <t>4-SM-IC-2001010</t>
  </si>
  <si>
    <t>Changing the responsibility for Inspection Certificate (IC) to Quality Assurance department (QA Dept.) </t>
  </si>
  <si>
    <t>Modify DR-CR from manual to System</t>
  </si>
  <si>
    <t>4-SM-IC-2001008</t>
  </si>
  <si>
    <t>4-SM-IC-2001003</t>
  </si>
  <si>
    <t>Additional necessary variable and items in BIEE_C25,E01 and other folder and correct formula</t>
  </si>
  <si>
    <t>4-SM-IC-2003009</t>
  </si>
  <si>
    <t>Remove water mark and stamp “COPY” for IC Reissue case</t>
  </si>
  <si>
    <t>4-SM-IC-1809003</t>
  </si>
  <si>
    <t>Modify logic to prevent CGL duplicate processing volume in C91 and C05</t>
  </si>
  <si>
    <t xml:space="preserve">4-SM-IC-2004008 </t>
  </si>
  <si>
    <t>Plant2 DN/CN By Return Coils (Release with Slip Memo)</t>
  </si>
  <si>
    <t>4-SM-IC-2004012</t>
  </si>
  <si>
    <t>Sending HRC Tolling data from NPCS to SPCS</t>
  </si>
  <si>
    <t xml:space="preserve">4-SM-IC-2004004 </t>
  </si>
  <si>
    <t>Request Fix JP1 Error thi_abcb03_makeucoderesponsetonpc</t>
  </si>
  <si>
    <t xml:space="preserve">4-SM-IC-2005002 </t>
  </si>
  <si>
    <t>BPM-Issuing order error</t>
  </si>
  <si>
    <t>4-SM-IC-2001012</t>
  </si>
  <si>
    <t>Add Contracted Thickness G Code in excel file EFAS02</t>
  </si>
  <si>
    <t>4-SM-IC-2004010</t>
  </si>
  <si>
    <t>Modify Negotiation Remark and some condition in Negotiation Request Screen</t>
  </si>
  <si>
    <t>4-SM-IC-2006003</t>
  </si>
  <si>
    <t>Modify program to fix defect cannot update negotiation status of Negotiation below order weight</t>
  </si>
  <si>
    <t>4-SM-IC-2005001</t>
  </si>
  <si>
    <t>Improve database of IC address by no have effect to address as show in invoice to customer</t>
  </si>
  <si>
    <t>4-SM-IC-1911099</t>
  </si>
  <si>
    <t>Product label validation</t>
  </si>
  <si>
    <t>Request to Fix Batch Usage Plan</t>
  </si>
  <si>
    <t>4-SM-IC-2006005</t>
  </si>
  <si>
    <t>BPM</t>
  </si>
  <si>
    <t>Plan finish date</t>
  </si>
  <si>
    <t>Actual finish date</t>
  </si>
  <si>
    <t>*** User postpone UAT</t>
  </si>
  <si>
    <t>*** Postpone because of COVID-19</t>
  </si>
  <si>
    <t>1st week of Mar</t>
  </si>
  <si>
    <t xml:space="preserve">    </t>
  </si>
  <si>
    <t>#</t>
  </si>
  <si>
    <t>App Log type</t>
  </si>
  <si>
    <t>Tracker</t>
  </si>
  <si>
    <t>Status</t>
  </si>
  <si>
    <t>E-Smart No.</t>
  </si>
  <si>
    <t>Start date</t>
  </si>
  <si>
    <t>Due date</t>
  </si>
  <si>
    <t>Actual Start Date</t>
  </si>
  <si>
    <t>Actual Finish Date</t>
  </si>
  <si>
    <t>Spent time</t>
  </si>
  <si>
    <t>5447</t>
  </si>
  <si>
    <t>Incident/Problem</t>
  </si>
  <si>
    <t>Investigate &amp; Inquiry</t>
  </si>
  <si>
    <t>Closed</t>
  </si>
  <si>
    <t>Confirm the operation instead of Develop function (Pending Reserve)</t>
  </si>
  <si>
    <t>2020-01-09</t>
  </si>
  <si>
    <t>41.75</t>
  </si>
  <si>
    <t>5505</t>
  </si>
  <si>
    <t>Service Request</t>
  </si>
  <si>
    <t>Check other NG test coils' result were not wittheld except header part</t>
  </si>
  <si>
    <t>2020-01-10</t>
  </si>
  <si>
    <t>2020-01-17</t>
  </si>
  <si>
    <t>13.50</t>
  </si>
  <si>
    <t>5507</t>
  </si>
  <si>
    <t>NEDI was working incorrectly</t>
  </si>
  <si>
    <t>1.00</t>
  </si>
  <si>
    <t>5459</t>
  </si>
  <si>
    <t>Internal Process</t>
  </si>
  <si>
    <t>Gave consult How to investidate with N'Pueng Data modify : QC</t>
  </si>
  <si>
    <t>2.00</t>
  </si>
  <si>
    <t>5713</t>
  </si>
  <si>
    <t>Yamakawa-san ask question about modification data</t>
  </si>
  <si>
    <t>2020-01-15</t>
  </si>
  <si>
    <t>2020-01-16</t>
  </si>
  <si>
    <t>3.00</t>
  </si>
  <si>
    <t>6287</t>
  </si>
  <si>
    <t>CC thickness MIN/MAX error</t>
  </si>
  <si>
    <t>2020-02-03</t>
  </si>
  <si>
    <t>6289</t>
  </si>
  <si>
    <t>No dropdown list for changing material route in 2nd determine step</t>
  </si>
  <si>
    <t>2020-02-07</t>
  </si>
  <si>
    <t>0.50</t>
  </si>
  <si>
    <t>6475</t>
  </si>
  <si>
    <t>Check purchasing route of material</t>
  </si>
  <si>
    <t>2020-02-11</t>
  </si>
  <si>
    <t>6490</t>
  </si>
  <si>
    <t>Material order code is not related to processing route</t>
  </si>
  <si>
    <t>2020-02-13</t>
  </si>
  <si>
    <t>2020-02-14</t>
  </si>
  <si>
    <t>2020-02-28</t>
  </si>
  <si>
    <t>5.50</t>
  </si>
  <si>
    <t>6558</t>
  </si>
  <si>
    <t>THGVP0006-W-thg_acab02_editingtaxinvoicing</t>
  </si>
  <si>
    <t>2020-02-21</t>
  </si>
  <si>
    <t>1.50</t>
  </si>
  <si>
    <t>6566</t>
  </si>
  <si>
    <t>ERROR MAIL::thga01</t>
  </si>
  <si>
    <t>2020-02-24</t>
  </si>
  <si>
    <t>0.00</t>
  </si>
  <si>
    <t>6628</t>
  </si>
  <si>
    <t>2020-02-26</t>
  </si>
  <si>
    <t>6577</t>
  </si>
  <si>
    <t>URGENT: Price Adjust missing 1 coil</t>
  </si>
  <si>
    <t>6986</t>
  </si>
  <si>
    <t>QC : Check logic make CC thickness tol</t>
  </si>
  <si>
    <t>2020-03-10</t>
  </si>
  <si>
    <t>6987</t>
  </si>
  <si>
    <t>QC : Check withheld auto logic</t>
  </si>
  <si>
    <t>2020-03-11</t>
  </si>
  <si>
    <t>2.50</t>
  </si>
  <si>
    <t>7539</t>
  </si>
  <si>
    <t>Check tied change before CDCM from Adul-san request</t>
  </si>
  <si>
    <t>2020-03-30</t>
  </si>
  <si>
    <t>7925</t>
  </si>
  <si>
    <t>FA request to check logic of checking holiday of Bill.</t>
  </si>
  <si>
    <t>2020-03-31</t>
  </si>
  <si>
    <t>2020-04-01</t>
  </si>
  <si>
    <t>7773</t>
  </si>
  <si>
    <t xml:space="preserve">Support report Summary due detail test </t>
  </si>
  <si>
    <t>1.25</t>
  </si>
  <si>
    <t>7927</t>
  </si>
  <si>
    <t>The value of received coil width from NSC is 0</t>
  </si>
  <si>
    <t>7972</t>
  </si>
  <si>
    <t>THGVP0006-E-thg_abcb05_monitorreceivingofgenerateducode</t>
  </si>
  <si>
    <t>2020-04-03</t>
  </si>
  <si>
    <t>8682</t>
  </si>
  <si>
    <t>Support K.Eif about Actual Purchase Issue</t>
  </si>
  <si>
    <t>2020-04-16</t>
  </si>
  <si>
    <t>8480</t>
  </si>
  <si>
    <t>Sometimes special adopt process is fail after release brother coil project</t>
  </si>
  <si>
    <t>2020-04-20</t>
  </si>
  <si>
    <t>2020-04-22</t>
  </si>
  <si>
    <t>8874</t>
  </si>
  <si>
    <t>Order check , Sales can't approved</t>
  </si>
  <si>
    <t>2020-04-30</t>
  </si>
  <si>
    <t>9317</t>
  </si>
  <si>
    <t>Brother coil error: cannot convert string "" to number when do special adopt</t>
  </si>
  <si>
    <t>2020-05-05</t>
  </si>
  <si>
    <t>2020-05-22</t>
  </si>
  <si>
    <t>18.25</t>
  </si>
  <si>
    <t>9302</t>
  </si>
  <si>
    <t>User can't 2nd order (QC &amp; PPD)</t>
  </si>
  <si>
    <t>2020-05-20</t>
  </si>
  <si>
    <t>2020-05-19</t>
  </si>
  <si>
    <t>2020-05-21</t>
  </si>
  <si>
    <t>9521</t>
  </si>
  <si>
    <t>THGVP0006-E-thg_fbab03_mergeicnssusinfo::</t>
  </si>
  <si>
    <t>2020-05-27</t>
  </si>
  <si>
    <t>2020-05-28</t>
  </si>
  <si>
    <t>9522</t>
  </si>
  <si>
    <t xml:space="preserve"> [NSGT][Error] THGVP0004 THGA001 NSGT-SYSTEM THGA-00000 wasadmin jp.co.nsc.xuz.common.maho2.exception.XUZSystemException</t>
  </si>
  <si>
    <t>2020-06-01</t>
  </si>
  <si>
    <t>2020-06-02</t>
  </si>
  <si>
    <t>9527</t>
  </si>
  <si>
    <t>Investigate ERROR MAIL::thga01 Search Result more than 1000 records</t>
  </si>
  <si>
    <t>2020-06-03</t>
  </si>
  <si>
    <t>2020-06-04</t>
  </si>
  <si>
    <t>9.75</t>
  </si>
  <si>
    <t>10321</t>
  </si>
  <si>
    <t>ERROR MAIL::thga01 java.lang.NullPointerException</t>
  </si>
  <si>
    <t>2020-06-24</t>
  </si>
  <si>
    <t>5431</t>
  </si>
  <si>
    <t>Data Modify</t>
  </si>
  <si>
    <t>4-SM-DM-2001007</t>
  </si>
  <si>
    <t>CC thinkness modify GI FORD</t>
  </si>
  <si>
    <t>2020-01-07</t>
  </si>
  <si>
    <t>5427</t>
  </si>
  <si>
    <t>4-SM-DM-2001004</t>
  </si>
  <si>
    <t>Modify coating weight value in IC</t>
  </si>
  <si>
    <t>5430</t>
  </si>
  <si>
    <t>4-SM-DM-1912022</t>
  </si>
  <si>
    <t>Modify data case slip memo sum of invoice weight over 4 digits</t>
  </si>
  <si>
    <t>5440</t>
  </si>
  <si>
    <t>4-SM-DM-2001008</t>
  </si>
  <si>
    <t>Modify CC thickness for order 3 percent THK reduction MMTH 0GAD4AM000101</t>
  </si>
  <si>
    <t>2020-01-08</t>
  </si>
  <si>
    <t>4.00</t>
  </si>
  <si>
    <t>5696</t>
  </si>
  <si>
    <t>4-SM-DM-2001009</t>
  </si>
  <si>
    <t>2020-01-14</t>
  </si>
  <si>
    <t>5705</t>
  </si>
  <si>
    <t>4-SM-DM-2001010</t>
  </si>
  <si>
    <t>PEC CC thickness modify.</t>
  </si>
  <si>
    <t>2020-01-28</t>
  </si>
  <si>
    <t>5915</t>
  </si>
  <si>
    <t>4-SM-DM-2001013</t>
  </si>
  <si>
    <t>CC thinkness modify GI FORD 2020115</t>
  </si>
  <si>
    <t>2020-01-27</t>
  </si>
  <si>
    <t>3.50</t>
  </si>
  <si>
    <t>6061</t>
  </si>
  <si>
    <t>4-SM-DM-2001017</t>
  </si>
  <si>
    <t>Modify coil sec B to prime grade</t>
  </si>
  <si>
    <t>2020-01-22</t>
  </si>
  <si>
    <t>2020-02-18</t>
  </si>
  <si>
    <t>15.00</t>
  </si>
  <si>
    <t>6314</t>
  </si>
  <si>
    <t>4-SM-DM-2002004</t>
  </si>
  <si>
    <t>Change coating status from 0 to 1</t>
  </si>
  <si>
    <t>2020-02-05</t>
  </si>
  <si>
    <t>6479</t>
  </si>
  <si>
    <t>4-SM-DM-2002013</t>
  </si>
  <si>
    <t>20200211_Modify data production specification</t>
  </si>
  <si>
    <t>2020-02-12</t>
  </si>
  <si>
    <t>3.75</t>
  </si>
  <si>
    <t>6483</t>
  </si>
  <si>
    <t>4-SM-DM-2001019</t>
  </si>
  <si>
    <t>Request to upload CSV file to screening table DM122</t>
  </si>
  <si>
    <t>2020-02-20</t>
  </si>
  <si>
    <t>6487</t>
  </si>
  <si>
    <t>4-SM-DM-2002008</t>
  </si>
  <si>
    <t>Modify coil to can tie to contract</t>
  </si>
  <si>
    <t>22.00</t>
  </si>
  <si>
    <t>6485</t>
  </si>
  <si>
    <t>4-SM-DM-2002006</t>
  </si>
  <si>
    <t>System modification CC thickness (SUS) and CC thickness 20200206</t>
  </si>
  <si>
    <t>6488</t>
  </si>
  <si>
    <t>4-SM-DM-2002016</t>
  </si>
  <si>
    <t>Modify CC thickness for order 3 percent THK reduction 0GAD5AM000301</t>
  </si>
  <si>
    <t>2020-02-17</t>
  </si>
  <si>
    <t>5.00</t>
  </si>
  <si>
    <t>6635</t>
  </si>
  <si>
    <t>4-SM-DM-2003001</t>
  </si>
  <si>
    <t>CC thinkness modify GI FORD_2020302</t>
  </si>
  <si>
    <t>2020-03-03</t>
  </si>
  <si>
    <t>2020-03-13</t>
  </si>
  <si>
    <t>2020-03-19</t>
  </si>
  <si>
    <t>6634</t>
  </si>
  <si>
    <t>4-SM-DM-2002026</t>
  </si>
  <si>
    <t>Modify CC thickness for order 3 percent THK reduction MMTH 0GAD6AM000301</t>
  </si>
  <si>
    <t>2020-03-04</t>
  </si>
  <si>
    <t>6785</t>
  </si>
  <si>
    <t>4-SM-DM-2003004</t>
  </si>
  <si>
    <t>2020-03-09</t>
  </si>
  <si>
    <t>2020-03-12</t>
  </si>
  <si>
    <t>6784</t>
  </si>
  <si>
    <t>4-SM-DM-2003003</t>
  </si>
  <si>
    <t>System modifycation CC thickness (SUS) and CC thickness 20200224</t>
  </si>
  <si>
    <t>2020-03-24</t>
  </si>
  <si>
    <t>6.00</t>
  </si>
  <si>
    <t>7046</t>
  </si>
  <si>
    <t>4-SM-DM-2003008</t>
  </si>
  <si>
    <t>Modify coating weight value in IC 20200310</t>
  </si>
  <si>
    <t>2020-03-20</t>
  </si>
  <si>
    <t>7174</t>
  </si>
  <si>
    <t>4-SM-DM-2003010</t>
  </si>
  <si>
    <t>2020-03-18</t>
  </si>
  <si>
    <t>7472</t>
  </si>
  <si>
    <t>4-SM-DM-2003017</t>
  </si>
  <si>
    <t>PEC CC thickness modify 20200324</t>
  </si>
  <si>
    <t>2020-03-26</t>
  </si>
  <si>
    <t>2020-03-27</t>
  </si>
  <si>
    <t>2020-04-02</t>
  </si>
  <si>
    <t>4.50</t>
  </si>
  <si>
    <t>7471</t>
  </si>
  <si>
    <t>4-SM-DM-2003016</t>
  </si>
  <si>
    <t>Request to modify screening data about CC edge condition 0GAD7ATG00E01</t>
  </si>
  <si>
    <t>7473</t>
  </si>
  <si>
    <t>4-SM-DM-2003020</t>
  </si>
  <si>
    <t>Modify coating weight value in IC 2003020</t>
  </si>
  <si>
    <t>2020-04-07</t>
  </si>
  <si>
    <t>7531</t>
  </si>
  <si>
    <t>4-SM-DM-2003026</t>
  </si>
  <si>
    <t>CC thickness modify GI FORD 20200327</t>
  </si>
  <si>
    <t>7553</t>
  </si>
  <si>
    <t>4-SM-DM-2003028</t>
  </si>
  <si>
    <t>CC thickness modify GI FORD 20200330</t>
  </si>
  <si>
    <t>7593</t>
  </si>
  <si>
    <t>4-SM-DM-2003027</t>
  </si>
  <si>
    <t xml:space="preserve">Update finished goods standard cost 1H'2020 for interface to SAP </t>
  </si>
  <si>
    <t>2020-04-08</t>
  </si>
  <si>
    <t>4.25</t>
  </si>
  <si>
    <t>8481</t>
  </si>
  <si>
    <t>4-SM-DM-2004005</t>
  </si>
  <si>
    <t>CC thickness modify GI FORD 20200420</t>
  </si>
  <si>
    <t>2020-04-21</t>
  </si>
  <si>
    <t>8647</t>
  </si>
  <si>
    <t>4-SM-DM-2004006</t>
  </si>
  <si>
    <t>PEC CC thickness modify. 20200423</t>
  </si>
  <si>
    <t>2020-04-24</t>
  </si>
  <si>
    <t>8685</t>
  </si>
  <si>
    <t>4-SM-DM-2004008</t>
  </si>
  <si>
    <t>System modification CC thickness (SUS) and CC thickness 20200424</t>
  </si>
  <si>
    <t>2020-04-27</t>
  </si>
  <si>
    <t>8976</t>
  </si>
  <si>
    <t>4-SM-DM-2005003</t>
  </si>
  <si>
    <t>2020-05-07</t>
  </si>
  <si>
    <t>2020-05-18</t>
  </si>
  <si>
    <t>8974</t>
  </si>
  <si>
    <t>4-SM-DM-2005001</t>
  </si>
  <si>
    <t>PEC CC thickness modify 20200505</t>
  </si>
  <si>
    <t>9095</t>
  </si>
  <si>
    <t>4-SM-DM-2005006</t>
  </si>
  <si>
    <t>20200508_Modify Mechanical test status</t>
  </si>
  <si>
    <t>2020-05-11</t>
  </si>
  <si>
    <t>2020-05-26</t>
  </si>
  <si>
    <t>10.25</t>
  </si>
  <si>
    <t>9314</t>
  </si>
  <si>
    <t>4-SM-DM-2005012</t>
  </si>
  <si>
    <t>Modify data unstatus print for Credit Note No.DC050003-0004</t>
  </si>
  <si>
    <t>9319</t>
  </si>
  <si>
    <t>4-SM-DM-2005013</t>
  </si>
  <si>
    <t>Revise AAT Q1'20 Final price status ( Customer accounting system issue )</t>
  </si>
  <si>
    <t>9462</t>
  </si>
  <si>
    <t>4-SM-DM-2005014</t>
  </si>
  <si>
    <t>System modification CC thickness (SUS) and CC thickness 20200525</t>
  </si>
  <si>
    <t>2020-05-29</t>
  </si>
  <si>
    <t>8.75</t>
  </si>
  <si>
    <t>9516</t>
  </si>
  <si>
    <t>4-SM-DM-2005017</t>
  </si>
  <si>
    <t>System modification CC thickness (SUS) and CC thickness 20200529</t>
  </si>
  <si>
    <t>9517</t>
  </si>
  <si>
    <t>4-SM-DM-2005018</t>
  </si>
  <si>
    <t>PEC CC thickness modify 20200529</t>
  </si>
  <si>
    <t>2020-06-22</t>
  </si>
  <si>
    <t>3.25</t>
  </si>
  <si>
    <t>9536</t>
  </si>
  <si>
    <t>4-SM-DM-2006002</t>
  </si>
  <si>
    <t>PEC CC thickness modify 20200602</t>
  </si>
  <si>
    <t>2020-06-08</t>
  </si>
  <si>
    <t>10064</t>
  </si>
  <si>
    <t>4-SM-DM-2006008</t>
  </si>
  <si>
    <t>Request to change trading vode on the invoice</t>
  </si>
  <si>
    <t>2020-06-11</t>
  </si>
  <si>
    <t>13.00</t>
  </si>
  <si>
    <t>10085</t>
  </si>
  <si>
    <t>4-SM-DM-2006006</t>
  </si>
  <si>
    <t>CC thickness modify GI FORD 20200615</t>
  </si>
  <si>
    <t>2020-06-16</t>
  </si>
  <si>
    <t>10084</t>
  </si>
  <si>
    <t>4-SM-DM-2006005</t>
  </si>
  <si>
    <t>Modify CC thickness for order 3 percent THK reduction MMTH 0GAD9AM000201</t>
  </si>
  <si>
    <t>10283</t>
  </si>
  <si>
    <t>4-SM-DM-2006009</t>
  </si>
  <si>
    <t>Back status Downgrade coil to pending status</t>
  </si>
  <si>
    <t>2020-06-30</t>
  </si>
  <si>
    <t>11.75</t>
  </si>
  <si>
    <t>10354</t>
  </si>
  <si>
    <t>4-SM-DM-2006011</t>
  </si>
  <si>
    <t>Change copany name from YSP CO,. LTD. to SANGO THAI ENGINEERING &amp; MANUFACTURING CO., LTD.</t>
  </si>
  <si>
    <t>2020-06-29</t>
  </si>
  <si>
    <t>2020-07-03</t>
  </si>
  <si>
    <t>12.00</t>
  </si>
  <si>
    <t>11409</t>
  </si>
  <si>
    <t>4-SM-DM-2007001</t>
  </si>
  <si>
    <t>Remand price condition of IMCT (10/2020)</t>
  </si>
  <si>
    <t>2020-07-01</t>
  </si>
  <si>
    <t>2020-07-07</t>
  </si>
  <si>
    <t>6486</t>
  </si>
  <si>
    <t>New</t>
  </si>
  <si>
    <t>4-SM-DM-2002007</t>
  </si>
  <si>
    <t>Back status warmer coil</t>
  </si>
  <si>
    <t>19.25</t>
  </si>
  <si>
    <t>10332</t>
  </si>
  <si>
    <t>4-SM-DM-2006010</t>
  </si>
  <si>
    <t>Modify coil data for 1RCL process check button mark offline</t>
  </si>
  <si>
    <t>2020-06-26</t>
  </si>
  <si>
    <t>12041</t>
  </si>
  <si>
    <t>4-SM-DM-2007002</t>
  </si>
  <si>
    <t>System modification CC thickness (SUS) and CC thickness 20200702</t>
  </si>
  <si>
    <t>6494</t>
  </si>
  <si>
    <t>Data output</t>
  </si>
  <si>
    <t>4-SM-DO-2002003</t>
  </si>
  <si>
    <t>Refresh data</t>
  </si>
  <si>
    <t>6493</t>
  </si>
  <si>
    <t>4-SM-DO-2002002</t>
  </si>
  <si>
    <t>Export data for sales report (with RW Number) #January 2020</t>
  </si>
  <si>
    <t>6573</t>
  </si>
  <si>
    <t>*</t>
  </si>
  <si>
    <t>Create report cost by size with Sale CO</t>
  </si>
  <si>
    <t>2020-02-25</t>
  </si>
  <si>
    <t>24.00</t>
  </si>
  <si>
    <t>6974</t>
  </si>
  <si>
    <t>4-SM-DO-2003002</t>
  </si>
  <si>
    <t>Export data for sales report (with RW Number) #February 2020</t>
  </si>
  <si>
    <t>7175</t>
  </si>
  <si>
    <t>4-SM-DO-2003003</t>
  </si>
  <si>
    <t>7202</t>
  </si>
  <si>
    <t>4-SM-DO-2003004</t>
  </si>
  <si>
    <t>Refresh data (16/03/2020)</t>
  </si>
  <si>
    <t>2020-03-17</t>
  </si>
  <si>
    <t>9874</t>
  </si>
  <si>
    <t>4-SM-DM-2006001</t>
  </si>
  <si>
    <t>Export data for sales report (with RW Number) #May 2020</t>
  </si>
  <si>
    <t>2020-06-05</t>
  </si>
  <si>
    <t>2020-06-23</t>
  </si>
  <si>
    <t>10284</t>
  </si>
  <si>
    <t>4-SM-DO-2006002</t>
  </si>
  <si>
    <t>Refresh data (23-Jun-20)</t>
  </si>
  <si>
    <t>11436</t>
  </si>
  <si>
    <t>4-SM-DO-2007001</t>
  </si>
  <si>
    <t>Export data for sales report (with RW Number) #JUNE 2020</t>
  </si>
  <si>
    <t>2020-07-02</t>
  </si>
  <si>
    <t>6478</t>
  </si>
  <si>
    <t>Special Rerun</t>
  </si>
  <si>
    <t xml:space="preserve">Urgent rerun batch job of refresh data for Purchasing Order after 2nd determine. </t>
  </si>
  <si>
    <t>7217</t>
  </si>
  <si>
    <t>2020-03-16</t>
  </si>
  <si>
    <t>7185</t>
  </si>
  <si>
    <t>10167</t>
  </si>
  <si>
    <t>4-SM-DO-200</t>
  </si>
  <si>
    <t>5436</t>
  </si>
  <si>
    <t>Customer Consult</t>
  </si>
  <si>
    <t>Consult about concept of auto pending logic.</t>
  </si>
  <si>
    <t>2020-01-06</t>
  </si>
  <si>
    <t>6057</t>
  </si>
  <si>
    <t>Coil ZZ9X02936 By Product 8111 don't have in Interface Account</t>
  </si>
  <si>
    <t>2020-01-20</t>
  </si>
  <si>
    <t>2020-01-21</t>
  </si>
  <si>
    <t>7.00</t>
  </si>
  <si>
    <t>6315</t>
  </si>
  <si>
    <t>FA consult to adjust Product Code 8012 for 5.83 tons</t>
  </si>
  <si>
    <t>2020-02-04</t>
  </si>
  <si>
    <t>6489</t>
  </si>
  <si>
    <t xml:space="preserve">Discussion about database of IC address Plant 2 </t>
  </si>
  <si>
    <t>6.50</t>
  </si>
  <si>
    <t>6515</t>
  </si>
  <si>
    <t>P'Dang consult about RIC logic.</t>
  </si>
  <si>
    <t>6544</t>
  </si>
  <si>
    <t>Consult E-Smart from K.Uthumporn</t>
  </si>
  <si>
    <t>6564</t>
  </si>
  <si>
    <t>FA consult By Product can do price adjustment.</t>
  </si>
  <si>
    <t>6639</t>
  </si>
  <si>
    <t>P'Dang consult RPA to connect NPCS to do automate test.</t>
  </si>
  <si>
    <t>2020-03-02</t>
  </si>
  <si>
    <t>6962</t>
  </si>
  <si>
    <t>Support user perform screening process</t>
  </si>
  <si>
    <t>6973</t>
  </si>
  <si>
    <t>Support BIEE</t>
  </si>
  <si>
    <t>7552</t>
  </si>
  <si>
    <t>Add copy word as water mark on IC report</t>
  </si>
  <si>
    <t>8026</t>
  </si>
  <si>
    <t>P'Dang request to send Bill Invoice and Memo picture.</t>
  </si>
  <si>
    <t>2020-04-09</t>
  </si>
  <si>
    <t>8277</t>
  </si>
  <si>
    <t>Meeting with Sale and FA to consult Sale Maintenance list 2020</t>
  </si>
  <si>
    <t>2020-04-15</t>
  </si>
  <si>
    <t>2020-04-17</t>
  </si>
  <si>
    <t>8245</t>
  </si>
  <si>
    <t>Meeting consult plan Sale Force system.</t>
  </si>
  <si>
    <t>8501</t>
  </si>
  <si>
    <t>Meeting with QC management for explain schdule of Project and MA</t>
  </si>
  <si>
    <t>8526</t>
  </si>
  <si>
    <t>Urgent project QC: EN standard</t>
  </si>
  <si>
    <t>2020-05-25</t>
  </si>
  <si>
    <t>8518</t>
  </si>
  <si>
    <t>Auto scan inspection sheet and Construction of pending reserve function project</t>
  </si>
  <si>
    <t>8676</t>
  </si>
  <si>
    <t>Cannot update actual purchase date becase PO untied from contract.</t>
  </si>
  <si>
    <t>2020-04-23</t>
  </si>
  <si>
    <t>8847</t>
  </si>
  <si>
    <t>CRFH Plant#1 system memo</t>
  </si>
  <si>
    <t>2020-04-29</t>
  </si>
  <si>
    <t>8866</t>
  </si>
  <si>
    <t>Order Error can not accept</t>
  </si>
  <si>
    <t>9235</t>
  </si>
  <si>
    <t>FA consult product Secorndary C comming</t>
  </si>
  <si>
    <t>2020-05-12</t>
  </si>
  <si>
    <t>9312</t>
  </si>
  <si>
    <t>FA consult to remove credit memo of price adjustment.</t>
  </si>
  <si>
    <t>9303</t>
  </si>
  <si>
    <t>Add column into DM139 table</t>
  </si>
  <si>
    <t>9313</t>
  </si>
  <si>
    <t>Sale consult how to get Ucode in BIEE</t>
  </si>
  <si>
    <t>9457</t>
  </si>
  <si>
    <t>Order thickness G code</t>
  </si>
  <si>
    <t>9520</t>
  </si>
  <si>
    <t>Sale ask what is password of user 000904</t>
  </si>
  <si>
    <t>0.25</t>
  </si>
  <si>
    <t>9888</t>
  </si>
  <si>
    <t>Check Adjust price for GA 1Q-2Q FY 2020</t>
  </si>
  <si>
    <t>9.00</t>
  </si>
  <si>
    <t>9890</t>
  </si>
  <si>
    <t>K.Best ask to check the deleted memo from Sale</t>
  </si>
  <si>
    <t>9922</t>
  </si>
  <si>
    <t>Support sales Can't log in NS-SUS</t>
  </si>
  <si>
    <t>10131</t>
  </si>
  <si>
    <t>Investigate case remove DL20 from order.</t>
  </si>
  <si>
    <t>10137</t>
  </si>
  <si>
    <t>Management "By-product" and "Scrap"</t>
  </si>
  <si>
    <t>2020-06-18</t>
  </si>
  <si>
    <t>10139</t>
  </si>
  <si>
    <t>Invitation meeting for management "By-product" and "Scrap"</t>
  </si>
  <si>
    <t>13.25</t>
  </si>
  <si>
    <t>10317</t>
  </si>
  <si>
    <t>Investigate Detail FG Reprocess</t>
  </si>
  <si>
    <t>10323</t>
  </si>
  <si>
    <t>Quality judgment did not find test piece no of coil no.GA0675468</t>
  </si>
  <si>
    <t>2020-06-25</t>
  </si>
  <si>
    <t>2.25</t>
  </si>
  <si>
    <t>11408</t>
  </si>
  <si>
    <t>Trading cannot access OES external</t>
  </si>
  <si>
    <t>11434</t>
  </si>
  <si>
    <t>Salses cannot access external web</t>
  </si>
  <si>
    <t>12052</t>
  </si>
  <si>
    <t>Revise report  DN&amp; CN Plant#2</t>
  </si>
  <si>
    <t>2020-07-09</t>
  </si>
  <si>
    <t>Data Output</t>
  </si>
  <si>
    <t>Total</t>
  </si>
  <si>
    <t>Incident Type</t>
  </si>
  <si>
    <t>Assignee</t>
  </si>
  <si>
    <t>Akkapon T</t>
  </si>
  <si>
    <t>Thanachnok M</t>
  </si>
  <si>
    <t>Jittra W</t>
  </si>
  <si>
    <t>Atipat P</t>
  </si>
  <si>
    <t>Supitcha S</t>
  </si>
  <si>
    <t>Apairin K</t>
  </si>
  <si>
    <t>Chanyanood C</t>
  </si>
  <si>
    <t>Piyachok D</t>
  </si>
  <si>
    <t>Naphawadee K</t>
  </si>
  <si>
    <t>-</t>
  </si>
  <si>
    <t>Plan Estimation</t>
  </si>
  <si>
    <t>Actual Man-Power</t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</si>
  <si>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keep the due date of maintenance list in 2020. We need to follow up the schdule of MA &amp; Project, Support cusotmer in time when occur incident and problem.  
</t>
    </r>
    <r>
      <rPr>
        <b/>
        <sz val="8"/>
        <color theme="1"/>
        <rFont val="Arial"/>
        <family val="2"/>
      </rPr>
      <t xml:space="preserve">Actions : </t>
    </r>
    <r>
      <rPr>
        <sz val="8"/>
        <color theme="1"/>
        <rFont val="Arial"/>
        <family val="2"/>
      </rPr>
      <t xml:space="preserve">
1. Set weekly meeting Sale &amp; QC team.
2. Set internal consult in Sale &amp; QC team in MS team and discussed internal team by daily.
</t>
    </r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</si>
  <si>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improve productivity of Sale and QC team .
</t>
    </r>
    <r>
      <rPr>
        <b/>
        <sz val="8"/>
        <color theme="1"/>
        <rFont val="Arial"/>
        <family val="2"/>
      </rPr>
      <t xml:space="preserve">Actions : </t>
    </r>
    <r>
      <rPr>
        <sz val="8"/>
        <color theme="1"/>
        <rFont val="Arial"/>
        <family val="2"/>
      </rPr>
      <t xml:space="preserve">
Set training to share knowledge Sale and QC.
</t>
    </r>
  </si>
  <si>
    <t xml:space="preserve">Improve by making standard estimation for team.
- Design variables to estimate effort for screen
- Keep actual result effort (Man Day)
- Create model (Linear regression)
- Train&amp; Test model (Linear Regression)
- Evaluation Model (Accuracy)
- Trial real work 
- Compare Manual VS ML estimation
</t>
  </si>
  <si>
    <r>
      <rPr>
        <b/>
        <sz val="8"/>
        <rFont val="Arial"/>
        <family val="2"/>
      </rPr>
      <t>-</t>
    </r>
    <r>
      <rPr>
        <b/>
        <sz val="8"/>
        <color rgb="FF0070C0"/>
        <rFont val="Arial"/>
        <family val="2"/>
      </rPr>
      <t xml:space="preserve"> Design variables to estimate effort for screen --&gt; Finished</t>
    </r>
    <r>
      <rPr>
        <sz val="8"/>
        <rFont val="Arial"/>
        <family val="2"/>
      </rPr>
      <t xml:space="preserve">
- Keep actual result effort (Man Day) </t>
    </r>
    <r>
      <rPr>
        <b/>
        <sz val="8"/>
        <rFont val="Arial"/>
        <family val="2"/>
      </rPr>
      <t>--&gt; In Progress</t>
    </r>
    <r>
      <rPr>
        <sz val="8"/>
        <rFont val="Arial"/>
        <family val="2"/>
      </rPr>
      <t xml:space="preserve">
- Create model (Linear regression) -</t>
    </r>
    <r>
      <rPr>
        <b/>
        <sz val="8"/>
        <rFont val="Arial"/>
        <family val="2"/>
      </rPr>
      <t>-&gt; In Progress</t>
    </r>
  </si>
  <si>
    <t>Sale and QC team can support on call to prevent line stop.
Ex
Nick
Mint
Panya</t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</si>
  <si>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prevent line stop &lt; 1 hr.
</t>
    </r>
    <r>
      <rPr>
        <b/>
        <sz val="8"/>
        <color theme="1"/>
        <rFont val="Arial"/>
        <family val="2"/>
      </rPr>
      <t xml:space="preserve">Actions : 
</t>
    </r>
    <r>
      <rPr>
        <sz val="8"/>
        <color theme="1"/>
        <rFont val="Arial"/>
        <family val="2"/>
      </rPr>
      <t xml:space="preserve">Set stand by in weekend in OM team.
</t>
    </r>
  </si>
  <si>
    <t xml:space="preserve">Sale and QC team can improve skill for role PM and SA.
PM  :increase 1 person. 
SA : increase 2 persons.
</t>
  </si>
  <si>
    <t xml:space="preserve">Currently I try to improve Mint san and Panya san to be SA.
- Mint san can improve to get requirement by self and lead to be MA Sale and QC
</t>
  </si>
  <si>
    <t xml:space="preserve">Team would like to expand knowledge 1 persons can support both of them.
Mint --&gt; Sale &amp; QC.
Panya --&gt; Sale &amp; QC.
How to expand knowledge.
1. Make plan to share knowledge.
2. Set schedule for training.
3. Assign person to do Sale &amp; QC job.
</t>
  </si>
  <si>
    <t>Currently Organization of team change to be Sale &amp; QC merge the same team, I'm leader so team need to share knowledge Sale and QC, 1 member in team can support both Sale and QC bussiness.   
In 2019 from last year.
Nick --&gt; Sale &amp; QC
Mint --&gt; QC
Panya --&gt; QC</t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</si>
  <si>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improve skill in member of Sale &amp; QC team.
</t>
    </r>
    <r>
      <rPr>
        <b/>
        <sz val="8"/>
        <color theme="1"/>
        <rFont val="Arial"/>
        <family val="2"/>
      </rPr>
      <t xml:space="preserve">Actions : 
</t>
    </r>
    <r>
      <rPr>
        <sz val="8"/>
        <color theme="1"/>
        <rFont val="Arial"/>
        <family val="2"/>
      </rPr>
      <t>Assign Mint san and Panya san to get reuirement and lead MA by themselves.</t>
    </r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</si>
  <si>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improve skill in member of Sale &amp; QC team.
</t>
    </r>
    <r>
      <rPr>
        <b/>
        <sz val="8"/>
        <color theme="1"/>
        <rFont val="Arial"/>
        <family val="2"/>
      </rPr>
      <t xml:space="preserve">Actions : 
</t>
    </r>
    <r>
      <rPr>
        <sz val="8"/>
        <color theme="1"/>
        <rFont val="Arial"/>
        <family val="2"/>
      </rPr>
      <t>Assign Mint san and Panya san to share knowledge and trainign other member.</t>
    </r>
  </si>
  <si>
    <r>
      <t xml:space="preserve">Current my skill.
</t>
    </r>
    <r>
      <rPr>
        <b/>
        <sz val="8"/>
        <color theme="1"/>
        <rFont val="ＭＳ Ｐゴシック"/>
      </rPr>
      <t>1. Sale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0070C0"/>
        <rFont val="ＭＳ Ｐゴシック"/>
      </rPr>
      <t>Invoicing control = Good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</rPr>
      <t>Material order planning = Average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0070C0"/>
        <rFont val="ＭＳ Ｐゴシック"/>
      </rPr>
      <t>QRS control = Average</t>
    </r>
    <r>
      <rPr>
        <sz val="8"/>
        <color theme="1"/>
        <rFont val="ＭＳ Ｐゴシック"/>
        <family val="3"/>
        <charset val="128"/>
      </rPr>
      <t xml:space="preserve">
</t>
    </r>
    <r>
      <rPr>
        <b/>
        <sz val="8"/>
        <color theme="1"/>
        <rFont val="ＭＳ Ｐゴシック"/>
      </rPr>
      <t>2. QC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0070C0"/>
        <rFont val="ＭＳ Ｐゴシック"/>
      </rPr>
      <t>Quality design  = Average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</rPr>
      <t>Quality judgment = poor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</rPr>
      <t xml:space="preserve">Test material/samples control = Poor </t>
    </r>
    <r>
      <rPr>
        <sz val="8"/>
        <color theme="1"/>
        <rFont val="ＭＳ Ｐゴシック"/>
        <family val="3"/>
        <charset val="128"/>
      </rPr>
      <t xml:space="preserve">
</t>
    </r>
    <r>
      <rPr>
        <sz val="8"/>
        <color rgb="FFFF0000"/>
        <rFont val="ＭＳ Ｐゴシック"/>
      </rPr>
      <t>Inspection/Coating test  = Poor</t>
    </r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</si>
  <si>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improve my skill of Sale &amp; QC.
</t>
    </r>
    <r>
      <rPr>
        <b/>
        <sz val="8"/>
        <color theme="1"/>
        <rFont val="Arial"/>
        <family val="2"/>
      </rPr>
      <t xml:space="preserve">Actions : 
</t>
    </r>
    <r>
      <rPr>
        <sz val="8"/>
        <color theme="1"/>
        <rFont val="Arial"/>
        <family val="2"/>
      </rPr>
      <t xml:space="preserve">Join MA or Project that relate with my target skill.  </t>
    </r>
  </si>
  <si>
    <t>NPCS Enhance project</t>
  </si>
  <si>
    <t>NPCS MA and Incident</t>
  </si>
  <si>
    <r>
      <t xml:space="preserve">Able to control due date Sale, QC maintenance and Incident  and delivery in time within due date as commit with user and target should be "keep 100%".
1. MA keep delivery date from Maintenance List 2020 (Sale&amp;QC)
2. Incident keep delivery date from discuss with user .
3. After release MA &amp; Incident no impact bussiness.
</t>
    </r>
    <r>
      <rPr>
        <sz val="8"/>
        <color theme="3"/>
        <rFont val="ＭＳ Ｐゴシック"/>
      </rPr>
      <t xml:space="preserve">
--&gt; Keep delivery date from Maintenance List 2020</t>
    </r>
  </si>
  <si>
    <r>
      <rPr>
        <b/>
        <sz val="8"/>
        <color theme="1"/>
        <rFont val="Arial"/>
        <family val="2"/>
      </rPr>
      <t xml:space="preserve">1. MA </t>
    </r>
    <r>
      <rPr>
        <sz val="8"/>
        <color theme="1"/>
        <rFont val="Arial"/>
        <family val="2"/>
      </rPr>
      <t xml:space="preserve">
Sale (Plan/Actual/Total) : 6/ 6/ 11
QC (Plan/Actual/Total) : 6/ 6/ 11
</t>
    </r>
    <r>
      <rPr>
        <sz val="8"/>
        <color theme="3"/>
        <rFont val="Arial"/>
        <family val="2"/>
      </rPr>
      <t>*** Current all MA --&gt; Release on time from schedule.</t>
    </r>
    <r>
      <rPr>
        <sz val="8"/>
        <color theme="1"/>
        <rFont val="Arial"/>
        <family val="2"/>
      </rPr>
      <t xml:space="preserve">
</t>
    </r>
    <r>
      <rPr>
        <b/>
        <sz val="8"/>
        <color theme="1"/>
        <rFont val="Arial"/>
        <family val="2"/>
      </rPr>
      <t xml:space="preserve">2. Incident </t>
    </r>
    <r>
      <rPr>
        <sz val="8"/>
        <color theme="1"/>
        <rFont val="Arial"/>
        <family val="2"/>
      </rPr>
      <t xml:space="preserve">
</t>
    </r>
    <r>
      <rPr>
        <sz val="8"/>
        <color theme="3"/>
        <rFont val="Arial"/>
        <family val="2"/>
      </rPr>
      <t xml:space="preserve">
*** Current all Incidents --&gt; Can release as customer request.</t>
    </r>
    <r>
      <rPr>
        <sz val="8"/>
        <color theme="1"/>
        <rFont val="Arial"/>
        <family val="2"/>
      </rPr>
      <t xml:space="preserve">
</t>
    </r>
    <r>
      <rPr>
        <b/>
        <sz val="8"/>
        <color theme="1"/>
        <rFont val="Arial"/>
        <family val="2"/>
      </rPr>
      <t>4. No case impact bussiness
Currently achievement level 100%</t>
    </r>
  </si>
  <si>
    <r>
      <t xml:space="preserve">Able to control due date Sale, QC Project and delivery in time within due date as commit with user and target should be "keep 100%".
1. Project keep delivery date from Budget Plan 2020 (Sale&amp;QC)
2. After release project no impact bussiness.
</t>
    </r>
    <r>
      <rPr>
        <sz val="8"/>
        <color theme="3"/>
        <rFont val="ＭＳ Ｐゴシック"/>
      </rPr>
      <t xml:space="preserve">
--&gt; Keep delivery date from Maintenance List 2020</t>
    </r>
  </si>
  <si>
    <r>
      <rPr>
        <b/>
        <sz val="8"/>
        <color theme="1"/>
        <rFont val="Arial"/>
        <family val="2"/>
      </rPr>
      <t>1. Project</t>
    </r>
    <r>
      <rPr>
        <sz val="8"/>
        <color theme="1"/>
        <rFont val="Arial"/>
        <family val="2"/>
      </rPr>
      <t xml:space="preserve">
Project (Plan/Actual/Total) : 2/ 2/ 5 
2</t>
    </r>
    <r>
      <rPr>
        <b/>
        <sz val="8"/>
        <color theme="1"/>
        <rFont val="Arial"/>
        <family val="2"/>
      </rPr>
      <t>. No case impact bussiness
Currently achievement level 100%</t>
    </r>
  </si>
  <si>
    <t>Count MA from Sale &amp; QC :
Productivity of MA : 
1. Total MA use Actual Time &lt; Estimation Plan. 
2. Early deploy plan in Maintenance List 2020.
3. Share manpower to project/MA.
Total MA Sale&amp;QC + 5%</t>
  </si>
  <si>
    <r>
      <rPr>
        <b/>
        <sz val="8"/>
        <rFont val="Arial"/>
        <family val="2"/>
      </rPr>
      <t>1. Total MA use Actual Time &lt; Estimation Plan.</t>
    </r>
    <r>
      <rPr>
        <sz val="8"/>
        <rFont val="Arial"/>
        <family val="2"/>
      </rPr>
      <t xml:space="preserve"> 7 from 11 = 63%
</t>
    </r>
    <r>
      <rPr>
        <b/>
        <sz val="8"/>
        <rFont val="Arial"/>
        <family val="2"/>
      </rPr>
      <t xml:space="preserve">2. Early deploy plan in System Committee. </t>
    </r>
    <r>
      <rPr>
        <sz val="8"/>
        <rFont val="Arial"/>
        <family val="2"/>
      </rPr>
      <t xml:space="preserve">6 from 11 
</t>
    </r>
    <r>
      <rPr>
        <b/>
        <sz val="8"/>
        <rFont val="Arial"/>
        <family val="2"/>
      </rPr>
      <t xml:space="preserve">3. Share manpower to project/MA.
</t>
    </r>
    <r>
      <rPr>
        <sz val="8"/>
        <rFont val="Arial"/>
        <family val="2"/>
      </rPr>
      <t>Mint san can help Project QRS.</t>
    </r>
  </si>
  <si>
    <r>
      <rPr>
        <b/>
        <sz val="8"/>
        <color theme="1"/>
        <rFont val="Arial"/>
        <family val="2"/>
      </rPr>
      <t xml:space="preserve">Reason : </t>
    </r>
    <r>
      <rPr>
        <sz val="8"/>
        <color theme="1"/>
        <rFont val="Arial"/>
        <family val="2"/>
      </rPr>
      <t xml:space="preserve">To create estimate standard in NS-SUS group.
</t>
    </r>
    <r>
      <rPr>
        <b/>
        <sz val="8"/>
        <color theme="1"/>
        <rFont val="Arial"/>
        <family val="2"/>
      </rPr>
      <t xml:space="preserve">Actions : 
</t>
    </r>
    <r>
      <rPr>
        <sz val="8"/>
        <color theme="1"/>
        <rFont val="Arial"/>
        <family val="2"/>
      </rPr>
      <t>1.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Catch up schedule of JK Activity.
2. Set weekly meeting to brain storm.
</t>
    </r>
  </si>
  <si>
    <r>
      <rPr>
        <b/>
        <sz val="8"/>
        <color theme="1"/>
        <rFont val="Arial"/>
        <family val="2"/>
      </rPr>
      <t>Reason</t>
    </r>
    <r>
      <rPr>
        <sz val="8"/>
        <color theme="1"/>
        <rFont val="Arial"/>
        <family val="2"/>
      </rPr>
      <t xml:space="preserve"> and </t>
    </r>
    <r>
      <rPr>
        <b/>
        <sz val="8"/>
        <color theme="1"/>
        <rFont val="Arial"/>
        <family val="2"/>
      </rPr>
      <t xml:space="preserve">Actions : </t>
    </r>
    <r>
      <rPr>
        <sz val="8"/>
        <color theme="1"/>
        <rFont val="Arial"/>
        <family val="2"/>
      </rPr>
      <t xml:space="preserve">
1. Set weekly meeting Sale &amp; QC team.
2. Set internal consult in Sale &amp; QC team in MS team and discussed internal team by daily.
</t>
    </r>
  </si>
  <si>
    <t>Currently Sale &amp; QC can support and stand by in weekend and holiday without problem.</t>
  </si>
  <si>
    <t>- Mint san can improve the skill to support Sale and QC by herself.
1. Mint and Panya can share knowledge of QC.
2. They can set training for QC.
3. I assigned MA of Sale &amp; QC job to Mint san.
(Plan to assign Sale job to Panya san)
*** Final 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</si>
</sst>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¥&quot;#,##0;[Red]&quot;¥&quot;\-#,##0"/>
    <numFmt numFmtId="165" formatCode="0.0"/>
  </numFmts>
  <fonts count="47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4"/>
      <name val="Cordia New"/>
      <family val="2"/>
    </font>
    <font>
      <sz val="11"/>
      <color theme="1"/>
      <name val="Calibri"/>
      <family val="3"/>
      <charset val="128"/>
      <scheme val="minor"/>
    </font>
    <font>
      <sz val="14"/>
      <name val="AngsanaUPC"/>
      <family val="1"/>
    </font>
    <font>
      <sz val="10"/>
      <name val="Arial"/>
      <family val="2"/>
    </font>
    <font>
      <sz val="6"/>
      <name val="Calibri"/>
      <family val="3"/>
      <charset val="128"/>
      <scheme val="minor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1"/>
      <name val="HGP創英角ｺﾞｼｯｸUB"/>
      <family val="3"/>
      <charset val="128"/>
    </font>
    <font>
      <sz val="11"/>
      <name val="ＭＳ Ｐゴシック"/>
      <family val="3"/>
      <charset val="128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indexed="8"/>
      <name val="Arial"/>
      <family val="2"/>
    </font>
    <font>
      <sz val="8"/>
      <color indexed="8"/>
      <name val="ＭＳ Ｐゴシック"/>
      <family val="3"/>
      <charset val="128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8"/>
      <color theme="1"/>
      <name val="ＭＳ Ｐゴシック"/>
    </font>
    <font>
      <b/>
      <sz val="8"/>
      <color theme="1"/>
      <name val="ＭＳ Ｐゴシック"/>
    </font>
    <font>
      <sz val="8"/>
      <name val="ＭＳ Ｐゴシック"/>
      <family val="3"/>
      <charset val="128"/>
    </font>
    <font>
      <sz val="8"/>
      <name val="Arial"/>
      <family val="2"/>
    </font>
    <font>
      <sz val="8"/>
      <name val="ＭＳ Ｐゴシック"/>
    </font>
    <font>
      <b/>
      <sz val="8"/>
      <name val="ＭＳ Ｐゴシック"/>
    </font>
    <font>
      <b/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sz val="10"/>
      <name val="Bookman Old Style"/>
      <family val="1"/>
    </font>
    <font>
      <strike/>
      <sz val="10"/>
      <name val="Bookman Old Style"/>
      <family val="1"/>
    </font>
    <font>
      <sz val="10"/>
      <color rgb="FFFF0000"/>
      <name val="Bookman Old Style"/>
      <family val="1"/>
    </font>
    <font>
      <sz val="11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sz val="8"/>
      <color rgb="FF0070C0"/>
      <name val="ＭＳ Ｐゴシック"/>
    </font>
    <font>
      <sz val="8"/>
      <color rgb="FFFF0000"/>
      <name val="ＭＳ Ｐゴシック"/>
    </font>
    <font>
      <sz val="8"/>
      <color theme="3"/>
      <name val="ＭＳ Ｐゴシック"/>
    </font>
    <font>
      <sz val="8"/>
      <color theme="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808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6" fillId="0" borderId="0"/>
    <xf numFmtId="43" fontId="8" fillId="0" borderId="0" applyFont="0" applyFill="0" applyBorder="0" applyAlignment="0" applyProtection="0"/>
    <xf numFmtId="0" fontId="9" fillId="0" borderId="0"/>
    <xf numFmtId="0" fontId="7" fillId="0" borderId="0"/>
    <xf numFmtId="0" fontId="5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4" fillId="0" borderId="0">
      <alignment vertical="center"/>
    </xf>
    <xf numFmtId="0" fontId="3" fillId="0" borderId="0">
      <alignment vertical="center"/>
    </xf>
    <xf numFmtId="4" fontId="20" fillId="9" borderId="0" applyNumberFormat="0" applyProtection="0">
      <alignment horizontal="left" vertical="center" indent="1"/>
    </xf>
    <xf numFmtId="0" fontId="21" fillId="9" borderId="22" applyNumberFormat="0" applyProtection="0">
      <alignment horizontal="left" vertical="top" indent="1"/>
    </xf>
    <xf numFmtId="0" fontId="22" fillId="8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22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3" fillId="0" borderId="0" xfId="10" applyFont="1" applyFill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49" fontId="33" fillId="0" borderId="30" xfId="17" applyNumberFormat="1" applyFont="1" applyFill="1" applyBorder="1" applyAlignment="1">
      <alignment horizontal="left" vertical="top" wrapText="1"/>
    </xf>
    <xf numFmtId="49" fontId="33" fillId="0" borderId="31" xfId="17" applyNumberFormat="1" applyFont="1" applyFill="1" applyBorder="1" applyAlignment="1">
      <alignment horizontal="left" vertical="top" wrapText="1"/>
    </xf>
    <xf numFmtId="49" fontId="33" fillId="0" borderId="32" xfId="17" applyNumberFormat="1" applyFont="1" applyFill="1" applyBorder="1" applyAlignment="1">
      <alignment horizontal="left" vertical="top"/>
    </xf>
    <xf numFmtId="0" fontId="33" fillId="13" borderId="35" xfId="0" applyFont="1" applyFill="1" applyBorder="1" applyAlignment="1">
      <alignment horizontal="center" vertical="center" wrapText="1"/>
    </xf>
    <xf numFmtId="0" fontId="33" fillId="13" borderId="36" xfId="0" applyFont="1" applyFill="1" applyBorder="1" applyAlignment="1">
      <alignment horizontal="center" vertical="center" wrapText="1"/>
    </xf>
    <xf numFmtId="0" fontId="33" fillId="13" borderId="37" xfId="0" applyFont="1" applyFill="1" applyBorder="1" applyAlignment="1">
      <alignment horizontal="center" vertical="center" wrapText="1"/>
    </xf>
    <xf numFmtId="49" fontId="33" fillId="0" borderId="38" xfId="17" applyNumberFormat="1" applyFont="1" applyFill="1" applyBorder="1" applyAlignment="1">
      <alignment horizontal="center" vertical="center" wrapText="1"/>
    </xf>
    <xf numFmtId="49" fontId="33" fillId="0" borderId="39" xfId="17" applyNumberFormat="1" applyFont="1" applyFill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/>
    </xf>
    <xf numFmtId="49" fontId="33" fillId="0" borderId="41" xfId="17" applyNumberFormat="1" applyFont="1" applyFill="1" applyBorder="1" applyAlignment="1">
      <alignment horizontal="center" vertical="center" wrapText="1"/>
    </xf>
    <xf numFmtId="49" fontId="33" fillId="0" borderId="8" xfId="17" applyNumberFormat="1" applyFont="1" applyFill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/>
    </xf>
    <xf numFmtId="49" fontId="34" fillId="0" borderId="43" xfId="17" applyNumberFormat="1" applyFont="1" applyFill="1" applyBorder="1" applyAlignment="1">
      <alignment horizontal="center" vertical="center"/>
    </xf>
    <xf numFmtId="49" fontId="33" fillId="0" borderId="44" xfId="17" applyNumberFormat="1" applyFont="1" applyFill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49" fontId="33" fillId="0" borderId="43" xfId="17" applyNumberFormat="1" applyFont="1" applyFill="1" applyBorder="1" applyAlignment="1">
      <alignment horizontal="center" vertical="center"/>
    </xf>
    <xf numFmtId="0" fontId="33" fillId="12" borderId="35" xfId="0" applyFont="1" applyFill="1" applyBorder="1" applyAlignment="1">
      <alignment horizontal="center" vertical="center" wrapText="1"/>
    </xf>
    <xf numFmtId="0" fontId="33" fillId="12" borderId="36" xfId="0" applyFont="1" applyFill="1" applyBorder="1" applyAlignment="1">
      <alignment horizontal="center" vertical="center" wrapText="1"/>
    </xf>
    <xf numFmtId="0" fontId="33" fillId="12" borderId="37" xfId="0" applyFont="1" applyFill="1" applyBorder="1" applyAlignment="1">
      <alignment horizontal="center" vertical="center" wrapText="1"/>
    </xf>
    <xf numFmtId="49" fontId="33" fillId="0" borderId="31" xfId="17" applyNumberFormat="1" applyFont="1" applyFill="1" applyBorder="1" applyAlignment="1">
      <alignment horizontal="left" vertical="top"/>
    </xf>
    <xf numFmtId="49" fontId="33" fillId="0" borderId="32" xfId="17" applyNumberFormat="1" applyFont="1" applyFill="1" applyBorder="1" applyAlignment="1">
      <alignment horizontal="left" vertical="top" wrapText="1"/>
    </xf>
    <xf numFmtId="49" fontId="33" fillId="0" borderId="49" xfId="17" applyNumberFormat="1" applyFont="1" applyFill="1" applyBorder="1" applyAlignment="1">
      <alignment horizontal="center" vertical="center" wrapText="1"/>
    </xf>
    <xf numFmtId="49" fontId="33" fillId="0" borderId="13" xfId="17" applyNumberFormat="1" applyFont="1" applyFill="1" applyBorder="1" applyAlignment="1">
      <alignment horizontal="center" vertical="center" wrapText="1"/>
    </xf>
    <xf numFmtId="49" fontId="34" fillId="0" borderId="13" xfId="17" applyNumberFormat="1" applyFont="1" applyFill="1" applyBorder="1" applyAlignment="1">
      <alignment horizontal="center" vertical="center" wrapText="1"/>
    </xf>
    <xf numFmtId="49" fontId="34" fillId="0" borderId="41" xfId="17" applyNumberFormat="1" applyFont="1" applyFill="1" applyBorder="1" applyAlignment="1">
      <alignment horizontal="center" vertical="center"/>
    </xf>
    <xf numFmtId="49" fontId="33" fillId="0" borderId="13" xfId="17" applyNumberFormat="1" applyFont="1" applyFill="1" applyBorder="1" applyAlignment="1">
      <alignment horizontal="center" vertical="center"/>
    </xf>
    <xf numFmtId="49" fontId="33" fillId="0" borderId="43" xfId="17" applyNumberFormat="1" applyFont="1" applyFill="1" applyBorder="1" applyAlignment="1">
      <alignment horizontal="center" vertical="center" wrapText="1"/>
    </xf>
    <xf numFmtId="49" fontId="33" fillId="0" borderId="50" xfId="17" applyNumberFormat="1" applyFont="1" applyFill="1" applyBorder="1" applyAlignment="1">
      <alignment horizontal="center" vertical="center" wrapText="1"/>
    </xf>
    <xf numFmtId="49" fontId="33" fillId="0" borderId="41" xfId="17" applyNumberFormat="1" applyFont="1" applyFill="1" applyBorder="1" applyAlignment="1">
      <alignment horizontal="center" vertical="center"/>
    </xf>
    <xf numFmtId="49" fontId="35" fillId="0" borderId="8" xfId="17" applyNumberFormat="1" applyFont="1" applyFill="1" applyBorder="1" applyAlignment="1">
      <alignment horizontal="center" vertical="center" wrapText="1"/>
    </xf>
    <xf numFmtId="49" fontId="35" fillId="0" borderId="44" xfId="17" applyNumberFormat="1" applyFont="1" applyFill="1" applyBorder="1" applyAlignment="1">
      <alignment horizontal="center" vertical="center"/>
    </xf>
    <xf numFmtId="49" fontId="35" fillId="0" borderId="13" xfId="17" applyNumberFormat="1" applyFont="1" applyFill="1" applyBorder="1" applyAlignment="1">
      <alignment horizontal="center" vertical="center" wrapText="1"/>
    </xf>
    <xf numFmtId="49" fontId="35" fillId="0" borderId="13" xfId="17" applyNumberFormat="1" applyFont="1" applyFill="1" applyBorder="1" applyAlignment="1">
      <alignment horizontal="center" vertical="center"/>
    </xf>
    <xf numFmtId="49" fontId="35" fillId="0" borderId="50" xfId="17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0" fontId="2" fillId="0" borderId="0" xfId="0" applyFont="1"/>
    <xf numFmtId="15" fontId="37" fillId="0" borderId="0" xfId="0" applyNumberFormat="1" applyFont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0" fontId="38" fillId="14" borderId="51" xfId="18" applyFont="1" applyFill="1" applyBorder="1" applyAlignment="1">
      <alignment vertical="top" wrapText="1"/>
    </xf>
    <xf numFmtId="0" fontId="39" fillId="0" borderId="51" xfId="18" applyFont="1" applyBorder="1" applyAlignment="1">
      <alignment vertical="top" wrapText="1"/>
    </xf>
    <xf numFmtId="0" fontId="1" fillId="0" borderId="51" xfId="18" applyBorder="1" applyAlignment="1">
      <alignment vertical="top" wrapText="1"/>
    </xf>
    <xf numFmtId="0" fontId="0" fillId="10" borderId="51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quotePrefix="1" applyBorder="1" applyAlignment="1">
      <alignment horizontal="center" vertical="center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center" vertical="center"/>
    </xf>
    <xf numFmtId="0" fontId="0" fillId="0" borderId="0" xfId="0" applyBorder="1"/>
    <xf numFmtId="0" fontId="0" fillId="0" borderId="53" xfId="0" applyBorder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6" fillId="7" borderId="13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6" fillId="11" borderId="16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4" borderId="12" xfId="10" applyFont="1" applyFill="1" applyBorder="1" applyAlignment="1">
      <alignment horizontal="center" vertical="center" wrapText="1"/>
    </xf>
    <xf numFmtId="0" fontId="18" fillId="4" borderId="14" xfId="10" applyFont="1" applyFill="1" applyBorder="1" applyAlignment="1">
      <alignment horizontal="center" vertical="center" wrapText="1"/>
    </xf>
    <xf numFmtId="0" fontId="18" fillId="4" borderId="13" xfId="10" applyFont="1" applyFill="1" applyBorder="1" applyAlignment="1">
      <alignment horizontal="center" vertical="center" wrapText="1"/>
    </xf>
    <xf numFmtId="0" fontId="11" fillId="0" borderId="8" xfId="10" applyFont="1" applyBorder="1" applyAlignment="1"/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1" fillId="0" borderId="8" xfId="10" applyFont="1" applyBorder="1" applyAlignment="1">
      <alignment horizontal="center" vertical="center"/>
    </xf>
    <xf numFmtId="0" fontId="11" fillId="4" borderId="12" xfId="10" applyFont="1" applyFill="1" applyBorder="1" applyAlignment="1"/>
    <xf numFmtId="0" fontId="11" fillId="4" borderId="14" xfId="10" applyFont="1" applyFill="1" applyBorder="1" applyAlignment="1"/>
    <xf numFmtId="0" fontId="11" fillId="4" borderId="13" xfId="10" applyFont="1" applyFill="1" applyBorder="1" applyAlignment="1"/>
    <xf numFmtId="0" fontId="18" fillId="2" borderId="8" xfId="1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7" fillId="0" borderId="23" xfId="0" quotePrefix="1" applyFont="1" applyBorder="1" applyAlignment="1">
      <alignment horizontal="left" vertical="top" wrapText="1"/>
    </xf>
    <xf numFmtId="0" fontId="28" fillId="0" borderId="24" xfId="0" applyFont="1" applyBorder="1" applyAlignment="1">
      <alignment horizontal="left" vertical="top" wrapText="1"/>
    </xf>
    <xf numFmtId="0" fontId="28" fillId="0" borderId="25" xfId="0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3" fillId="0" borderId="2" xfId="0" quotePrefix="1" applyFont="1" applyBorder="1" applyAlignment="1">
      <alignment horizontal="left" vertical="top" wrapText="1"/>
    </xf>
    <xf numFmtId="9" fontId="16" fillId="0" borderId="2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18" xfId="0" quotePrefix="1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4" xfId="0" applyFont="1" applyBorder="1" applyAlignment="1">
      <alignment horizontal="left" wrapText="1"/>
    </xf>
    <xf numFmtId="0" fontId="16" fillId="0" borderId="1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1" xfId="0" applyFont="1" applyBorder="1" applyAlignment="1">
      <alignment horizontal="left" wrapText="1"/>
    </xf>
    <xf numFmtId="9" fontId="29" fillId="0" borderId="23" xfId="0" applyNumberFormat="1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25" fillId="0" borderId="23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9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9" fillId="0" borderId="23" xfId="0" applyFont="1" applyBorder="1" applyAlignment="1">
      <alignment horizontal="left" vertical="top" wrapText="1"/>
    </xf>
    <xf numFmtId="0" fontId="16" fillId="0" borderId="18" xfId="0" quotePrefix="1" applyFont="1" applyBorder="1" applyAlignment="1">
      <alignment horizontal="left" vertical="top" wrapText="1"/>
    </xf>
    <xf numFmtId="0" fontId="25" fillId="0" borderId="23" xfId="0" quotePrefix="1" applyFont="1" applyBorder="1" applyAlignment="1">
      <alignment horizontal="left" vertical="top" wrapText="1"/>
    </xf>
    <xf numFmtId="0" fontId="32" fillId="13" borderId="30" xfId="0" applyFont="1" applyFill="1" applyBorder="1" applyAlignment="1">
      <alignment horizontal="center" vertical="center"/>
    </xf>
    <xf numFmtId="0" fontId="32" fillId="13" borderId="33" xfId="0" applyFont="1" applyFill="1" applyBorder="1" applyAlignment="1">
      <alignment horizontal="center" vertical="center"/>
    </xf>
    <xf numFmtId="0" fontId="32" fillId="13" borderId="34" xfId="0" applyFont="1" applyFill="1" applyBorder="1" applyAlignment="1">
      <alignment horizontal="center" vertical="center"/>
    </xf>
    <xf numFmtId="0" fontId="31" fillId="10" borderId="46" xfId="0" applyFont="1" applyFill="1" applyBorder="1" applyAlignment="1">
      <alignment horizontal="center" vertical="center"/>
    </xf>
    <xf numFmtId="0" fontId="31" fillId="10" borderId="47" xfId="0" applyFont="1" applyFill="1" applyBorder="1" applyAlignment="1">
      <alignment horizontal="center" vertical="center"/>
    </xf>
    <xf numFmtId="0" fontId="32" fillId="12" borderId="30" xfId="0" applyFont="1" applyFill="1" applyBorder="1" applyAlignment="1">
      <alignment horizontal="center" vertical="center"/>
    </xf>
    <xf numFmtId="0" fontId="32" fillId="12" borderId="33" xfId="0" applyFont="1" applyFill="1" applyBorder="1" applyAlignment="1">
      <alignment horizontal="center" vertical="center"/>
    </xf>
    <xf numFmtId="0" fontId="32" fillId="12" borderId="34" xfId="0" applyFont="1" applyFill="1" applyBorder="1" applyAlignment="1">
      <alignment horizontal="center" vertical="center"/>
    </xf>
    <xf numFmtId="49" fontId="33" fillId="0" borderId="48" xfId="17" applyNumberFormat="1" applyFont="1" applyFill="1" applyBorder="1" applyAlignment="1">
      <alignment horizontal="left" vertical="top" wrapText="1"/>
    </xf>
    <xf numFmtId="0" fontId="16" fillId="6" borderId="18" xfId="0" quotePrefix="1" applyFont="1" applyFill="1" applyBorder="1" applyAlignment="1">
      <alignment horizontal="left" vertical="top" wrapText="1"/>
    </xf>
    <xf numFmtId="0" fontId="16" fillId="6" borderId="3" xfId="0" applyFont="1" applyFill="1" applyBorder="1" applyAlignment="1">
      <alignment horizontal="left" vertical="top" wrapText="1"/>
    </xf>
    <xf numFmtId="0" fontId="16" fillId="6" borderId="4" xfId="0" applyFont="1" applyFill="1" applyBorder="1" applyAlignment="1">
      <alignment horizontal="left" vertical="top" wrapText="1"/>
    </xf>
    <xf numFmtId="0" fontId="16" fillId="6" borderId="19" xfId="0" applyFont="1" applyFill="1" applyBorder="1" applyAlignment="1">
      <alignment horizontal="left" vertical="top" wrapText="1"/>
    </xf>
    <xf numFmtId="0" fontId="16" fillId="6" borderId="10" xfId="0" applyFont="1" applyFill="1" applyBorder="1" applyAlignment="1">
      <alignment horizontal="left" vertical="top" wrapText="1"/>
    </xf>
    <xf numFmtId="0" fontId="16" fillId="6" borderId="11" xfId="0" applyFont="1" applyFill="1" applyBorder="1" applyAlignment="1">
      <alignment horizontal="left" vertical="top" wrapText="1"/>
    </xf>
    <xf numFmtId="0" fontId="28" fillId="6" borderId="26" xfId="0" applyFont="1" applyFill="1" applyBorder="1" applyAlignment="1">
      <alignment horizontal="left" vertical="top" wrapText="1"/>
    </xf>
    <xf numFmtId="0" fontId="28" fillId="6" borderId="28" xfId="0" applyFont="1" applyFill="1" applyBorder="1" applyAlignment="1">
      <alignment horizontal="left" vertical="top" wrapText="1"/>
    </xf>
    <xf numFmtId="0" fontId="28" fillId="6" borderId="29" xfId="0" applyFont="1" applyFill="1" applyBorder="1" applyAlignment="1">
      <alignment horizontal="left" vertical="top" wrapText="1"/>
    </xf>
    <xf numFmtId="0" fontId="28" fillId="6" borderId="19" xfId="0" applyFont="1" applyFill="1" applyBorder="1" applyAlignment="1">
      <alignment horizontal="left" vertical="top" wrapText="1"/>
    </xf>
    <xf numFmtId="0" fontId="28" fillId="6" borderId="10" xfId="0" applyFont="1" applyFill="1" applyBorder="1" applyAlignment="1">
      <alignment horizontal="left" vertical="top" wrapText="1"/>
    </xf>
    <xf numFmtId="0" fontId="28" fillId="6" borderId="11" xfId="0" applyFont="1" applyFill="1" applyBorder="1" applyAlignment="1">
      <alignment horizontal="left" vertical="top" wrapText="1"/>
    </xf>
    <xf numFmtId="0" fontId="28" fillId="10" borderId="26" xfId="0" quotePrefix="1" applyFont="1" applyFill="1" applyBorder="1" applyAlignment="1">
      <alignment horizontal="left" vertical="top" wrapText="1"/>
    </xf>
    <xf numFmtId="0" fontId="28" fillId="10" borderId="28" xfId="0" applyFont="1" applyFill="1" applyBorder="1" applyAlignment="1">
      <alignment horizontal="left" vertical="top" wrapText="1"/>
    </xf>
    <xf numFmtId="0" fontId="28" fillId="10" borderId="29" xfId="0" applyFont="1" applyFill="1" applyBorder="1" applyAlignment="1">
      <alignment horizontal="left" vertical="top" wrapText="1"/>
    </xf>
    <xf numFmtId="0" fontId="28" fillId="10" borderId="19" xfId="0" applyFont="1" applyFill="1" applyBorder="1" applyAlignment="1">
      <alignment horizontal="left" vertical="top" wrapText="1"/>
    </xf>
    <xf numFmtId="0" fontId="28" fillId="10" borderId="10" xfId="0" applyFont="1" applyFill="1" applyBorder="1" applyAlignment="1">
      <alignment horizontal="left" vertical="top" wrapText="1"/>
    </xf>
    <xf numFmtId="0" fontId="28" fillId="10" borderId="11" xfId="0" applyFont="1" applyFill="1" applyBorder="1" applyAlignment="1">
      <alignment horizontal="left" vertical="top" wrapText="1"/>
    </xf>
    <xf numFmtId="0" fontId="16" fillId="10" borderId="18" xfId="0" quotePrefix="1" applyFont="1" applyFill="1" applyBorder="1" applyAlignment="1">
      <alignment horizontal="left" vertical="top" wrapText="1"/>
    </xf>
    <xf numFmtId="0" fontId="16" fillId="10" borderId="3" xfId="0" applyFont="1" applyFill="1" applyBorder="1" applyAlignment="1">
      <alignment horizontal="left" vertical="top" wrapText="1"/>
    </xf>
    <xf numFmtId="0" fontId="16" fillId="10" borderId="4" xfId="0" applyFont="1" applyFill="1" applyBorder="1" applyAlignment="1">
      <alignment horizontal="left" vertical="top" wrapText="1"/>
    </xf>
    <xf numFmtId="0" fontId="16" fillId="10" borderId="19" xfId="0" applyFont="1" applyFill="1" applyBorder="1" applyAlignment="1">
      <alignment horizontal="left" vertical="top" wrapText="1"/>
    </xf>
    <xf numFmtId="0" fontId="16" fillId="10" borderId="10" xfId="0" applyFont="1" applyFill="1" applyBorder="1" applyAlignment="1">
      <alignment horizontal="left" vertical="top" wrapText="1"/>
    </xf>
    <xf numFmtId="0" fontId="16" fillId="10" borderId="11" xfId="0" applyFont="1" applyFill="1" applyBorder="1" applyAlignment="1">
      <alignment horizontal="left" vertical="top" wrapText="1"/>
    </xf>
    <xf numFmtId="0" fontId="23" fillId="10" borderId="2" xfId="0" quotePrefix="1" applyFont="1" applyFill="1" applyBorder="1" applyAlignment="1">
      <alignment horizontal="left" vertical="top" wrapText="1"/>
    </xf>
    <xf numFmtId="0" fontId="23" fillId="10" borderId="3" xfId="0" applyFont="1" applyFill="1" applyBorder="1" applyAlignment="1">
      <alignment horizontal="left" vertical="top" wrapText="1"/>
    </xf>
    <xf numFmtId="0" fontId="23" fillId="10" borderId="4" xfId="0" applyFont="1" applyFill="1" applyBorder="1" applyAlignment="1">
      <alignment horizontal="left" vertical="top" wrapText="1"/>
    </xf>
    <xf numFmtId="0" fontId="23" fillId="10" borderId="9" xfId="0" applyFont="1" applyFill="1" applyBorder="1" applyAlignment="1">
      <alignment horizontal="left" vertical="top" wrapText="1"/>
    </xf>
    <xf numFmtId="0" fontId="23" fillId="10" borderId="10" xfId="0" applyFont="1" applyFill="1" applyBorder="1" applyAlignment="1">
      <alignment horizontal="left" vertical="top" wrapText="1"/>
    </xf>
    <xf numFmtId="0" fontId="23" fillId="10" borderId="11" xfId="0" applyFont="1" applyFill="1" applyBorder="1" applyAlignment="1">
      <alignment horizontal="left" vertical="top" wrapText="1"/>
    </xf>
  </cellXfs>
  <cellStyles count="19">
    <cellStyle name="Comma 2" xfId="2"/>
    <cellStyle name="Normal" xfId="0" builtinId="0"/>
    <cellStyle name="Normal 2" xfId="3"/>
    <cellStyle name="Normal 2 2" xfId="17"/>
    <cellStyle name="Normal 3" xfId="16"/>
    <cellStyle name="Normal 4" xfId="18"/>
    <cellStyle name="SAPBEXchaText" xfId="12"/>
    <cellStyle name="SAPBEXstdItemX" xfId="13"/>
    <cellStyle name="アクセント 1 2" xfId="14"/>
    <cellStyle name="ปกติ 2" xfId="4"/>
    <cellStyle name="ปกติ_Table of PA of Dept Manager 2" xfId="1"/>
    <cellStyle name="桁区切り 2" xfId="6"/>
    <cellStyle name="標準 2" xfId="5"/>
    <cellStyle name="標準 2 2" xfId="9"/>
    <cellStyle name="標準 2 3" xfId="10"/>
    <cellStyle name="標準 2 3 2" xfId="15"/>
    <cellStyle name="標準 3" xfId="8"/>
    <cellStyle name="標準 4" xfId="11"/>
    <cellStyle name="通貨 2" xfId="7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85</xdr:col>
      <xdr:colOff>0</xdr:colOff>
      <xdr:row>37</xdr:row>
      <xdr:rowOff>352294</xdr:rowOff>
    </xdr:from>
    <xdr:ext cx="184731" cy="264560"/>
    <xdr:sp macro="" textlink="">
      <xdr:nvSpPr>
        <xdr:cNvPr id="2" name="テキスト ボックス 1"/>
        <xdr:cNvSpPr txBox="1"/>
      </xdr:nvSpPr>
      <xdr:spPr>
        <a:xfrm>
          <a:off x="3251548" y="181640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16</xdr:col>
      <xdr:colOff>13048</xdr:colOff>
      <xdr:row>37</xdr:row>
      <xdr:rowOff>352294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7662313" y="55899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57</xdr:col>
      <xdr:colOff>13048</xdr:colOff>
      <xdr:row>37</xdr:row>
      <xdr:rowOff>352294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2702460" y="189529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101877</xdr:colOff>
          <xdr:row>9</xdr:row>
          <xdr:rowOff>253449</xdr:rowOff>
        </xdr:from>
        <xdr:to>
          <xdr:col>31</xdr:col>
          <xdr:colOff>77028</xdr:colOff>
          <xdr:row>9</xdr:row>
          <xdr:rowOff>1161132</xdr:rowOff>
        </xdr:to>
        <xdr:pic>
          <xdr:nvPicPr>
            <xdr:cNvPr id="4" name="Picture 3"/>
            <xdr:cNvPicPr>
              <a:picLocks noChangeAspect="1"/>
              <a:extLst>
                <a:ext uri="{84589F7E-364E-4C9E-8A38-B11213B215E9}">
                  <a14:cameraTool cellRange="Camera!B4:D10" spid="_x0000_s105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935029" y="2531166"/>
              <a:ext cx="1300369" cy="907683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DTC">
      <a:dk1>
        <a:srgbClr val="000000"/>
      </a:dk1>
      <a:lt1>
        <a:srgbClr val="FFFFFF"/>
      </a:lt1>
      <a:dk2>
        <a:srgbClr val="4066B2"/>
      </a:dk2>
      <a:lt2>
        <a:srgbClr val="000066"/>
      </a:lt2>
      <a:accent1>
        <a:srgbClr val="003399"/>
      </a:accent1>
      <a:accent2>
        <a:srgbClr val="8099CC"/>
      </a:accent2>
      <a:accent3>
        <a:srgbClr val="80CCCC"/>
      </a:accent3>
      <a:accent4>
        <a:srgbClr val="009999"/>
      </a:accent4>
      <a:accent5>
        <a:srgbClr val="99CC33"/>
      </a:accent5>
      <a:accent6>
        <a:srgbClr val="4066B2"/>
      </a:accent6>
      <a:hlink>
        <a:srgbClr val="80CCCC"/>
      </a:hlink>
      <a:folHlink>
        <a:srgbClr val="4066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192.168.110.202:3003/issues/9521" TargetMode="External"/><Relationship Id="rId117" Type="http://schemas.openxmlformats.org/officeDocument/2006/relationships/hyperlink" Target="http://192.168.110.202:3003/issues/9890" TargetMode="External"/><Relationship Id="rId21" Type="http://schemas.openxmlformats.org/officeDocument/2006/relationships/hyperlink" Target="http://192.168.110.202:3003/issues/8682" TargetMode="External"/><Relationship Id="rId42" Type="http://schemas.openxmlformats.org/officeDocument/2006/relationships/hyperlink" Target="http://192.168.110.202:3003/issues/6485" TargetMode="External"/><Relationship Id="rId47" Type="http://schemas.openxmlformats.org/officeDocument/2006/relationships/hyperlink" Target="http://192.168.110.202:3003/issues/6784" TargetMode="External"/><Relationship Id="rId63" Type="http://schemas.openxmlformats.org/officeDocument/2006/relationships/hyperlink" Target="http://192.168.110.202:3003/issues/9319" TargetMode="External"/><Relationship Id="rId68" Type="http://schemas.openxmlformats.org/officeDocument/2006/relationships/hyperlink" Target="http://192.168.110.202:3003/issues/10064" TargetMode="External"/><Relationship Id="rId84" Type="http://schemas.openxmlformats.org/officeDocument/2006/relationships/hyperlink" Target="http://192.168.110.202:3003/issues/10284" TargetMode="External"/><Relationship Id="rId89" Type="http://schemas.openxmlformats.org/officeDocument/2006/relationships/hyperlink" Target="http://192.168.110.202:3003/issues/10167" TargetMode="External"/><Relationship Id="rId112" Type="http://schemas.openxmlformats.org/officeDocument/2006/relationships/hyperlink" Target="http://192.168.110.202:3003/issues/9303" TargetMode="External"/><Relationship Id="rId16" Type="http://schemas.openxmlformats.org/officeDocument/2006/relationships/hyperlink" Target="http://192.168.110.202:3003/issues/7539" TargetMode="External"/><Relationship Id="rId107" Type="http://schemas.openxmlformats.org/officeDocument/2006/relationships/hyperlink" Target="http://192.168.110.202:3003/issues/8676" TargetMode="External"/><Relationship Id="rId11" Type="http://schemas.openxmlformats.org/officeDocument/2006/relationships/hyperlink" Target="http://192.168.110.202:3003/issues/6566" TargetMode="External"/><Relationship Id="rId32" Type="http://schemas.openxmlformats.org/officeDocument/2006/relationships/hyperlink" Target="http://192.168.110.202:3003/issues/5430" TargetMode="External"/><Relationship Id="rId37" Type="http://schemas.openxmlformats.org/officeDocument/2006/relationships/hyperlink" Target="http://192.168.110.202:3003/issues/6061" TargetMode="External"/><Relationship Id="rId53" Type="http://schemas.openxmlformats.org/officeDocument/2006/relationships/hyperlink" Target="http://192.168.110.202:3003/issues/7531" TargetMode="External"/><Relationship Id="rId58" Type="http://schemas.openxmlformats.org/officeDocument/2006/relationships/hyperlink" Target="http://192.168.110.202:3003/issues/8685" TargetMode="External"/><Relationship Id="rId74" Type="http://schemas.openxmlformats.org/officeDocument/2006/relationships/hyperlink" Target="http://192.168.110.202:3003/issues/6486" TargetMode="External"/><Relationship Id="rId79" Type="http://schemas.openxmlformats.org/officeDocument/2006/relationships/hyperlink" Target="http://192.168.110.202:3003/issues/6573" TargetMode="External"/><Relationship Id="rId102" Type="http://schemas.openxmlformats.org/officeDocument/2006/relationships/hyperlink" Target="http://192.168.110.202:3003/issues/8277" TargetMode="External"/><Relationship Id="rId123" Type="http://schemas.openxmlformats.org/officeDocument/2006/relationships/hyperlink" Target="http://192.168.110.202:3003/issues/10323" TargetMode="External"/><Relationship Id="rId5" Type="http://schemas.openxmlformats.org/officeDocument/2006/relationships/hyperlink" Target="http://192.168.110.202:3003/issues/5713" TargetMode="External"/><Relationship Id="rId90" Type="http://schemas.openxmlformats.org/officeDocument/2006/relationships/hyperlink" Target="http://192.168.110.202:3003/issues/5436" TargetMode="External"/><Relationship Id="rId95" Type="http://schemas.openxmlformats.org/officeDocument/2006/relationships/hyperlink" Target="http://192.168.110.202:3003/issues/6544" TargetMode="External"/><Relationship Id="rId22" Type="http://schemas.openxmlformats.org/officeDocument/2006/relationships/hyperlink" Target="http://192.168.110.202:3003/issues/8480" TargetMode="External"/><Relationship Id="rId27" Type="http://schemas.openxmlformats.org/officeDocument/2006/relationships/hyperlink" Target="http://192.168.110.202:3003/issues/9522" TargetMode="External"/><Relationship Id="rId43" Type="http://schemas.openxmlformats.org/officeDocument/2006/relationships/hyperlink" Target="http://192.168.110.202:3003/issues/6488" TargetMode="External"/><Relationship Id="rId48" Type="http://schemas.openxmlformats.org/officeDocument/2006/relationships/hyperlink" Target="http://192.168.110.202:3003/issues/7046" TargetMode="External"/><Relationship Id="rId64" Type="http://schemas.openxmlformats.org/officeDocument/2006/relationships/hyperlink" Target="http://192.168.110.202:3003/issues/9462" TargetMode="External"/><Relationship Id="rId69" Type="http://schemas.openxmlformats.org/officeDocument/2006/relationships/hyperlink" Target="http://192.168.110.202:3003/issues/10085" TargetMode="External"/><Relationship Id="rId113" Type="http://schemas.openxmlformats.org/officeDocument/2006/relationships/hyperlink" Target="http://192.168.110.202:3003/issues/9313" TargetMode="External"/><Relationship Id="rId118" Type="http://schemas.openxmlformats.org/officeDocument/2006/relationships/hyperlink" Target="http://192.168.110.202:3003/issues/9922" TargetMode="External"/><Relationship Id="rId80" Type="http://schemas.openxmlformats.org/officeDocument/2006/relationships/hyperlink" Target="http://192.168.110.202:3003/issues/6974" TargetMode="External"/><Relationship Id="rId85" Type="http://schemas.openxmlformats.org/officeDocument/2006/relationships/hyperlink" Target="http://192.168.110.202:3003/issues/11436" TargetMode="External"/><Relationship Id="rId12" Type="http://schemas.openxmlformats.org/officeDocument/2006/relationships/hyperlink" Target="http://192.168.110.202:3003/issues/6628" TargetMode="External"/><Relationship Id="rId17" Type="http://schemas.openxmlformats.org/officeDocument/2006/relationships/hyperlink" Target="http://192.168.110.202:3003/issues/7925" TargetMode="External"/><Relationship Id="rId33" Type="http://schemas.openxmlformats.org/officeDocument/2006/relationships/hyperlink" Target="http://192.168.110.202:3003/issues/5440" TargetMode="External"/><Relationship Id="rId38" Type="http://schemas.openxmlformats.org/officeDocument/2006/relationships/hyperlink" Target="http://192.168.110.202:3003/issues/6314" TargetMode="External"/><Relationship Id="rId59" Type="http://schemas.openxmlformats.org/officeDocument/2006/relationships/hyperlink" Target="http://192.168.110.202:3003/issues/8976" TargetMode="External"/><Relationship Id="rId103" Type="http://schemas.openxmlformats.org/officeDocument/2006/relationships/hyperlink" Target="http://192.168.110.202:3003/issues/8245" TargetMode="External"/><Relationship Id="rId108" Type="http://schemas.openxmlformats.org/officeDocument/2006/relationships/hyperlink" Target="http://192.168.110.202:3003/issues/8847" TargetMode="External"/><Relationship Id="rId124" Type="http://schemas.openxmlformats.org/officeDocument/2006/relationships/hyperlink" Target="http://192.168.110.202:3003/issues/11408" TargetMode="External"/><Relationship Id="rId54" Type="http://schemas.openxmlformats.org/officeDocument/2006/relationships/hyperlink" Target="http://192.168.110.202:3003/issues/7553" TargetMode="External"/><Relationship Id="rId70" Type="http://schemas.openxmlformats.org/officeDocument/2006/relationships/hyperlink" Target="http://192.168.110.202:3003/issues/10084" TargetMode="External"/><Relationship Id="rId75" Type="http://schemas.openxmlformats.org/officeDocument/2006/relationships/hyperlink" Target="http://192.168.110.202:3003/issues/10332" TargetMode="External"/><Relationship Id="rId91" Type="http://schemas.openxmlformats.org/officeDocument/2006/relationships/hyperlink" Target="http://192.168.110.202:3003/issues/6057" TargetMode="External"/><Relationship Id="rId96" Type="http://schemas.openxmlformats.org/officeDocument/2006/relationships/hyperlink" Target="http://192.168.110.202:3003/issues/6564" TargetMode="External"/><Relationship Id="rId1" Type="http://schemas.openxmlformats.org/officeDocument/2006/relationships/hyperlink" Target="http://192.168.110.202:3003/issues/5447" TargetMode="External"/><Relationship Id="rId6" Type="http://schemas.openxmlformats.org/officeDocument/2006/relationships/hyperlink" Target="http://192.168.110.202:3003/issues/6287" TargetMode="External"/><Relationship Id="rId23" Type="http://schemas.openxmlformats.org/officeDocument/2006/relationships/hyperlink" Target="http://192.168.110.202:3003/issues/8874" TargetMode="External"/><Relationship Id="rId28" Type="http://schemas.openxmlformats.org/officeDocument/2006/relationships/hyperlink" Target="http://192.168.110.202:3003/issues/9527" TargetMode="External"/><Relationship Id="rId49" Type="http://schemas.openxmlformats.org/officeDocument/2006/relationships/hyperlink" Target="http://192.168.110.202:3003/issues/7174" TargetMode="External"/><Relationship Id="rId114" Type="http://schemas.openxmlformats.org/officeDocument/2006/relationships/hyperlink" Target="http://192.168.110.202:3003/issues/9457" TargetMode="External"/><Relationship Id="rId119" Type="http://schemas.openxmlformats.org/officeDocument/2006/relationships/hyperlink" Target="http://192.168.110.202:3003/issues/10131" TargetMode="External"/><Relationship Id="rId44" Type="http://schemas.openxmlformats.org/officeDocument/2006/relationships/hyperlink" Target="http://192.168.110.202:3003/issues/6635" TargetMode="External"/><Relationship Id="rId60" Type="http://schemas.openxmlformats.org/officeDocument/2006/relationships/hyperlink" Target="http://192.168.110.202:3003/issues/8974" TargetMode="External"/><Relationship Id="rId65" Type="http://schemas.openxmlformats.org/officeDocument/2006/relationships/hyperlink" Target="http://192.168.110.202:3003/issues/9516" TargetMode="External"/><Relationship Id="rId81" Type="http://schemas.openxmlformats.org/officeDocument/2006/relationships/hyperlink" Target="http://192.168.110.202:3003/issues/7175" TargetMode="External"/><Relationship Id="rId86" Type="http://schemas.openxmlformats.org/officeDocument/2006/relationships/hyperlink" Target="http://192.168.110.202:3003/issues/6478" TargetMode="External"/><Relationship Id="rId13" Type="http://schemas.openxmlformats.org/officeDocument/2006/relationships/hyperlink" Target="http://192.168.110.202:3003/issues/6577" TargetMode="External"/><Relationship Id="rId18" Type="http://schemas.openxmlformats.org/officeDocument/2006/relationships/hyperlink" Target="http://192.168.110.202:3003/issues/7773" TargetMode="External"/><Relationship Id="rId39" Type="http://schemas.openxmlformats.org/officeDocument/2006/relationships/hyperlink" Target="http://192.168.110.202:3003/issues/6479" TargetMode="External"/><Relationship Id="rId109" Type="http://schemas.openxmlformats.org/officeDocument/2006/relationships/hyperlink" Target="http://192.168.110.202:3003/issues/8866" TargetMode="External"/><Relationship Id="rId34" Type="http://schemas.openxmlformats.org/officeDocument/2006/relationships/hyperlink" Target="http://192.168.110.202:3003/issues/5696" TargetMode="External"/><Relationship Id="rId50" Type="http://schemas.openxmlformats.org/officeDocument/2006/relationships/hyperlink" Target="http://192.168.110.202:3003/issues/7472" TargetMode="External"/><Relationship Id="rId55" Type="http://schemas.openxmlformats.org/officeDocument/2006/relationships/hyperlink" Target="http://192.168.110.202:3003/issues/7593" TargetMode="External"/><Relationship Id="rId76" Type="http://schemas.openxmlformats.org/officeDocument/2006/relationships/hyperlink" Target="http://192.168.110.202:3003/issues/12041" TargetMode="External"/><Relationship Id="rId97" Type="http://schemas.openxmlformats.org/officeDocument/2006/relationships/hyperlink" Target="http://192.168.110.202:3003/issues/6639" TargetMode="External"/><Relationship Id="rId104" Type="http://schemas.openxmlformats.org/officeDocument/2006/relationships/hyperlink" Target="http://192.168.110.202:3003/issues/8501" TargetMode="External"/><Relationship Id="rId120" Type="http://schemas.openxmlformats.org/officeDocument/2006/relationships/hyperlink" Target="http://192.168.110.202:3003/issues/10137" TargetMode="External"/><Relationship Id="rId125" Type="http://schemas.openxmlformats.org/officeDocument/2006/relationships/hyperlink" Target="http://192.168.110.202:3003/issues/11434" TargetMode="External"/><Relationship Id="rId7" Type="http://schemas.openxmlformats.org/officeDocument/2006/relationships/hyperlink" Target="http://192.168.110.202:3003/issues/6289" TargetMode="External"/><Relationship Id="rId71" Type="http://schemas.openxmlformats.org/officeDocument/2006/relationships/hyperlink" Target="http://192.168.110.202:3003/issues/10283" TargetMode="External"/><Relationship Id="rId92" Type="http://schemas.openxmlformats.org/officeDocument/2006/relationships/hyperlink" Target="http://192.168.110.202:3003/issues/6315" TargetMode="External"/><Relationship Id="rId2" Type="http://schemas.openxmlformats.org/officeDocument/2006/relationships/hyperlink" Target="http://192.168.110.202:3003/issues/5505" TargetMode="External"/><Relationship Id="rId29" Type="http://schemas.openxmlformats.org/officeDocument/2006/relationships/hyperlink" Target="http://192.168.110.202:3003/issues/10321" TargetMode="External"/><Relationship Id="rId24" Type="http://schemas.openxmlformats.org/officeDocument/2006/relationships/hyperlink" Target="http://192.168.110.202:3003/issues/9317" TargetMode="External"/><Relationship Id="rId40" Type="http://schemas.openxmlformats.org/officeDocument/2006/relationships/hyperlink" Target="http://192.168.110.202:3003/issues/6483" TargetMode="External"/><Relationship Id="rId45" Type="http://schemas.openxmlformats.org/officeDocument/2006/relationships/hyperlink" Target="http://192.168.110.202:3003/issues/6634" TargetMode="External"/><Relationship Id="rId66" Type="http://schemas.openxmlformats.org/officeDocument/2006/relationships/hyperlink" Target="http://192.168.110.202:3003/issues/9517" TargetMode="External"/><Relationship Id="rId87" Type="http://schemas.openxmlformats.org/officeDocument/2006/relationships/hyperlink" Target="http://192.168.110.202:3003/issues/7217" TargetMode="External"/><Relationship Id="rId110" Type="http://schemas.openxmlformats.org/officeDocument/2006/relationships/hyperlink" Target="http://192.168.110.202:3003/issues/9235" TargetMode="External"/><Relationship Id="rId115" Type="http://schemas.openxmlformats.org/officeDocument/2006/relationships/hyperlink" Target="http://192.168.110.202:3003/issues/9520" TargetMode="External"/><Relationship Id="rId61" Type="http://schemas.openxmlformats.org/officeDocument/2006/relationships/hyperlink" Target="http://192.168.110.202:3003/issues/9095" TargetMode="External"/><Relationship Id="rId82" Type="http://schemas.openxmlformats.org/officeDocument/2006/relationships/hyperlink" Target="http://192.168.110.202:3003/issues/7202" TargetMode="External"/><Relationship Id="rId19" Type="http://schemas.openxmlformats.org/officeDocument/2006/relationships/hyperlink" Target="http://192.168.110.202:3003/issues/7927" TargetMode="External"/><Relationship Id="rId14" Type="http://schemas.openxmlformats.org/officeDocument/2006/relationships/hyperlink" Target="http://192.168.110.202:3003/issues/6986" TargetMode="External"/><Relationship Id="rId30" Type="http://schemas.openxmlformats.org/officeDocument/2006/relationships/hyperlink" Target="http://192.168.110.202:3003/issues/5431" TargetMode="External"/><Relationship Id="rId35" Type="http://schemas.openxmlformats.org/officeDocument/2006/relationships/hyperlink" Target="http://192.168.110.202:3003/issues/5705" TargetMode="External"/><Relationship Id="rId56" Type="http://schemas.openxmlformats.org/officeDocument/2006/relationships/hyperlink" Target="http://192.168.110.202:3003/issues/8481" TargetMode="External"/><Relationship Id="rId77" Type="http://schemas.openxmlformats.org/officeDocument/2006/relationships/hyperlink" Target="http://192.168.110.202:3003/issues/6494" TargetMode="External"/><Relationship Id="rId100" Type="http://schemas.openxmlformats.org/officeDocument/2006/relationships/hyperlink" Target="http://192.168.110.202:3003/issues/7552" TargetMode="External"/><Relationship Id="rId105" Type="http://schemas.openxmlformats.org/officeDocument/2006/relationships/hyperlink" Target="http://192.168.110.202:3003/issues/8526" TargetMode="External"/><Relationship Id="rId126" Type="http://schemas.openxmlformats.org/officeDocument/2006/relationships/hyperlink" Target="http://192.168.110.202:3003/issues/12052" TargetMode="External"/><Relationship Id="rId8" Type="http://schemas.openxmlformats.org/officeDocument/2006/relationships/hyperlink" Target="http://192.168.110.202:3003/issues/6475" TargetMode="External"/><Relationship Id="rId51" Type="http://schemas.openxmlformats.org/officeDocument/2006/relationships/hyperlink" Target="http://192.168.110.202:3003/issues/7471" TargetMode="External"/><Relationship Id="rId72" Type="http://schemas.openxmlformats.org/officeDocument/2006/relationships/hyperlink" Target="http://192.168.110.202:3003/issues/10354" TargetMode="External"/><Relationship Id="rId93" Type="http://schemas.openxmlformats.org/officeDocument/2006/relationships/hyperlink" Target="http://192.168.110.202:3003/issues/6489" TargetMode="External"/><Relationship Id="rId98" Type="http://schemas.openxmlformats.org/officeDocument/2006/relationships/hyperlink" Target="http://192.168.110.202:3003/issues/6962" TargetMode="External"/><Relationship Id="rId121" Type="http://schemas.openxmlformats.org/officeDocument/2006/relationships/hyperlink" Target="http://192.168.110.202:3003/issues/10139" TargetMode="External"/><Relationship Id="rId3" Type="http://schemas.openxmlformats.org/officeDocument/2006/relationships/hyperlink" Target="http://192.168.110.202:3003/issues/5507" TargetMode="External"/><Relationship Id="rId25" Type="http://schemas.openxmlformats.org/officeDocument/2006/relationships/hyperlink" Target="http://192.168.110.202:3003/issues/9302" TargetMode="External"/><Relationship Id="rId46" Type="http://schemas.openxmlformats.org/officeDocument/2006/relationships/hyperlink" Target="http://192.168.110.202:3003/issues/6785" TargetMode="External"/><Relationship Id="rId67" Type="http://schemas.openxmlformats.org/officeDocument/2006/relationships/hyperlink" Target="http://192.168.110.202:3003/issues/9536" TargetMode="External"/><Relationship Id="rId116" Type="http://schemas.openxmlformats.org/officeDocument/2006/relationships/hyperlink" Target="http://192.168.110.202:3003/issues/9888" TargetMode="External"/><Relationship Id="rId20" Type="http://schemas.openxmlformats.org/officeDocument/2006/relationships/hyperlink" Target="http://192.168.110.202:3003/issues/7972" TargetMode="External"/><Relationship Id="rId41" Type="http://schemas.openxmlformats.org/officeDocument/2006/relationships/hyperlink" Target="http://192.168.110.202:3003/issues/6487" TargetMode="External"/><Relationship Id="rId62" Type="http://schemas.openxmlformats.org/officeDocument/2006/relationships/hyperlink" Target="http://192.168.110.202:3003/issues/9314" TargetMode="External"/><Relationship Id="rId83" Type="http://schemas.openxmlformats.org/officeDocument/2006/relationships/hyperlink" Target="http://192.168.110.202:3003/issues/9874" TargetMode="External"/><Relationship Id="rId88" Type="http://schemas.openxmlformats.org/officeDocument/2006/relationships/hyperlink" Target="http://192.168.110.202:3003/issues/7185" TargetMode="External"/><Relationship Id="rId111" Type="http://schemas.openxmlformats.org/officeDocument/2006/relationships/hyperlink" Target="http://192.168.110.202:3003/issues/9312" TargetMode="External"/><Relationship Id="rId15" Type="http://schemas.openxmlformats.org/officeDocument/2006/relationships/hyperlink" Target="http://192.168.110.202:3003/issues/6987" TargetMode="External"/><Relationship Id="rId36" Type="http://schemas.openxmlformats.org/officeDocument/2006/relationships/hyperlink" Target="http://192.168.110.202:3003/issues/5915" TargetMode="External"/><Relationship Id="rId57" Type="http://schemas.openxmlformats.org/officeDocument/2006/relationships/hyperlink" Target="http://192.168.110.202:3003/issues/8647" TargetMode="External"/><Relationship Id="rId106" Type="http://schemas.openxmlformats.org/officeDocument/2006/relationships/hyperlink" Target="http://192.168.110.202:3003/issues/8518" TargetMode="External"/><Relationship Id="rId10" Type="http://schemas.openxmlformats.org/officeDocument/2006/relationships/hyperlink" Target="http://192.168.110.202:3003/issues/6558" TargetMode="External"/><Relationship Id="rId31" Type="http://schemas.openxmlformats.org/officeDocument/2006/relationships/hyperlink" Target="http://192.168.110.202:3003/issues/5427" TargetMode="External"/><Relationship Id="rId52" Type="http://schemas.openxmlformats.org/officeDocument/2006/relationships/hyperlink" Target="http://192.168.110.202:3003/issues/7473" TargetMode="External"/><Relationship Id="rId73" Type="http://schemas.openxmlformats.org/officeDocument/2006/relationships/hyperlink" Target="http://192.168.110.202:3003/issues/11409" TargetMode="External"/><Relationship Id="rId78" Type="http://schemas.openxmlformats.org/officeDocument/2006/relationships/hyperlink" Target="http://192.168.110.202:3003/issues/6493" TargetMode="External"/><Relationship Id="rId94" Type="http://schemas.openxmlformats.org/officeDocument/2006/relationships/hyperlink" Target="http://192.168.110.202:3003/issues/6515" TargetMode="External"/><Relationship Id="rId99" Type="http://schemas.openxmlformats.org/officeDocument/2006/relationships/hyperlink" Target="http://192.168.110.202:3003/issues/6973" TargetMode="External"/><Relationship Id="rId101" Type="http://schemas.openxmlformats.org/officeDocument/2006/relationships/hyperlink" Target="http://192.168.110.202:3003/issues/8026" TargetMode="External"/><Relationship Id="rId122" Type="http://schemas.openxmlformats.org/officeDocument/2006/relationships/hyperlink" Target="http://192.168.110.202:3003/issues/10317" TargetMode="External"/><Relationship Id="rId4" Type="http://schemas.openxmlformats.org/officeDocument/2006/relationships/hyperlink" Target="http://192.168.110.202:3003/issues/5459" TargetMode="External"/><Relationship Id="rId9" Type="http://schemas.openxmlformats.org/officeDocument/2006/relationships/hyperlink" Target="http://192.168.110.202:3003/issues/6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39"/>
  <sheetViews>
    <sheetView showGridLines="0" tabSelected="1" view="pageLayout" topLeftCell="H17" zoomScale="115" zoomScaleNormal="85" zoomScaleSheetLayoutView="115" zoomScalePageLayoutView="115" workbookViewId="0">
      <selection activeCell="W19" sqref="W19:Y20"/>
    </sheetView>
  </sheetViews>
  <sheetFormatPr defaultColWidth="2.140625" defaultRowHeight="11.25"/>
  <cols>
    <col min="1" max="6" width="2.140625" style="1"/>
    <col min="7" max="14" width="4.85546875" style="1" customWidth="1"/>
    <col min="15" max="22" width="5.140625" style="1" customWidth="1"/>
    <col min="23" max="25" width="2.140625" style="1"/>
    <col min="26" max="33" width="4" style="1" customWidth="1"/>
    <col min="34" max="41" width="3.5703125" style="1" customWidth="1"/>
    <col min="42" max="49" width="2.140625" style="1"/>
    <col min="50" max="61" width="3.5703125" style="1" customWidth="1"/>
    <col min="62" max="63" width="2.140625" style="1"/>
    <col min="64" max="70" width="3.42578125" style="1" customWidth="1"/>
    <col min="71" max="71" width="3.7109375" style="1" customWidth="1"/>
    <col min="72" max="16384" width="2.140625" style="1"/>
  </cols>
  <sheetData>
    <row r="1" spans="1:85" ht="11.25" customHeight="1">
      <c r="A1" s="178" t="s">
        <v>70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</row>
    <row r="2" spans="1:85" ht="11.25" customHeight="1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78"/>
      <c r="BS2" s="178"/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8"/>
      <c r="CG2" s="178"/>
    </row>
    <row r="3" spans="1:85" ht="24" customHeight="1">
      <c r="AL3" s="1" t="s">
        <v>147</v>
      </c>
    </row>
    <row r="4" spans="1:85" ht="15">
      <c r="A4" s="2" t="s">
        <v>34</v>
      </c>
      <c r="H4" s="3"/>
    </row>
    <row r="6" spans="1:85" ht="13.5" customHeight="1">
      <c r="A6" s="61" t="s">
        <v>1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3" t="s">
        <v>2</v>
      </c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0" t="s">
        <v>3</v>
      </c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</row>
    <row r="7" spans="1:85" ht="11.25" customHeight="1">
      <c r="A7" s="61" t="s">
        <v>4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2"/>
      <c r="Z7" s="63" t="s">
        <v>5</v>
      </c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 t="s">
        <v>6</v>
      </c>
      <c r="AQ7" s="64"/>
      <c r="AR7" s="64"/>
      <c r="AS7" s="64"/>
      <c r="AT7" s="64"/>
      <c r="AU7" s="64"/>
      <c r="AV7" s="64"/>
      <c r="AW7" s="65"/>
      <c r="AX7" s="66" t="s">
        <v>5</v>
      </c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0"/>
      <c r="BT7" s="67"/>
      <c r="BU7" s="67"/>
      <c r="BV7" s="67"/>
      <c r="BW7" s="67"/>
      <c r="BX7" s="67"/>
      <c r="BY7" s="60"/>
      <c r="BZ7" s="78" t="s">
        <v>7</v>
      </c>
      <c r="CA7" s="67"/>
      <c r="CB7" s="67"/>
      <c r="CC7" s="67"/>
      <c r="CD7" s="67"/>
      <c r="CE7" s="67"/>
      <c r="CF7" s="67"/>
      <c r="CG7" s="60"/>
    </row>
    <row r="8" spans="1:85" ht="33" customHeight="1">
      <c r="A8" s="68" t="s">
        <v>8</v>
      </c>
      <c r="B8" s="68"/>
      <c r="C8" s="68"/>
      <c r="D8" s="68"/>
      <c r="E8" s="68"/>
      <c r="F8" s="68"/>
      <c r="G8" s="68" t="s">
        <v>25</v>
      </c>
      <c r="H8" s="68"/>
      <c r="I8" s="68"/>
      <c r="J8" s="68"/>
      <c r="K8" s="68"/>
      <c r="L8" s="68"/>
      <c r="M8" s="68"/>
      <c r="N8" s="68"/>
      <c r="O8" s="68" t="s">
        <v>9</v>
      </c>
      <c r="P8" s="68"/>
      <c r="Q8" s="68"/>
      <c r="R8" s="68"/>
      <c r="S8" s="68"/>
      <c r="T8" s="68"/>
      <c r="U8" s="68"/>
      <c r="V8" s="68"/>
      <c r="W8" s="68" t="s">
        <v>10</v>
      </c>
      <c r="X8" s="68"/>
      <c r="Y8" s="69"/>
      <c r="Z8" s="70" t="s">
        <v>22</v>
      </c>
      <c r="AA8" s="68"/>
      <c r="AB8" s="68"/>
      <c r="AC8" s="68"/>
      <c r="AD8" s="68"/>
      <c r="AE8" s="68"/>
      <c r="AF8" s="68"/>
      <c r="AG8" s="68"/>
      <c r="AH8" s="68" t="s">
        <v>33</v>
      </c>
      <c r="AI8" s="68"/>
      <c r="AJ8" s="68"/>
      <c r="AK8" s="68"/>
      <c r="AL8" s="68"/>
      <c r="AM8" s="68"/>
      <c r="AN8" s="68"/>
      <c r="AO8" s="68"/>
      <c r="AP8" s="68" t="s">
        <v>33</v>
      </c>
      <c r="AQ8" s="68"/>
      <c r="AR8" s="68"/>
      <c r="AS8" s="68"/>
      <c r="AT8" s="68"/>
      <c r="AU8" s="68"/>
      <c r="AV8" s="68"/>
      <c r="AW8" s="69"/>
      <c r="AX8" s="75" t="s">
        <v>11</v>
      </c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7" t="s">
        <v>27</v>
      </c>
      <c r="BK8" s="77"/>
      <c r="BL8" s="76" t="s">
        <v>23</v>
      </c>
      <c r="BM8" s="76"/>
      <c r="BN8" s="76"/>
      <c r="BO8" s="76"/>
      <c r="BP8" s="76"/>
      <c r="BQ8" s="76"/>
      <c r="BR8" s="76"/>
      <c r="BS8" s="76"/>
      <c r="BT8" s="71" t="s">
        <v>26</v>
      </c>
      <c r="BU8" s="72"/>
      <c r="BV8" s="71" t="s">
        <v>12</v>
      </c>
      <c r="BW8" s="72"/>
      <c r="BX8" s="71" t="s">
        <v>13</v>
      </c>
      <c r="BY8" s="72"/>
      <c r="BZ8" s="73" t="s">
        <v>24</v>
      </c>
      <c r="CA8" s="74"/>
      <c r="CB8" s="74"/>
      <c r="CC8" s="74"/>
      <c r="CD8" s="74"/>
      <c r="CE8" s="74"/>
      <c r="CF8" s="74"/>
      <c r="CG8" s="75"/>
    </row>
    <row r="9" spans="1:85" ht="48.75" customHeight="1">
      <c r="A9" s="179" t="s">
        <v>635</v>
      </c>
      <c r="B9" s="180"/>
      <c r="C9" s="180"/>
      <c r="D9" s="180"/>
      <c r="E9" s="180"/>
      <c r="F9" s="181"/>
      <c r="G9" s="134" t="s">
        <v>74</v>
      </c>
      <c r="H9" s="129"/>
      <c r="I9" s="129"/>
      <c r="J9" s="129"/>
      <c r="K9" s="129"/>
      <c r="L9" s="129"/>
      <c r="M9" s="129"/>
      <c r="N9" s="130"/>
      <c r="O9" s="187" t="s">
        <v>636</v>
      </c>
      <c r="P9" s="180"/>
      <c r="Q9" s="180"/>
      <c r="R9" s="180"/>
      <c r="S9" s="180"/>
      <c r="T9" s="180"/>
      <c r="U9" s="180"/>
      <c r="V9" s="181"/>
      <c r="W9" s="147">
        <v>0.25</v>
      </c>
      <c r="X9" s="115"/>
      <c r="Y9" s="148"/>
      <c r="Z9" s="197" t="s">
        <v>637</v>
      </c>
      <c r="AA9" s="198"/>
      <c r="AB9" s="198"/>
      <c r="AC9" s="198"/>
      <c r="AD9" s="198"/>
      <c r="AE9" s="198"/>
      <c r="AF9" s="198"/>
      <c r="AG9" s="199"/>
      <c r="AH9" s="150" t="s">
        <v>643</v>
      </c>
      <c r="AI9" s="151"/>
      <c r="AJ9" s="151"/>
      <c r="AK9" s="151"/>
      <c r="AL9" s="151"/>
      <c r="AM9" s="151"/>
      <c r="AN9" s="151"/>
      <c r="AO9" s="152"/>
      <c r="AP9" s="156"/>
      <c r="AQ9" s="157"/>
      <c r="AR9" s="157"/>
      <c r="AS9" s="157"/>
      <c r="AT9" s="157"/>
      <c r="AU9" s="157"/>
      <c r="AV9" s="157"/>
      <c r="AW9" s="158"/>
      <c r="AX9" s="168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70"/>
      <c r="BJ9" s="114"/>
      <c r="BK9" s="116"/>
      <c r="BL9" s="128"/>
      <c r="BM9" s="129"/>
      <c r="BN9" s="129"/>
      <c r="BO9" s="129"/>
      <c r="BP9" s="129"/>
      <c r="BQ9" s="129"/>
      <c r="BR9" s="129"/>
      <c r="BS9" s="130"/>
      <c r="BT9" s="114"/>
      <c r="BU9" s="116"/>
      <c r="BV9" s="114"/>
      <c r="BW9" s="116"/>
      <c r="BX9" s="114"/>
      <c r="BY9" s="116"/>
      <c r="BZ9" s="114"/>
      <c r="CA9" s="115"/>
      <c r="CB9" s="115"/>
      <c r="CC9" s="115"/>
      <c r="CD9" s="115"/>
      <c r="CE9" s="115"/>
      <c r="CF9" s="115"/>
      <c r="CG9" s="116"/>
    </row>
    <row r="10" spans="1:85" ht="167.25" customHeight="1">
      <c r="A10" s="182"/>
      <c r="B10" s="183"/>
      <c r="C10" s="183"/>
      <c r="D10" s="183"/>
      <c r="E10" s="183"/>
      <c r="F10" s="184"/>
      <c r="G10" s="131"/>
      <c r="H10" s="132"/>
      <c r="I10" s="132"/>
      <c r="J10" s="132"/>
      <c r="K10" s="132"/>
      <c r="L10" s="132"/>
      <c r="M10" s="132"/>
      <c r="N10" s="133"/>
      <c r="O10" s="182"/>
      <c r="P10" s="183"/>
      <c r="Q10" s="183"/>
      <c r="R10" s="183"/>
      <c r="S10" s="183"/>
      <c r="T10" s="183"/>
      <c r="U10" s="183"/>
      <c r="V10" s="184"/>
      <c r="W10" s="120"/>
      <c r="X10" s="121"/>
      <c r="Y10" s="149"/>
      <c r="Z10" s="200"/>
      <c r="AA10" s="201"/>
      <c r="AB10" s="201"/>
      <c r="AC10" s="201"/>
      <c r="AD10" s="201"/>
      <c r="AE10" s="201"/>
      <c r="AF10" s="201"/>
      <c r="AG10" s="202"/>
      <c r="AH10" s="153"/>
      <c r="AI10" s="154"/>
      <c r="AJ10" s="154"/>
      <c r="AK10" s="154"/>
      <c r="AL10" s="154"/>
      <c r="AM10" s="154"/>
      <c r="AN10" s="154"/>
      <c r="AO10" s="155"/>
      <c r="AP10" s="111"/>
      <c r="AQ10" s="112"/>
      <c r="AR10" s="112"/>
      <c r="AS10" s="112"/>
      <c r="AT10" s="112"/>
      <c r="AU10" s="112"/>
      <c r="AV10" s="112"/>
      <c r="AW10" s="159"/>
      <c r="AX10" s="171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3"/>
      <c r="BJ10" s="120"/>
      <c r="BK10" s="122"/>
      <c r="BL10" s="131"/>
      <c r="BM10" s="132"/>
      <c r="BN10" s="132"/>
      <c r="BO10" s="132"/>
      <c r="BP10" s="132"/>
      <c r="BQ10" s="132"/>
      <c r="BR10" s="132"/>
      <c r="BS10" s="133"/>
      <c r="BT10" s="120"/>
      <c r="BU10" s="122"/>
      <c r="BV10" s="120"/>
      <c r="BW10" s="122"/>
      <c r="BX10" s="120"/>
      <c r="BY10" s="122"/>
      <c r="BZ10" s="120"/>
      <c r="CA10" s="121"/>
      <c r="CB10" s="121"/>
      <c r="CC10" s="121"/>
      <c r="CD10" s="121"/>
      <c r="CE10" s="121"/>
      <c r="CF10" s="121"/>
      <c r="CG10" s="122"/>
    </row>
    <row r="11" spans="1:85" ht="48.75" customHeight="1">
      <c r="A11" s="179" t="s">
        <v>634</v>
      </c>
      <c r="B11" s="180"/>
      <c r="C11" s="180"/>
      <c r="D11" s="180"/>
      <c r="E11" s="180"/>
      <c r="F11" s="181"/>
      <c r="G11" s="134" t="s">
        <v>74</v>
      </c>
      <c r="H11" s="129"/>
      <c r="I11" s="129"/>
      <c r="J11" s="129"/>
      <c r="K11" s="129"/>
      <c r="L11" s="129"/>
      <c r="M11" s="129"/>
      <c r="N11" s="130"/>
      <c r="O11" s="187" t="s">
        <v>638</v>
      </c>
      <c r="P11" s="180"/>
      <c r="Q11" s="180"/>
      <c r="R11" s="180"/>
      <c r="S11" s="180"/>
      <c r="T11" s="180"/>
      <c r="U11" s="180"/>
      <c r="V11" s="181"/>
      <c r="W11" s="147">
        <v>0.15</v>
      </c>
      <c r="X11" s="115"/>
      <c r="Y11" s="148"/>
      <c r="Z11" s="197" t="s">
        <v>639</v>
      </c>
      <c r="AA11" s="198"/>
      <c r="AB11" s="198"/>
      <c r="AC11" s="198"/>
      <c r="AD11" s="198"/>
      <c r="AE11" s="198"/>
      <c r="AF11" s="198"/>
      <c r="AG11" s="199"/>
      <c r="AH11" s="150" t="s">
        <v>620</v>
      </c>
      <c r="AI11" s="151"/>
      <c r="AJ11" s="151"/>
      <c r="AK11" s="151"/>
      <c r="AL11" s="151"/>
      <c r="AM11" s="151"/>
      <c r="AN11" s="151"/>
      <c r="AO11" s="152"/>
      <c r="AP11" s="156"/>
      <c r="AQ11" s="157"/>
      <c r="AR11" s="157"/>
      <c r="AS11" s="157"/>
      <c r="AT11" s="157"/>
      <c r="AU11" s="157"/>
      <c r="AV11" s="157"/>
      <c r="AW11" s="158"/>
      <c r="AX11" s="168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70"/>
      <c r="BJ11" s="114"/>
      <c r="BK11" s="116"/>
      <c r="BL11" s="128"/>
      <c r="BM11" s="129"/>
      <c r="BN11" s="129"/>
      <c r="BO11" s="129"/>
      <c r="BP11" s="129"/>
      <c r="BQ11" s="129"/>
      <c r="BR11" s="129"/>
      <c r="BS11" s="130"/>
      <c r="BT11" s="114"/>
      <c r="BU11" s="116"/>
      <c r="BV11" s="114"/>
      <c r="BW11" s="116"/>
      <c r="BX11" s="114"/>
      <c r="BY11" s="116"/>
      <c r="BZ11" s="114"/>
      <c r="CA11" s="115"/>
      <c r="CB11" s="115"/>
      <c r="CC11" s="115"/>
      <c r="CD11" s="115"/>
      <c r="CE11" s="115"/>
      <c r="CF11" s="115"/>
      <c r="CG11" s="116"/>
    </row>
    <row r="12" spans="1:85" ht="120.75" customHeight="1">
      <c r="A12" s="182"/>
      <c r="B12" s="183"/>
      <c r="C12" s="183"/>
      <c r="D12" s="183"/>
      <c r="E12" s="183"/>
      <c r="F12" s="184"/>
      <c r="G12" s="131"/>
      <c r="H12" s="132"/>
      <c r="I12" s="132"/>
      <c r="J12" s="132"/>
      <c r="K12" s="132"/>
      <c r="L12" s="132"/>
      <c r="M12" s="132"/>
      <c r="N12" s="133"/>
      <c r="O12" s="182"/>
      <c r="P12" s="183"/>
      <c r="Q12" s="183"/>
      <c r="R12" s="183"/>
      <c r="S12" s="183"/>
      <c r="T12" s="183"/>
      <c r="U12" s="183"/>
      <c r="V12" s="184"/>
      <c r="W12" s="120"/>
      <c r="X12" s="121"/>
      <c r="Y12" s="149"/>
      <c r="Z12" s="200"/>
      <c r="AA12" s="201"/>
      <c r="AB12" s="201"/>
      <c r="AC12" s="201"/>
      <c r="AD12" s="201"/>
      <c r="AE12" s="201"/>
      <c r="AF12" s="201"/>
      <c r="AG12" s="202"/>
      <c r="AH12" s="153"/>
      <c r="AI12" s="154"/>
      <c r="AJ12" s="154"/>
      <c r="AK12" s="154"/>
      <c r="AL12" s="154"/>
      <c r="AM12" s="154"/>
      <c r="AN12" s="154"/>
      <c r="AO12" s="155"/>
      <c r="AP12" s="111"/>
      <c r="AQ12" s="112"/>
      <c r="AR12" s="112"/>
      <c r="AS12" s="112"/>
      <c r="AT12" s="112"/>
      <c r="AU12" s="112"/>
      <c r="AV12" s="112"/>
      <c r="AW12" s="159"/>
      <c r="AX12" s="171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3"/>
      <c r="BJ12" s="120"/>
      <c r="BK12" s="122"/>
      <c r="BL12" s="131"/>
      <c r="BM12" s="132"/>
      <c r="BN12" s="132"/>
      <c r="BO12" s="132"/>
      <c r="BP12" s="132"/>
      <c r="BQ12" s="132"/>
      <c r="BR12" s="132"/>
      <c r="BS12" s="133"/>
      <c r="BT12" s="120"/>
      <c r="BU12" s="122"/>
      <c r="BV12" s="120"/>
      <c r="BW12" s="122"/>
      <c r="BX12" s="120"/>
      <c r="BY12" s="122"/>
      <c r="BZ12" s="120"/>
      <c r="CA12" s="121"/>
      <c r="CB12" s="121"/>
      <c r="CC12" s="121"/>
      <c r="CD12" s="121"/>
      <c r="CE12" s="121"/>
      <c r="CF12" s="121"/>
      <c r="CG12" s="122"/>
    </row>
    <row r="13" spans="1:85" ht="45.75" customHeight="1">
      <c r="A13" s="179" t="s">
        <v>71</v>
      </c>
      <c r="B13" s="180"/>
      <c r="C13" s="180"/>
      <c r="D13" s="180"/>
      <c r="E13" s="180"/>
      <c r="F13" s="181"/>
      <c r="G13" s="140" t="s">
        <v>72</v>
      </c>
      <c r="H13" s="141"/>
      <c r="I13" s="141"/>
      <c r="J13" s="141"/>
      <c r="K13" s="141"/>
      <c r="L13" s="141"/>
      <c r="M13" s="141"/>
      <c r="N13" s="142"/>
      <c r="O13" s="185" t="s">
        <v>640</v>
      </c>
      <c r="P13" s="141"/>
      <c r="Q13" s="141"/>
      <c r="R13" s="141"/>
      <c r="S13" s="141"/>
      <c r="T13" s="141"/>
      <c r="U13" s="141"/>
      <c r="V13" s="142"/>
      <c r="W13" s="174">
        <v>0.1</v>
      </c>
      <c r="X13" s="175"/>
      <c r="Y13" s="175"/>
      <c r="Z13" s="203" t="s">
        <v>641</v>
      </c>
      <c r="AA13" s="204"/>
      <c r="AB13" s="204"/>
      <c r="AC13" s="204"/>
      <c r="AD13" s="204"/>
      <c r="AE13" s="204"/>
      <c r="AF13" s="204"/>
      <c r="AG13" s="205"/>
      <c r="AH13" s="150" t="s">
        <v>621</v>
      </c>
      <c r="AI13" s="151"/>
      <c r="AJ13" s="151"/>
      <c r="AK13" s="151"/>
      <c r="AL13" s="151"/>
      <c r="AM13" s="151"/>
      <c r="AN13" s="151"/>
      <c r="AO13" s="152"/>
      <c r="AP13" s="156"/>
      <c r="AQ13" s="157"/>
      <c r="AR13" s="157"/>
      <c r="AS13" s="157"/>
      <c r="AT13" s="157"/>
      <c r="AU13" s="157"/>
      <c r="AV13" s="157"/>
      <c r="AW13" s="158"/>
      <c r="AX13" s="166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30"/>
      <c r="BJ13" s="114"/>
      <c r="BK13" s="116"/>
      <c r="BL13" s="128"/>
      <c r="BM13" s="129"/>
      <c r="BN13" s="129"/>
      <c r="BO13" s="129"/>
      <c r="BP13" s="129"/>
      <c r="BQ13" s="129"/>
      <c r="BR13" s="129"/>
      <c r="BS13" s="130"/>
      <c r="BT13" s="114"/>
      <c r="BU13" s="116"/>
      <c r="BV13" s="114"/>
      <c r="BW13" s="116"/>
      <c r="BX13" s="114"/>
      <c r="BY13" s="116"/>
      <c r="BZ13" s="114"/>
      <c r="CA13" s="115"/>
      <c r="CB13" s="115"/>
      <c r="CC13" s="115"/>
      <c r="CD13" s="115"/>
      <c r="CE13" s="115"/>
      <c r="CF13" s="115"/>
      <c r="CG13" s="116"/>
    </row>
    <row r="14" spans="1:85" ht="85.5" customHeight="1">
      <c r="A14" s="182"/>
      <c r="B14" s="183"/>
      <c r="C14" s="183"/>
      <c r="D14" s="183"/>
      <c r="E14" s="183"/>
      <c r="F14" s="184"/>
      <c r="G14" s="143"/>
      <c r="H14" s="144"/>
      <c r="I14" s="144"/>
      <c r="J14" s="144"/>
      <c r="K14" s="144"/>
      <c r="L14" s="144"/>
      <c r="M14" s="144"/>
      <c r="N14" s="145"/>
      <c r="O14" s="143"/>
      <c r="P14" s="144"/>
      <c r="Q14" s="144"/>
      <c r="R14" s="144"/>
      <c r="S14" s="144"/>
      <c r="T14" s="144"/>
      <c r="U14" s="144"/>
      <c r="V14" s="145"/>
      <c r="W14" s="176"/>
      <c r="X14" s="177"/>
      <c r="Y14" s="177"/>
      <c r="Z14" s="206"/>
      <c r="AA14" s="207"/>
      <c r="AB14" s="207"/>
      <c r="AC14" s="207"/>
      <c r="AD14" s="207"/>
      <c r="AE14" s="207"/>
      <c r="AF14" s="207"/>
      <c r="AG14" s="208"/>
      <c r="AH14" s="153"/>
      <c r="AI14" s="154"/>
      <c r="AJ14" s="154"/>
      <c r="AK14" s="154"/>
      <c r="AL14" s="154"/>
      <c r="AM14" s="154"/>
      <c r="AN14" s="154"/>
      <c r="AO14" s="155"/>
      <c r="AP14" s="111"/>
      <c r="AQ14" s="112"/>
      <c r="AR14" s="112"/>
      <c r="AS14" s="112"/>
      <c r="AT14" s="112"/>
      <c r="AU14" s="112"/>
      <c r="AV14" s="112"/>
      <c r="AW14" s="159"/>
      <c r="AX14" s="167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3"/>
      <c r="BJ14" s="120"/>
      <c r="BK14" s="122"/>
      <c r="BL14" s="131"/>
      <c r="BM14" s="132"/>
      <c r="BN14" s="132"/>
      <c r="BO14" s="132"/>
      <c r="BP14" s="132"/>
      <c r="BQ14" s="132"/>
      <c r="BR14" s="132"/>
      <c r="BS14" s="133"/>
      <c r="BT14" s="120"/>
      <c r="BU14" s="122"/>
      <c r="BV14" s="120"/>
      <c r="BW14" s="122"/>
      <c r="BX14" s="120"/>
      <c r="BY14" s="122"/>
      <c r="BZ14" s="120"/>
      <c r="CA14" s="121"/>
      <c r="CB14" s="121"/>
      <c r="CC14" s="121"/>
      <c r="CD14" s="121"/>
      <c r="CE14" s="121"/>
      <c r="CF14" s="121"/>
      <c r="CG14" s="122"/>
    </row>
    <row r="15" spans="1:85" ht="44.25" customHeight="1">
      <c r="A15" s="179" t="s">
        <v>73</v>
      </c>
      <c r="B15" s="180"/>
      <c r="C15" s="180"/>
      <c r="D15" s="180"/>
      <c r="E15" s="180"/>
      <c r="F15" s="181"/>
      <c r="G15" s="140" t="s">
        <v>40</v>
      </c>
      <c r="H15" s="141"/>
      <c r="I15" s="141"/>
      <c r="J15" s="141"/>
      <c r="K15" s="141"/>
      <c r="L15" s="141"/>
      <c r="M15" s="141"/>
      <c r="N15" s="142"/>
      <c r="O15" s="185" t="s">
        <v>622</v>
      </c>
      <c r="P15" s="141"/>
      <c r="Q15" s="141"/>
      <c r="R15" s="141"/>
      <c r="S15" s="141"/>
      <c r="T15" s="141"/>
      <c r="U15" s="141"/>
      <c r="V15" s="142"/>
      <c r="W15" s="174">
        <v>0.1</v>
      </c>
      <c r="X15" s="175"/>
      <c r="Y15" s="175"/>
      <c r="Z15" s="209" t="s">
        <v>623</v>
      </c>
      <c r="AA15" s="210"/>
      <c r="AB15" s="210"/>
      <c r="AC15" s="210"/>
      <c r="AD15" s="210"/>
      <c r="AE15" s="210"/>
      <c r="AF15" s="210"/>
      <c r="AG15" s="211"/>
      <c r="AH15" s="150" t="s">
        <v>642</v>
      </c>
      <c r="AI15" s="151"/>
      <c r="AJ15" s="151"/>
      <c r="AK15" s="151"/>
      <c r="AL15" s="151"/>
      <c r="AM15" s="151"/>
      <c r="AN15" s="151"/>
      <c r="AO15" s="152"/>
      <c r="AP15" s="156"/>
      <c r="AQ15" s="157"/>
      <c r="AR15" s="157"/>
      <c r="AS15" s="157"/>
      <c r="AT15" s="157"/>
      <c r="AU15" s="157"/>
      <c r="AV15" s="157"/>
      <c r="AW15" s="158"/>
      <c r="AX15" s="166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30"/>
      <c r="BJ15" s="114"/>
      <c r="BK15" s="116"/>
      <c r="BL15" s="128"/>
      <c r="BM15" s="129"/>
      <c r="BN15" s="129"/>
      <c r="BO15" s="129"/>
      <c r="BP15" s="129"/>
      <c r="BQ15" s="129"/>
      <c r="BR15" s="129"/>
      <c r="BS15" s="130"/>
      <c r="BT15" s="114"/>
      <c r="BU15" s="116"/>
      <c r="BV15" s="114"/>
      <c r="BW15" s="116"/>
      <c r="BX15" s="114"/>
      <c r="BY15" s="116"/>
      <c r="BZ15" s="114"/>
      <c r="CA15" s="115"/>
      <c r="CB15" s="115"/>
      <c r="CC15" s="115"/>
      <c r="CD15" s="115"/>
      <c r="CE15" s="115"/>
      <c r="CF15" s="115"/>
      <c r="CG15" s="116"/>
    </row>
    <row r="16" spans="1:85" ht="57" customHeight="1">
      <c r="A16" s="182"/>
      <c r="B16" s="183"/>
      <c r="C16" s="183"/>
      <c r="D16" s="183"/>
      <c r="E16" s="183"/>
      <c r="F16" s="184"/>
      <c r="G16" s="143"/>
      <c r="H16" s="144"/>
      <c r="I16" s="144"/>
      <c r="J16" s="144"/>
      <c r="K16" s="144"/>
      <c r="L16" s="144"/>
      <c r="M16" s="144"/>
      <c r="N16" s="145"/>
      <c r="O16" s="143"/>
      <c r="P16" s="144"/>
      <c r="Q16" s="144"/>
      <c r="R16" s="144"/>
      <c r="S16" s="144"/>
      <c r="T16" s="144"/>
      <c r="U16" s="144"/>
      <c r="V16" s="145"/>
      <c r="W16" s="176"/>
      <c r="X16" s="177"/>
      <c r="Y16" s="177"/>
      <c r="Z16" s="212"/>
      <c r="AA16" s="213"/>
      <c r="AB16" s="213"/>
      <c r="AC16" s="213"/>
      <c r="AD16" s="213"/>
      <c r="AE16" s="213"/>
      <c r="AF16" s="213"/>
      <c r="AG16" s="214"/>
      <c r="AH16" s="153"/>
      <c r="AI16" s="154"/>
      <c r="AJ16" s="154"/>
      <c r="AK16" s="154"/>
      <c r="AL16" s="154"/>
      <c r="AM16" s="154"/>
      <c r="AN16" s="154"/>
      <c r="AO16" s="155"/>
      <c r="AP16" s="111"/>
      <c r="AQ16" s="112"/>
      <c r="AR16" s="112"/>
      <c r="AS16" s="112"/>
      <c r="AT16" s="112"/>
      <c r="AU16" s="112"/>
      <c r="AV16" s="112"/>
      <c r="AW16" s="159"/>
      <c r="AX16" s="167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3"/>
      <c r="BJ16" s="120"/>
      <c r="BK16" s="122"/>
      <c r="BL16" s="131"/>
      <c r="BM16" s="132"/>
      <c r="BN16" s="132"/>
      <c r="BO16" s="132"/>
      <c r="BP16" s="132"/>
      <c r="BQ16" s="132"/>
      <c r="BR16" s="132"/>
      <c r="BS16" s="133"/>
      <c r="BT16" s="120"/>
      <c r="BU16" s="122"/>
      <c r="BV16" s="120"/>
      <c r="BW16" s="122"/>
      <c r="BX16" s="120"/>
      <c r="BY16" s="122"/>
      <c r="BZ16" s="120"/>
      <c r="CA16" s="121"/>
      <c r="CB16" s="121"/>
      <c r="CC16" s="121"/>
      <c r="CD16" s="121"/>
      <c r="CE16" s="121"/>
      <c r="CF16" s="121"/>
      <c r="CG16" s="122"/>
    </row>
    <row r="17" spans="1:85" ht="35.25" customHeight="1">
      <c r="A17" s="134" t="s">
        <v>39</v>
      </c>
      <c r="B17" s="135"/>
      <c r="C17" s="135"/>
      <c r="D17" s="135"/>
      <c r="E17" s="135"/>
      <c r="F17" s="136"/>
      <c r="G17" s="134" t="s">
        <v>41</v>
      </c>
      <c r="H17" s="135"/>
      <c r="I17" s="135"/>
      <c r="J17" s="135"/>
      <c r="K17" s="135"/>
      <c r="L17" s="135"/>
      <c r="M17" s="135"/>
      <c r="N17" s="136"/>
      <c r="O17" s="134" t="s">
        <v>624</v>
      </c>
      <c r="P17" s="135"/>
      <c r="Q17" s="135"/>
      <c r="R17" s="135"/>
      <c r="S17" s="135"/>
      <c r="T17" s="135"/>
      <c r="U17" s="135"/>
      <c r="V17" s="136"/>
      <c r="W17" s="147">
        <v>0.1</v>
      </c>
      <c r="X17" s="115"/>
      <c r="Y17" s="148"/>
      <c r="Z17" s="197" t="s">
        <v>644</v>
      </c>
      <c r="AA17" s="198"/>
      <c r="AB17" s="198"/>
      <c r="AC17" s="198"/>
      <c r="AD17" s="198"/>
      <c r="AE17" s="198"/>
      <c r="AF17" s="198"/>
      <c r="AG17" s="199"/>
      <c r="AH17" s="150" t="s">
        <v>625</v>
      </c>
      <c r="AI17" s="151"/>
      <c r="AJ17" s="151"/>
      <c r="AK17" s="151"/>
      <c r="AL17" s="151"/>
      <c r="AM17" s="151"/>
      <c r="AN17" s="151"/>
      <c r="AO17" s="152"/>
      <c r="AP17" s="156"/>
      <c r="AQ17" s="157"/>
      <c r="AR17" s="157"/>
      <c r="AS17" s="157"/>
      <c r="AT17" s="157"/>
      <c r="AU17" s="157"/>
      <c r="AV17" s="157"/>
      <c r="AW17" s="158"/>
      <c r="AX17" s="186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30"/>
      <c r="BJ17" s="114"/>
      <c r="BK17" s="116"/>
      <c r="BL17" s="128"/>
      <c r="BM17" s="129"/>
      <c r="BN17" s="129"/>
      <c r="BO17" s="129"/>
      <c r="BP17" s="129"/>
      <c r="BQ17" s="129"/>
      <c r="BR17" s="129"/>
      <c r="BS17" s="130"/>
      <c r="BT17" s="114"/>
      <c r="BU17" s="116"/>
      <c r="BV17" s="114"/>
      <c r="BW17" s="116"/>
      <c r="BX17" s="114"/>
      <c r="BY17" s="116"/>
      <c r="BZ17" s="114"/>
      <c r="CA17" s="115"/>
      <c r="CB17" s="115"/>
      <c r="CC17" s="115"/>
      <c r="CD17" s="115"/>
      <c r="CE17" s="115"/>
      <c r="CF17" s="115"/>
      <c r="CG17" s="116"/>
    </row>
    <row r="18" spans="1:85" ht="35.25" customHeight="1">
      <c r="A18" s="137"/>
      <c r="B18" s="138"/>
      <c r="C18" s="138"/>
      <c r="D18" s="138"/>
      <c r="E18" s="138"/>
      <c r="F18" s="139"/>
      <c r="G18" s="137"/>
      <c r="H18" s="138"/>
      <c r="I18" s="138"/>
      <c r="J18" s="138"/>
      <c r="K18" s="138"/>
      <c r="L18" s="138"/>
      <c r="M18" s="138"/>
      <c r="N18" s="139"/>
      <c r="O18" s="137"/>
      <c r="P18" s="138"/>
      <c r="Q18" s="138"/>
      <c r="R18" s="138"/>
      <c r="S18" s="138"/>
      <c r="T18" s="138"/>
      <c r="U18" s="138"/>
      <c r="V18" s="139"/>
      <c r="W18" s="120"/>
      <c r="X18" s="121"/>
      <c r="Y18" s="149"/>
      <c r="Z18" s="200"/>
      <c r="AA18" s="201"/>
      <c r="AB18" s="201"/>
      <c r="AC18" s="201"/>
      <c r="AD18" s="201"/>
      <c r="AE18" s="201"/>
      <c r="AF18" s="201"/>
      <c r="AG18" s="202"/>
      <c r="AH18" s="153"/>
      <c r="AI18" s="154"/>
      <c r="AJ18" s="154"/>
      <c r="AK18" s="154"/>
      <c r="AL18" s="154"/>
      <c r="AM18" s="154"/>
      <c r="AN18" s="154"/>
      <c r="AO18" s="155"/>
      <c r="AP18" s="111"/>
      <c r="AQ18" s="112"/>
      <c r="AR18" s="112"/>
      <c r="AS18" s="112"/>
      <c r="AT18" s="112"/>
      <c r="AU18" s="112"/>
      <c r="AV18" s="112"/>
      <c r="AW18" s="159"/>
      <c r="AX18" s="167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3"/>
      <c r="BJ18" s="120"/>
      <c r="BK18" s="122"/>
      <c r="BL18" s="131"/>
      <c r="BM18" s="132"/>
      <c r="BN18" s="132"/>
      <c r="BO18" s="132"/>
      <c r="BP18" s="132"/>
      <c r="BQ18" s="132"/>
      <c r="BR18" s="132"/>
      <c r="BS18" s="133"/>
      <c r="BT18" s="120"/>
      <c r="BU18" s="122"/>
      <c r="BV18" s="120"/>
      <c r="BW18" s="122"/>
      <c r="BX18" s="120"/>
      <c r="BY18" s="122"/>
      <c r="BZ18" s="120"/>
      <c r="CA18" s="121"/>
      <c r="CB18" s="121"/>
      <c r="CC18" s="121"/>
      <c r="CD18" s="121"/>
      <c r="CE18" s="121"/>
      <c r="CF18" s="121"/>
      <c r="CG18" s="122"/>
    </row>
    <row r="19" spans="1:85" ht="24.75" customHeight="1">
      <c r="A19" s="134" t="s">
        <v>35</v>
      </c>
      <c r="B19" s="129"/>
      <c r="C19" s="129"/>
      <c r="D19" s="129"/>
      <c r="E19" s="129"/>
      <c r="F19" s="130"/>
      <c r="G19" s="134" t="s">
        <v>42</v>
      </c>
      <c r="H19" s="129"/>
      <c r="I19" s="129"/>
      <c r="J19" s="129"/>
      <c r="K19" s="129"/>
      <c r="L19" s="129"/>
      <c r="M19" s="129"/>
      <c r="N19" s="130"/>
      <c r="O19" s="134" t="s">
        <v>626</v>
      </c>
      <c r="P19" s="129"/>
      <c r="Q19" s="129"/>
      <c r="R19" s="129"/>
      <c r="S19" s="129"/>
      <c r="T19" s="129"/>
      <c r="U19" s="129"/>
      <c r="V19" s="130"/>
      <c r="W19" s="147">
        <v>0.1</v>
      </c>
      <c r="X19" s="115"/>
      <c r="Y19" s="148"/>
      <c r="Z19" s="215" t="s">
        <v>627</v>
      </c>
      <c r="AA19" s="216"/>
      <c r="AB19" s="216"/>
      <c r="AC19" s="216"/>
      <c r="AD19" s="216"/>
      <c r="AE19" s="216"/>
      <c r="AF19" s="216"/>
      <c r="AG19" s="217"/>
      <c r="AH19" s="150" t="s">
        <v>630</v>
      </c>
      <c r="AI19" s="151"/>
      <c r="AJ19" s="151"/>
      <c r="AK19" s="151"/>
      <c r="AL19" s="151"/>
      <c r="AM19" s="151"/>
      <c r="AN19" s="151"/>
      <c r="AO19" s="152"/>
      <c r="AP19" s="156"/>
      <c r="AQ19" s="157"/>
      <c r="AR19" s="157"/>
      <c r="AS19" s="157"/>
      <c r="AT19" s="157"/>
      <c r="AU19" s="157"/>
      <c r="AV19" s="157"/>
      <c r="AW19" s="158"/>
      <c r="AX19" s="166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30"/>
      <c r="BJ19" s="114"/>
      <c r="BK19" s="116"/>
      <c r="BL19" s="128"/>
      <c r="BM19" s="129"/>
      <c r="BN19" s="129"/>
      <c r="BO19" s="129"/>
      <c r="BP19" s="129"/>
      <c r="BQ19" s="129"/>
      <c r="BR19" s="129"/>
      <c r="BS19" s="130"/>
      <c r="BT19" s="114"/>
      <c r="BU19" s="116"/>
      <c r="BV19" s="114"/>
      <c r="BW19" s="116"/>
      <c r="BX19" s="114"/>
      <c r="BY19" s="116"/>
      <c r="BZ19" s="114"/>
      <c r="CA19" s="115"/>
      <c r="CB19" s="115"/>
      <c r="CC19" s="115"/>
      <c r="CD19" s="115"/>
      <c r="CE19" s="115"/>
      <c r="CF19" s="115"/>
      <c r="CG19" s="116"/>
    </row>
    <row r="20" spans="1:85" ht="45.75" customHeight="1">
      <c r="A20" s="131"/>
      <c r="B20" s="132"/>
      <c r="C20" s="132"/>
      <c r="D20" s="132"/>
      <c r="E20" s="132"/>
      <c r="F20" s="133"/>
      <c r="G20" s="131"/>
      <c r="H20" s="132"/>
      <c r="I20" s="132"/>
      <c r="J20" s="132"/>
      <c r="K20" s="132"/>
      <c r="L20" s="132"/>
      <c r="M20" s="132"/>
      <c r="N20" s="133"/>
      <c r="O20" s="131"/>
      <c r="P20" s="132"/>
      <c r="Q20" s="132"/>
      <c r="R20" s="132"/>
      <c r="S20" s="132"/>
      <c r="T20" s="132"/>
      <c r="U20" s="132"/>
      <c r="V20" s="133"/>
      <c r="W20" s="120"/>
      <c r="X20" s="121"/>
      <c r="Y20" s="149"/>
      <c r="Z20" s="218"/>
      <c r="AA20" s="219"/>
      <c r="AB20" s="219"/>
      <c r="AC20" s="219"/>
      <c r="AD20" s="219"/>
      <c r="AE20" s="219"/>
      <c r="AF20" s="219"/>
      <c r="AG20" s="220"/>
      <c r="AH20" s="153"/>
      <c r="AI20" s="154"/>
      <c r="AJ20" s="154"/>
      <c r="AK20" s="154"/>
      <c r="AL20" s="154"/>
      <c r="AM20" s="154"/>
      <c r="AN20" s="154"/>
      <c r="AO20" s="155"/>
      <c r="AP20" s="111"/>
      <c r="AQ20" s="112"/>
      <c r="AR20" s="112"/>
      <c r="AS20" s="112"/>
      <c r="AT20" s="112"/>
      <c r="AU20" s="112"/>
      <c r="AV20" s="112"/>
      <c r="AW20" s="159"/>
      <c r="AX20" s="167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3"/>
      <c r="BJ20" s="120"/>
      <c r="BK20" s="122"/>
      <c r="BL20" s="131"/>
      <c r="BM20" s="132"/>
      <c r="BN20" s="132"/>
      <c r="BO20" s="132"/>
      <c r="BP20" s="132"/>
      <c r="BQ20" s="132"/>
      <c r="BR20" s="132"/>
      <c r="BS20" s="133"/>
      <c r="BT20" s="120"/>
      <c r="BU20" s="122"/>
      <c r="BV20" s="120"/>
      <c r="BW20" s="122"/>
      <c r="BX20" s="120"/>
      <c r="BY20" s="122"/>
      <c r="BZ20" s="120"/>
      <c r="CA20" s="121"/>
      <c r="CB20" s="121"/>
      <c r="CC20" s="121"/>
      <c r="CD20" s="121"/>
      <c r="CE20" s="121"/>
      <c r="CF20" s="121"/>
      <c r="CG20" s="122"/>
    </row>
    <row r="21" spans="1:85" ht="41.25" customHeight="1">
      <c r="A21" s="134" t="s">
        <v>69</v>
      </c>
      <c r="B21" s="129"/>
      <c r="C21" s="129"/>
      <c r="D21" s="129"/>
      <c r="E21" s="129"/>
      <c r="F21" s="130"/>
      <c r="G21" s="134" t="s">
        <v>629</v>
      </c>
      <c r="H21" s="129"/>
      <c r="I21" s="129"/>
      <c r="J21" s="129"/>
      <c r="K21" s="129"/>
      <c r="L21" s="129"/>
      <c r="M21" s="129"/>
      <c r="N21" s="130"/>
      <c r="O21" s="134" t="s">
        <v>628</v>
      </c>
      <c r="P21" s="129"/>
      <c r="Q21" s="129"/>
      <c r="R21" s="129"/>
      <c r="S21" s="129"/>
      <c r="T21" s="129"/>
      <c r="U21" s="129"/>
      <c r="V21" s="130"/>
      <c r="W21" s="147">
        <v>0.1</v>
      </c>
      <c r="X21" s="115"/>
      <c r="Y21" s="148"/>
      <c r="Z21" s="215" t="s">
        <v>645</v>
      </c>
      <c r="AA21" s="216"/>
      <c r="AB21" s="216"/>
      <c r="AC21" s="216"/>
      <c r="AD21" s="216"/>
      <c r="AE21" s="216"/>
      <c r="AF21" s="216"/>
      <c r="AG21" s="217"/>
      <c r="AH21" s="150" t="s">
        <v>631</v>
      </c>
      <c r="AI21" s="151"/>
      <c r="AJ21" s="151"/>
      <c r="AK21" s="151"/>
      <c r="AL21" s="151"/>
      <c r="AM21" s="151"/>
      <c r="AN21" s="151"/>
      <c r="AO21" s="152"/>
      <c r="AP21" s="156"/>
      <c r="AQ21" s="157"/>
      <c r="AR21" s="157"/>
      <c r="AS21" s="157"/>
      <c r="AT21" s="157"/>
      <c r="AU21" s="157"/>
      <c r="AV21" s="157"/>
      <c r="AW21" s="158"/>
      <c r="AX21" s="166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30"/>
      <c r="BJ21" s="114"/>
      <c r="BK21" s="116"/>
      <c r="BL21" s="128"/>
      <c r="BM21" s="129"/>
      <c r="BN21" s="129"/>
      <c r="BO21" s="129"/>
      <c r="BP21" s="129"/>
      <c r="BQ21" s="129"/>
      <c r="BR21" s="129"/>
      <c r="BS21" s="130"/>
      <c r="BT21" s="114"/>
      <c r="BU21" s="116"/>
      <c r="BV21" s="114"/>
      <c r="BW21" s="116"/>
      <c r="BX21" s="114"/>
      <c r="BY21" s="116"/>
      <c r="BZ21" s="114"/>
      <c r="CA21" s="115"/>
      <c r="CB21" s="115"/>
      <c r="CC21" s="115"/>
      <c r="CD21" s="115"/>
      <c r="CE21" s="115"/>
      <c r="CF21" s="115"/>
      <c r="CG21" s="116"/>
    </row>
    <row r="22" spans="1:85" ht="72" customHeight="1">
      <c r="A22" s="131"/>
      <c r="B22" s="132"/>
      <c r="C22" s="132"/>
      <c r="D22" s="132"/>
      <c r="E22" s="132"/>
      <c r="F22" s="133"/>
      <c r="G22" s="131"/>
      <c r="H22" s="132"/>
      <c r="I22" s="132"/>
      <c r="J22" s="132"/>
      <c r="K22" s="132"/>
      <c r="L22" s="132"/>
      <c r="M22" s="132"/>
      <c r="N22" s="133"/>
      <c r="O22" s="131"/>
      <c r="P22" s="132"/>
      <c r="Q22" s="132"/>
      <c r="R22" s="132"/>
      <c r="S22" s="132"/>
      <c r="T22" s="132"/>
      <c r="U22" s="132"/>
      <c r="V22" s="133"/>
      <c r="W22" s="120"/>
      <c r="X22" s="121"/>
      <c r="Y22" s="149"/>
      <c r="Z22" s="218"/>
      <c r="AA22" s="219"/>
      <c r="AB22" s="219"/>
      <c r="AC22" s="219"/>
      <c r="AD22" s="219"/>
      <c r="AE22" s="219"/>
      <c r="AF22" s="219"/>
      <c r="AG22" s="220"/>
      <c r="AH22" s="153"/>
      <c r="AI22" s="154"/>
      <c r="AJ22" s="154"/>
      <c r="AK22" s="154"/>
      <c r="AL22" s="154"/>
      <c r="AM22" s="154"/>
      <c r="AN22" s="154"/>
      <c r="AO22" s="155"/>
      <c r="AP22" s="111"/>
      <c r="AQ22" s="112"/>
      <c r="AR22" s="112"/>
      <c r="AS22" s="112"/>
      <c r="AT22" s="112"/>
      <c r="AU22" s="112"/>
      <c r="AV22" s="112"/>
      <c r="AW22" s="159"/>
      <c r="AX22" s="167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3"/>
      <c r="BJ22" s="120"/>
      <c r="BK22" s="122"/>
      <c r="BL22" s="131"/>
      <c r="BM22" s="132"/>
      <c r="BN22" s="132"/>
      <c r="BO22" s="132"/>
      <c r="BP22" s="132"/>
      <c r="BQ22" s="132"/>
      <c r="BR22" s="132"/>
      <c r="BS22" s="133"/>
      <c r="BT22" s="120"/>
      <c r="BU22" s="122"/>
      <c r="BV22" s="120"/>
      <c r="BW22" s="122"/>
      <c r="BX22" s="120"/>
      <c r="BY22" s="122"/>
      <c r="BZ22" s="120"/>
      <c r="CA22" s="121"/>
      <c r="CB22" s="121"/>
      <c r="CC22" s="121"/>
      <c r="CD22" s="121"/>
      <c r="CE22" s="121"/>
      <c r="CF22" s="121"/>
      <c r="CG22" s="122"/>
    </row>
    <row r="23" spans="1:85" ht="67.5" customHeight="1">
      <c r="A23" s="134" t="s">
        <v>37</v>
      </c>
      <c r="B23" s="135"/>
      <c r="C23" s="135"/>
      <c r="D23" s="135"/>
      <c r="E23" s="135"/>
      <c r="F23" s="136"/>
      <c r="G23" s="140" t="s">
        <v>67</v>
      </c>
      <c r="H23" s="141"/>
      <c r="I23" s="141"/>
      <c r="J23" s="141"/>
      <c r="K23" s="141"/>
      <c r="L23" s="141"/>
      <c r="M23" s="141"/>
      <c r="N23" s="142"/>
      <c r="O23" s="146" t="s">
        <v>68</v>
      </c>
      <c r="P23" s="135"/>
      <c r="Q23" s="135"/>
      <c r="R23" s="135"/>
      <c r="S23" s="135"/>
      <c r="T23" s="135"/>
      <c r="U23" s="135"/>
      <c r="V23" s="136"/>
      <c r="W23" s="147">
        <v>0.1</v>
      </c>
      <c r="X23" s="115"/>
      <c r="Y23" s="148"/>
      <c r="Z23" s="221" t="s">
        <v>632</v>
      </c>
      <c r="AA23" s="222"/>
      <c r="AB23" s="222"/>
      <c r="AC23" s="222"/>
      <c r="AD23" s="222"/>
      <c r="AE23" s="222"/>
      <c r="AF23" s="222"/>
      <c r="AG23" s="223"/>
      <c r="AH23" s="150" t="s">
        <v>633</v>
      </c>
      <c r="AI23" s="151"/>
      <c r="AJ23" s="151"/>
      <c r="AK23" s="151"/>
      <c r="AL23" s="151"/>
      <c r="AM23" s="151"/>
      <c r="AN23" s="151"/>
      <c r="AO23" s="152"/>
      <c r="AP23" s="156"/>
      <c r="AQ23" s="157"/>
      <c r="AR23" s="157"/>
      <c r="AS23" s="157"/>
      <c r="AT23" s="157"/>
      <c r="AU23" s="157"/>
      <c r="AV23" s="157"/>
      <c r="AW23" s="158"/>
      <c r="AX23" s="160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2"/>
      <c r="BJ23" s="114"/>
      <c r="BK23" s="116"/>
      <c r="BL23" s="128"/>
      <c r="BM23" s="129"/>
      <c r="BN23" s="129"/>
      <c r="BO23" s="129"/>
      <c r="BP23" s="129"/>
      <c r="BQ23" s="129"/>
      <c r="BR23" s="129"/>
      <c r="BS23" s="130"/>
      <c r="BT23" s="114"/>
      <c r="BU23" s="116"/>
      <c r="BV23" s="114"/>
      <c r="BW23" s="116"/>
      <c r="BX23" s="114"/>
      <c r="BY23" s="116"/>
      <c r="BZ23" s="114"/>
      <c r="CA23" s="115"/>
      <c r="CB23" s="115"/>
      <c r="CC23" s="115"/>
      <c r="CD23" s="115"/>
      <c r="CE23" s="115"/>
      <c r="CF23" s="115"/>
      <c r="CG23" s="116"/>
    </row>
    <row r="24" spans="1:85" ht="67.5" customHeight="1">
      <c r="A24" s="137"/>
      <c r="B24" s="138"/>
      <c r="C24" s="138"/>
      <c r="D24" s="138"/>
      <c r="E24" s="138"/>
      <c r="F24" s="139"/>
      <c r="G24" s="143"/>
      <c r="H24" s="144"/>
      <c r="I24" s="144"/>
      <c r="J24" s="144"/>
      <c r="K24" s="144"/>
      <c r="L24" s="144"/>
      <c r="M24" s="144"/>
      <c r="N24" s="145"/>
      <c r="O24" s="137"/>
      <c r="P24" s="138"/>
      <c r="Q24" s="138"/>
      <c r="R24" s="138"/>
      <c r="S24" s="138"/>
      <c r="T24" s="138"/>
      <c r="U24" s="138"/>
      <c r="V24" s="139"/>
      <c r="W24" s="120"/>
      <c r="X24" s="121"/>
      <c r="Y24" s="149"/>
      <c r="Z24" s="224"/>
      <c r="AA24" s="225"/>
      <c r="AB24" s="225"/>
      <c r="AC24" s="225"/>
      <c r="AD24" s="225"/>
      <c r="AE24" s="225"/>
      <c r="AF24" s="225"/>
      <c r="AG24" s="226"/>
      <c r="AH24" s="153"/>
      <c r="AI24" s="154"/>
      <c r="AJ24" s="154"/>
      <c r="AK24" s="154"/>
      <c r="AL24" s="154"/>
      <c r="AM24" s="154"/>
      <c r="AN24" s="154"/>
      <c r="AO24" s="155"/>
      <c r="AP24" s="111"/>
      <c r="AQ24" s="112"/>
      <c r="AR24" s="112"/>
      <c r="AS24" s="112"/>
      <c r="AT24" s="112"/>
      <c r="AU24" s="112"/>
      <c r="AV24" s="112"/>
      <c r="AW24" s="159"/>
      <c r="AX24" s="163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5"/>
      <c r="BJ24" s="120"/>
      <c r="BK24" s="122"/>
      <c r="BL24" s="131"/>
      <c r="BM24" s="132"/>
      <c r="BN24" s="132"/>
      <c r="BO24" s="132"/>
      <c r="BP24" s="132"/>
      <c r="BQ24" s="132"/>
      <c r="BR24" s="132"/>
      <c r="BS24" s="133"/>
      <c r="BT24" s="120"/>
      <c r="BU24" s="122"/>
      <c r="BV24" s="120"/>
      <c r="BW24" s="122"/>
      <c r="BX24" s="120"/>
      <c r="BY24" s="122"/>
      <c r="BZ24" s="120"/>
      <c r="CA24" s="121"/>
      <c r="CB24" s="121"/>
      <c r="CC24" s="121"/>
      <c r="CD24" s="121"/>
      <c r="CE24" s="121"/>
      <c r="CF24" s="121"/>
      <c r="CG24" s="122"/>
    </row>
    <row r="25" spans="1:85" ht="17.25" customHeight="1">
      <c r="R25" s="90" t="s">
        <v>14</v>
      </c>
      <c r="S25" s="90"/>
      <c r="T25" s="90"/>
      <c r="U25" s="90"/>
      <c r="V25" s="90"/>
      <c r="W25" s="82"/>
      <c r="X25" s="82"/>
      <c r="Y25" s="82"/>
      <c r="BG25" s="84" t="s">
        <v>30</v>
      </c>
      <c r="BH25" s="85"/>
      <c r="BI25" s="86"/>
      <c r="BJ25" s="82" t="s">
        <v>36</v>
      </c>
      <c r="BK25" s="82"/>
      <c r="BQ25" s="90" t="s">
        <v>15</v>
      </c>
      <c r="BR25" s="90"/>
      <c r="BS25" s="90"/>
      <c r="BT25" s="82"/>
      <c r="BU25" s="82"/>
      <c r="BV25" s="82"/>
      <c r="BW25" s="82"/>
      <c r="BX25" s="82"/>
      <c r="BY25" s="82"/>
    </row>
    <row r="26" spans="1:85" ht="17.25" customHeight="1">
      <c r="R26" s="91"/>
      <c r="S26" s="91"/>
      <c r="T26" s="91"/>
      <c r="U26" s="91"/>
      <c r="V26" s="91"/>
      <c r="W26" s="83"/>
      <c r="X26" s="83"/>
      <c r="Y26" s="83"/>
      <c r="BG26" s="87"/>
      <c r="BH26" s="88"/>
      <c r="BI26" s="89"/>
      <c r="BJ26" s="83"/>
      <c r="BK26" s="83"/>
      <c r="BQ26" s="91"/>
      <c r="BR26" s="91"/>
      <c r="BS26" s="91"/>
      <c r="BT26" s="83"/>
      <c r="BU26" s="83"/>
      <c r="BV26" s="83"/>
      <c r="BW26" s="83"/>
      <c r="BX26" s="83"/>
      <c r="BY26" s="83"/>
    </row>
    <row r="28" spans="1:85" hidden="1"/>
    <row r="29" spans="1:85" ht="12" customHeight="1">
      <c r="A29" s="96" t="s">
        <v>16</v>
      </c>
      <c r="B29" s="97"/>
      <c r="C29" s="97"/>
      <c r="D29" s="98"/>
      <c r="E29" s="79" t="s">
        <v>17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79" t="s">
        <v>32</v>
      </c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1"/>
    </row>
    <row r="30" spans="1:85" ht="11.25" customHeight="1">
      <c r="A30" s="99"/>
      <c r="B30" s="100"/>
      <c r="C30" s="100"/>
      <c r="D30" s="101"/>
      <c r="E30" s="79" t="s">
        <v>18</v>
      </c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  <c r="Y30" s="79" t="s">
        <v>18</v>
      </c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1"/>
      <c r="AS30" s="79" t="s">
        <v>18</v>
      </c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1"/>
      <c r="BM30" s="79" t="s">
        <v>18</v>
      </c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1"/>
    </row>
    <row r="31" spans="1:85" ht="22.5" customHeight="1">
      <c r="A31" s="99"/>
      <c r="B31" s="100"/>
      <c r="C31" s="100"/>
      <c r="D31" s="101"/>
      <c r="E31" s="105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7"/>
      <c r="Y31" s="114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6"/>
      <c r="AS31" s="105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7"/>
      <c r="BM31" s="114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6"/>
    </row>
    <row r="32" spans="1:85" ht="22.5" customHeight="1">
      <c r="A32" s="99"/>
      <c r="B32" s="100"/>
      <c r="C32" s="100"/>
      <c r="D32" s="101"/>
      <c r="E32" s="108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10"/>
      <c r="Y32" s="117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9"/>
      <c r="AS32" s="108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10"/>
      <c r="BM32" s="117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9"/>
    </row>
    <row r="33" spans="1:85" ht="22.5" customHeight="1">
      <c r="A33" s="99"/>
      <c r="B33" s="100"/>
      <c r="C33" s="100"/>
      <c r="D33" s="101"/>
      <c r="E33" s="108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10"/>
      <c r="Y33" s="117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9"/>
      <c r="AS33" s="108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10"/>
      <c r="BM33" s="117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9"/>
    </row>
    <row r="34" spans="1:85" ht="22.5" customHeight="1">
      <c r="A34" s="102"/>
      <c r="B34" s="103"/>
      <c r="C34" s="103"/>
      <c r="D34" s="104"/>
      <c r="E34" s="111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3"/>
      <c r="Y34" s="120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2"/>
      <c r="AS34" s="111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3"/>
      <c r="BM34" s="120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2"/>
    </row>
    <row r="35" spans="1:85" hidden="1"/>
    <row r="37" spans="1:85" ht="23.25" customHeight="1">
      <c r="A37" s="124"/>
      <c r="B37" s="125"/>
      <c r="C37" s="125"/>
      <c r="D37" s="125"/>
      <c r="E37" s="125"/>
      <c r="F37" s="125"/>
      <c r="G37" s="125"/>
      <c r="H37" s="125"/>
      <c r="I37" s="125"/>
      <c r="J37" s="125"/>
      <c r="K37" s="126"/>
      <c r="L37" s="127" t="s">
        <v>28</v>
      </c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 t="s">
        <v>31</v>
      </c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P37" s="124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  <c r="BA37" s="127" t="s">
        <v>28</v>
      </c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 t="s">
        <v>31</v>
      </c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</row>
    <row r="38" spans="1:85" ht="23.25" customHeight="1">
      <c r="A38" s="92" t="s">
        <v>29</v>
      </c>
      <c r="B38" s="93"/>
      <c r="C38" s="93"/>
      <c r="D38" s="93"/>
      <c r="E38" s="93"/>
      <c r="F38" s="93"/>
      <c r="G38" s="93"/>
      <c r="H38" s="93"/>
      <c r="I38" s="93"/>
      <c r="J38" s="93"/>
      <c r="K38" s="94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123" t="s">
        <v>0</v>
      </c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P38" s="92" t="s">
        <v>20</v>
      </c>
      <c r="AQ38" s="93"/>
      <c r="AR38" s="93"/>
      <c r="AS38" s="93"/>
      <c r="AT38" s="93"/>
      <c r="AU38" s="93"/>
      <c r="AV38" s="93"/>
      <c r="AW38" s="93"/>
      <c r="AX38" s="93"/>
      <c r="AY38" s="93"/>
      <c r="AZ38" s="94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123" t="s">
        <v>0</v>
      </c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</row>
    <row r="39" spans="1:85" ht="23.25" customHeight="1">
      <c r="A39" s="92" t="s">
        <v>19</v>
      </c>
      <c r="B39" s="93"/>
      <c r="C39" s="93"/>
      <c r="D39" s="93"/>
      <c r="E39" s="93"/>
      <c r="F39" s="93"/>
      <c r="G39" s="93"/>
      <c r="H39" s="93"/>
      <c r="I39" s="93"/>
      <c r="J39" s="93"/>
      <c r="K39" s="94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123" t="s">
        <v>0</v>
      </c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P39" s="92" t="s">
        <v>21</v>
      </c>
      <c r="AQ39" s="93"/>
      <c r="AR39" s="93"/>
      <c r="AS39" s="93"/>
      <c r="AT39" s="93"/>
      <c r="AU39" s="93"/>
      <c r="AV39" s="93"/>
      <c r="AW39" s="93"/>
      <c r="AX39" s="93"/>
      <c r="AY39" s="93"/>
      <c r="AZ39" s="94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123" t="s">
        <v>0</v>
      </c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</row>
  </sheetData>
  <mergeCells count="174">
    <mergeCell ref="BL11:BS12"/>
    <mergeCell ref="BT11:BU12"/>
    <mergeCell ref="BV11:BW12"/>
    <mergeCell ref="BX11:BY12"/>
    <mergeCell ref="BZ11:CG12"/>
    <mergeCell ref="A11:F12"/>
    <mergeCell ref="G11:N12"/>
    <mergeCell ref="O11:V12"/>
    <mergeCell ref="W11:Y12"/>
    <mergeCell ref="Z11:AG12"/>
    <mergeCell ref="AH11:AO12"/>
    <mergeCell ref="AP11:AW12"/>
    <mergeCell ref="AX11:BI12"/>
    <mergeCell ref="BJ11:BK12"/>
    <mergeCell ref="AX15:BI16"/>
    <mergeCell ref="BJ15:BK16"/>
    <mergeCell ref="BL15:BS16"/>
    <mergeCell ref="BT15:BU16"/>
    <mergeCell ref="BV15:BW16"/>
    <mergeCell ref="BX15:BY16"/>
    <mergeCell ref="BZ15:CG16"/>
    <mergeCell ref="A21:F22"/>
    <mergeCell ref="G21:N22"/>
    <mergeCell ref="O21:V22"/>
    <mergeCell ref="W21:Y22"/>
    <mergeCell ref="Z21:AG22"/>
    <mergeCell ref="AH21:AO22"/>
    <mergeCell ref="AP21:AW22"/>
    <mergeCell ref="AX21:BI22"/>
    <mergeCell ref="BJ21:BK22"/>
    <mergeCell ref="BL21:BS22"/>
    <mergeCell ref="BT21:BU22"/>
    <mergeCell ref="BV21:BW22"/>
    <mergeCell ref="BX21:BY22"/>
    <mergeCell ref="BZ21:CG22"/>
    <mergeCell ref="A15:F16"/>
    <mergeCell ref="G15:N16"/>
    <mergeCell ref="O15:V16"/>
    <mergeCell ref="W15:Y16"/>
    <mergeCell ref="Z15:AG16"/>
    <mergeCell ref="AH15:AO16"/>
    <mergeCell ref="AP15:AW16"/>
    <mergeCell ref="A1:CG2"/>
    <mergeCell ref="A37:K37"/>
    <mergeCell ref="A38:K38"/>
    <mergeCell ref="BV13:BW14"/>
    <mergeCell ref="BX13:BY14"/>
    <mergeCell ref="BX17:BY18"/>
    <mergeCell ref="BZ17:CG18"/>
    <mergeCell ref="A13:F14"/>
    <mergeCell ref="G13:N14"/>
    <mergeCell ref="O13:V14"/>
    <mergeCell ref="W13:Y14"/>
    <mergeCell ref="Z13:AG14"/>
    <mergeCell ref="AH13:AO14"/>
    <mergeCell ref="AP13:AW14"/>
    <mergeCell ref="AP17:AW18"/>
    <mergeCell ref="AX17:BI18"/>
    <mergeCell ref="A9:F10"/>
    <mergeCell ref="G9:N10"/>
    <mergeCell ref="O9:V10"/>
    <mergeCell ref="W9:Y10"/>
    <mergeCell ref="BZ9:CG10"/>
    <mergeCell ref="BZ13:CG14"/>
    <mergeCell ref="BJ13:BK14"/>
    <mergeCell ref="BL13:BS14"/>
    <mergeCell ref="BL17:BS18"/>
    <mergeCell ref="BV17:BW18"/>
    <mergeCell ref="BT17:BU18"/>
    <mergeCell ref="A17:F18"/>
    <mergeCell ref="G17:N18"/>
    <mergeCell ref="O17:V18"/>
    <mergeCell ref="W17:Y18"/>
    <mergeCell ref="Z17:AG18"/>
    <mergeCell ref="AH17:AO18"/>
    <mergeCell ref="Z9:AG10"/>
    <mergeCell ref="AH9:AO10"/>
    <mergeCell ref="AP9:AW10"/>
    <mergeCell ref="AX9:BI10"/>
    <mergeCell ref="AX13:BI14"/>
    <mergeCell ref="BJ9:BK10"/>
    <mergeCell ref="BL9:BS10"/>
    <mergeCell ref="BV9:BW10"/>
    <mergeCell ref="BX9:BY10"/>
    <mergeCell ref="BT9:BU10"/>
    <mergeCell ref="BT13:BU14"/>
    <mergeCell ref="A23:F24"/>
    <mergeCell ref="G23:N24"/>
    <mergeCell ref="O23:V24"/>
    <mergeCell ref="W23:Y24"/>
    <mergeCell ref="Z23:AG24"/>
    <mergeCell ref="AH23:AO24"/>
    <mergeCell ref="AP23:AW24"/>
    <mergeCell ref="AX23:BI24"/>
    <mergeCell ref="BJ17:BK18"/>
    <mergeCell ref="AX19:BI20"/>
    <mergeCell ref="A19:F20"/>
    <mergeCell ref="G19:N20"/>
    <mergeCell ref="O19:V20"/>
    <mergeCell ref="W19:Y20"/>
    <mergeCell ref="Z19:AG20"/>
    <mergeCell ref="AH19:AO20"/>
    <mergeCell ref="AP19:AW20"/>
    <mergeCell ref="BT23:BU24"/>
    <mergeCell ref="BV23:BW24"/>
    <mergeCell ref="BX23:BY24"/>
    <mergeCell ref="BZ23:CG24"/>
    <mergeCell ref="BZ19:CG20"/>
    <mergeCell ref="BJ19:BK20"/>
    <mergeCell ref="BL19:BS20"/>
    <mergeCell ref="BV19:BW20"/>
    <mergeCell ref="BX19:BY20"/>
    <mergeCell ref="BT19:BU20"/>
    <mergeCell ref="BJ23:BK24"/>
    <mergeCell ref="BL23:BS24"/>
    <mergeCell ref="A39:K39"/>
    <mergeCell ref="AP38:AZ38"/>
    <mergeCell ref="BA39:BK39"/>
    <mergeCell ref="A29:D34"/>
    <mergeCell ref="E30:X30"/>
    <mergeCell ref="R25:V26"/>
    <mergeCell ref="E31:X34"/>
    <mergeCell ref="Y31:AR34"/>
    <mergeCell ref="AS31:BL34"/>
    <mergeCell ref="BL39:CB39"/>
    <mergeCell ref="AP37:AZ37"/>
    <mergeCell ref="BA37:BK37"/>
    <mergeCell ref="BL37:CB37"/>
    <mergeCell ref="BA38:BK38"/>
    <mergeCell ref="BL38:CB38"/>
    <mergeCell ref="L37:V37"/>
    <mergeCell ref="W37:AM37"/>
    <mergeCell ref="L38:V38"/>
    <mergeCell ref="W38:AM38"/>
    <mergeCell ref="AP39:AZ39"/>
    <mergeCell ref="L39:V39"/>
    <mergeCell ref="W39:AM39"/>
    <mergeCell ref="BM31:CG34"/>
    <mergeCell ref="AS30:BL30"/>
    <mergeCell ref="BM30:CG30"/>
    <mergeCell ref="Y30:AR30"/>
    <mergeCell ref="E29:AR29"/>
    <mergeCell ref="AS29:CG29"/>
    <mergeCell ref="BT25:BU26"/>
    <mergeCell ref="BV25:BW26"/>
    <mergeCell ref="BX25:BY26"/>
    <mergeCell ref="W25:Y26"/>
    <mergeCell ref="BG25:BI26"/>
    <mergeCell ref="BJ25:BK26"/>
    <mergeCell ref="BQ25:BS26"/>
    <mergeCell ref="AX6:CG6"/>
    <mergeCell ref="A7:Y7"/>
    <mergeCell ref="Z7:AO7"/>
    <mergeCell ref="AP7:AW7"/>
    <mergeCell ref="AX7:BK7"/>
    <mergeCell ref="BL7:BS7"/>
    <mergeCell ref="A8:F8"/>
    <mergeCell ref="G8:N8"/>
    <mergeCell ref="O8:V8"/>
    <mergeCell ref="W8:Y8"/>
    <mergeCell ref="Z8:AG8"/>
    <mergeCell ref="AH8:AO8"/>
    <mergeCell ref="AP8:AW8"/>
    <mergeCell ref="A6:Y6"/>
    <mergeCell ref="Z6:AW6"/>
    <mergeCell ref="BX8:BY8"/>
    <mergeCell ref="BZ8:CG8"/>
    <mergeCell ref="AX8:BI8"/>
    <mergeCell ref="BJ8:BK8"/>
    <mergeCell ref="BL8:BS8"/>
    <mergeCell ref="BT8:BU8"/>
    <mergeCell ref="BV8:BW8"/>
    <mergeCell ref="BT7:BY7"/>
    <mergeCell ref="BZ7:CG7"/>
  </mergeCells>
  <phoneticPr fontId="10"/>
  <dataValidations disablePrompts="1" xWindow="768" yWindow="447" count="1">
    <dataValidation type="list" allowBlank="1" showInputMessage="1" showErrorMessage="1" prompt="A: Achieved in High Level _x000a_B: Achieved_x000a_C: Almost Achieved_x000a_D: Not Achieved" sqref="BJ9:BK26 BT9:BY26">
      <formula1>"A,B,C,D"</formula1>
    </dataValidation>
  </dataValidations>
  <printOptions horizontalCentered="1" verticalCentered="1"/>
  <pageMargins left="0" right="0" top="0" bottom="0" header="0.31496062992125984" footer="0.31496062992125984"/>
  <pageSetup paperSize="8" scale="72" fitToHeight="0" orientation="landscape" r:id="rId1"/>
  <headerFooter alignWithMargins="0"/>
  <rowBreaks count="1" manualBreakCount="1">
    <brk id="28" max="8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10" sqref="E10"/>
    </sheetView>
  </sheetViews>
  <sheetFormatPr defaultRowHeight="15"/>
  <cols>
    <col min="1" max="1" width="9" bestFit="1" customWidth="1"/>
    <col min="2" max="2" width="33.85546875" customWidth="1"/>
    <col min="7" max="7" width="9.5703125" bestFit="1" customWidth="1"/>
    <col min="12" max="12" width="9.5703125" bestFit="1" customWidth="1"/>
  </cols>
  <sheetData>
    <row r="1" spans="1:12">
      <c r="B1" s="191" t="s">
        <v>48</v>
      </c>
      <c r="C1" s="188" t="s">
        <v>49</v>
      </c>
      <c r="D1" s="189"/>
      <c r="E1" s="189"/>
      <c r="F1" s="189"/>
      <c r="G1" s="190"/>
      <c r="H1" s="193" t="s">
        <v>55</v>
      </c>
      <c r="I1" s="194"/>
      <c r="J1" s="194"/>
      <c r="K1" s="194"/>
      <c r="L1" s="195"/>
    </row>
    <row r="2" spans="1:12" ht="18" customHeight="1" thickBot="1">
      <c r="B2" s="192"/>
      <c r="C2" s="7" t="s">
        <v>38</v>
      </c>
      <c r="D2" s="8" t="s">
        <v>50</v>
      </c>
      <c r="E2" s="8" t="s">
        <v>51</v>
      </c>
      <c r="F2" s="8" t="s">
        <v>52</v>
      </c>
      <c r="G2" s="9" t="s">
        <v>53</v>
      </c>
      <c r="H2" s="20" t="s">
        <v>38</v>
      </c>
      <c r="I2" s="21" t="s">
        <v>50</v>
      </c>
      <c r="J2" s="21" t="s">
        <v>51</v>
      </c>
      <c r="K2" s="21" t="s">
        <v>52</v>
      </c>
      <c r="L2" s="22" t="s">
        <v>53</v>
      </c>
    </row>
    <row r="3" spans="1:12" ht="18" customHeight="1" thickBot="1">
      <c r="A3" s="196" t="s">
        <v>66</v>
      </c>
      <c r="B3" s="4" t="s">
        <v>43</v>
      </c>
      <c r="C3" s="10" t="s">
        <v>54</v>
      </c>
      <c r="D3" s="11"/>
      <c r="E3" s="11"/>
      <c r="F3" s="11"/>
      <c r="G3" s="12"/>
      <c r="H3" s="10"/>
      <c r="I3" s="11"/>
      <c r="J3" s="11"/>
      <c r="K3" s="11"/>
      <c r="L3" s="12"/>
    </row>
    <row r="4" spans="1:12" ht="18" customHeight="1" thickBot="1">
      <c r="A4" s="196"/>
      <c r="B4" s="5" t="s">
        <v>44</v>
      </c>
      <c r="C4" s="13"/>
      <c r="D4" s="14"/>
      <c r="E4" s="14"/>
      <c r="F4" s="14" t="s">
        <v>54</v>
      </c>
      <c r="G4" s="15"/>
      <c r="H4" s="13"/>
      <c r="I4" s="14"/>
      <c r="J4" s="14"/>
      <c r="K4" s="14"/>
      <c r="L4" s="15"/>
    </row>
    <row r="5" spans="1:12" ht="18" customHeight="1" thickBot="1">
      <c r="A5" s="196"/>
      <c r="B5" s="5" t="s">
        <v>45</v>
      </c>
      <c r="C5" s="13"/>
      <c r="D5" s="14"/>
      <c r="E5" s="33" t="s">
        <v>54</v>
      </c>
      <c r="F5" s="14"/>
      <c r="G5" s="15"/>
      <c r="H5" s="13"/>
      <c r="I5" s="14"/>
      <c r="J5" s="14"/>
      <c r="K5" s="14" t="s">
        <v>54</v>
      </c>
      <c r="L5" s="15"/>
    </row>
    <row r="6" spans="1:12" ht="18" customHeight="1" thickBot="1">
      <c r="A6" s="196"/>
      <c r="B6" s="5" t="s">
        <v>46</v>
      </c>
      <c r="C6" s="13"/>
      <c r="D6" s="14"/>
      <c r="E6" s="33" t="s">
        <v>54</v>
      </c>
      <c r="F6" s="14"/>
      <c r="G6" s="15"/>
      <c r="H6" s="13"/>
      <c r="I6" s="14"/>
      <c r="J6" s="14"/>
      <c r="K6" s="14" t="s">
        <v>54</v>
      </c>
      <c r="L6" s="15"/>
    </row>
    <row r="7" spans="1:12" ht="15.75" thickBot="1">
      <c r="A7" s="196"/>
      <c r="B7" s="6" t="s">
        <v>47</v>
      </c>
      <c r="C7" s="16"/>
      <c r="D7" s="34" t="s">
        <v>54</v>
      </c>
      <c r="E7" s="17"/>
      <c r="F7" s="17"/>
      <c r="G7" s="18"/>
      <c r="H7" s="19"/>
      <c r="I7" s="17"/>
      <c r="J7" s="17" t="s">
        <v>54</v>
      </c>
      <c r="K7" s="17"/>
      <c r="L7" s="18"/>
    </row>
    <row r="8" spans="1:12" ht="15.75" thickBot="1">
      <c r="A8" s="196" t="s">
        <v>56</v>
      </c>
      <c r="B8" s="4" t="s">
        <v>57</v>
      </c>
      <c r="C8" s="10"/>
      <c r="D8" s="25"/>
      <c r="E8" s="25" t="s">
        <v>54</v>
      </c>
      <c r="F8" s="25"/>
      <c r="G8" s="12"/>
      <c r="H8" s="10"/>
      <c r="I8" s="25"/>
      <c r="J8" s="25"/>
      <c r="K8" s="25"/>
      <c r="L8" s="12"/>
    </row>
    <row r="9" spans="1:12" ht="15.75" thickBot="1">
      <c r="A9" s="196"/>
      <c r="B9" s="5" t="s">
        <v>58</v>
      </c>
      <c r="C9" s="13"/>
      <c r="D9" s="35" t="s">
        <v>54</v>
      </c>
      <c r="E9" s="26"/>
      <c r="F9" s="26"/>
      <c r="G9" s="15"/>
      <c r="H9" s="13"/>
      <c r="I9" s="26"/>
      <c r="J9" s="26"/>
      <c r="K9" s="26"/>
      <c r="L9" s="15"/>
    </row>
    <row r="10" spans="1:12" ht="15.75" thickBot="1">
      <c r="A10" s="196"/>
      <c r="B10" s="5" t="s">
        <v>59</v>
      </c>
      <c r="C10" s="13"/>
      <c r="D10" s="35" t="s">
        <v>54</v>
      </c>
      <c r="E10" s="26"/>
      <c r="F10" s="26"/>
      <c r="G10" s="15"/>
      <c r="H10" s="13"/>
      <c r="I10" s="26"/>
      <c r="J10" s="26"/>
      <c r="K10" s="26"/>
      <c r="L10" s="15"/>
    </row>
    <row r="11" spans="1:12" ht="30.75" thickBot="1">
      <c r="A11" s="196"/>
      <c r="B11" s="5" t="s">
        <v>60</v>
      </c>
      <c r="C11" s="13"/>
      <c r="D11" s="27"/>
      <c r="E11" s="26" t="s">
        <v>54</v>
      </c>
      <c r="F11" s="26"/>
      <c r="G11" s="15"/>
      <c r="H11" s="13"/>
      <c r="I11" s="26"/>
      <c r="J11" s="26"/>
      <c r="K11" s="26"/>
      <c r="L11" s="15"/>
    </row>
    <row r="12" spans="1:12" ht="30.75" thickBot="1">
      <c r="A12" s="196"/>
      <c r="B12" s="5" t="s">
        <v>61</v>
      </c>
      <c r="C12" s="13"/>
      <c r="D12" s="35" t="s">
        <v>54</v>
      </c>
      <c r="E12" s="26"/>
      <c r="F12" s="26"/>
      <c r="G12" s="15"/>
      <c r="H12" s="13"/>
      <c r="I12" s="26"/>
      <c r="J12" s="26"/>
      <c r="K12" s="26"/>
      <c r="L12" s="15"/>
    </row>
    <row r="13" spans="1:12" ht="30.75" thickBot="1">
      <c r="A13" s="196"/>
      <c r="B13" s="5" t="s">
        <v>62</v>
      </c>
      <c r="C13" s="13"/>
      <c r="D13" s="35" t="s">
        <v>54</v>
      </c>
      <c r="E13" s="27"/>
      <c r="F13" s="26"/>
      <c r="G13" s="15"/>
      <c r="H13" s="13"/>
      <c r="I13" s="26"/>
      <c r="J13" s="26"/>
      <c r="K13" s="26"/>
      <c r="L13" s="15"/>
    </row>
    <row r="14" spans="1:12" ht="30.75" thickBot="1">
      <c r="A14" s="196"/>
      <c r="B14" s="5" t="s">
        <v>63</v>
      </c>
      <c r="C14" s="13"/>
      <c r="D14" s="26"/>
      <c r="E14" s="26" t="s">
        <v>54</v>
      </c>
      <c r="F14" s="26"/>
      <c r="G14" s="15"/>
      <c r="H14" s="13"/>
      <c r="I14" s="26"/>
      <c r="J14" s="26"/>
      <c r="K14" s="26"/>
      <c r="L14" s="15"/>
    </row>
    <row r="15" spans="1:12" ht="15.75" thickBot="1">
      <c r="A15" s="196"/>
      <c r="B15" s="5" t="s">
        <v>64</v>
      </c>
      <c r="C15" s="13" t="s">
        <v>54</v>
      </c>
      <c r="D15" s="27"/>
      <c r="E15" s="26"/>
      <c r="F15" s="26"/>
      <c r="G15" s="15"/>
      <c r="H15" s="13"/>
      <c r="I15" s="26"/>
      <c r="J15" s="26"/>
      <c r="K15" s="26"/>
      <c r="L15" s="15"/>
    </row>
    <row r="16" spans="1:12" ht="15.75" thickBot="1">
      <c r="A16" s="196"/>
      <c r="B16" s="23" t="s">
        <v>47</v>
      </c>
      <c r="C16" s="28"/>
      <c r="D16" s="36" t="s">
        <v>54</v>
      </c>
      <c r="E16" s="29"/>
      <c r="F16" s="29"/>
      <c r="G16" s="15"/>
      <c r="H16" s="32"/>
      <c r="I16" s="29"/>
      <c r="J16" s="29"/>
      <c r="K16" s="29"/>
      <c r="L16" s="15"/>
    </row>
    <row r="17" spans="1:12" ht="30.75" thickBot="1">
      <c r="A17" s="196"/>
      <c r="B17" s="24" t="s">
        <v>65</v>
      </c>
      <c r="C17" s="30"/>
      <c r="D17" s="37" t="s">
        <v>54</v>
      </c>
      <c r="E17" s="31"/>
      <c r="F17" s="31"/>
      <c r="G17" s="18"/>
      <c r="H17" s="30"/>
      <c r="I17" s="31"/>
      <c r="J17" s="31"/>
      <c r="K17" s="31"/>
      <c r="L17" s="18"/>
    </row>
  </sheetData>
  <mergeCells count="5">
    <mergeCell ref="C1:G1"/>
    <mergeCell ref="B1:B2"/>
    <mergeCell ref="H1:L1"/>
    <mergeCell ref="A8:A17"/>
    <mergeCell ref="A3:A7"/>
  </mergeCells>
  <dataValidations count="1">
    <dataValidation allowBlank="1" showErrorMessage="1" sqref="C2:L2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2"/>
  <sheetViews>
    <sheetView topLeftCell="B5" workbookViewId="0">
      <selection activeCell="C45" sqref="C45:C47"/>
    </sheetView>
  </sheetViews>
  <sheetFormatPr defaultRowHeight="15"/>
  <cols>
    <col min="1" max="1" width="11.7109375" bestFit="1" customWidth="1"/>
    <col min="2" max="2" width="15.7109375" bestFit="1" customWidth="1"/>
    <col min="3" max="3" width="98.28515625" bestFit="1" customWidth="1"/>
    <col min="4" max="4" width="16.28515625" style="38" customWidth="1"/>
    <col min="5" max="5" width="14.7109375" style="38" customWidth="1"/>
    <col min="6" max="6" width="19.140625" style="38" customWidth="1"/>
    <col min="7" max="7" width="16.5703125" style="38" bestFit="1" customWidth="1"/>
    <col min="8" max="8" width="14.5703125" style="38" hidden="1" customWidth="1"/>
  </cols>
  <sheetData>
    <row r="1" spans="1:9">
      <c r="A1" s="41" t="s">
        <v>81</v>
      </c>
      <c r="B1" s="42" t="s">
        <v>75</v>
      </c>
      <c r="C1" s="42" t="s">
        <v>76</v>
      </c>
      <c r="D1" s="51" t="s">
        <v>618</v>
      </c>
      <c r="E1" s="42" t="s">
        <v>142</v>
      </c>
      <c r="F1" s="51" t="s">
        <v>619</v>
      </c>
      <c r="G1" s="42" t="s">
        <v>143</v>
      </c>
      <c r="H1" s="42" t="s">
        <v>99</v>
      </c>
    </row>
    <row r="2" spans="1:9">
      <c r="A2" t="s">
        <v>82</v>
      </c>
      <c r="B2" s="38" t="s">
        <v>78</v>
      </c>
      <c r="C2" s="39" t="s">
        <v>77</v>
      </c>
      <c r="D2" s="38">
        <v>20</v>
      </c>
      <c r="E2" s="40">
        <v>43861</v>
      </c>
      <c r="F2" s="58">
        <f>159/8</f>
        <v>19.875</v>
      </c>
      <c r="G2" s="40">
        <v>43846</v>
      </c>
    </row>
    <row r="3" spans="1:9">
      <c r="A3" t="s">
        <v>83</v>
      </c>
      <c r="B3" s="38" t="s">
        <v>79</v>
      </c>
      <c r="C3" s="39" t="s">
        <v>80</v>
      </c>
      <c r="D3" s="38">
        <v>5</v>
      </c>
      <c r="E3" s="40">
        <v>43861</v>
      </c>
      <c r="F3" s="58">
        <f>(16+19)/8</f>
        <v>4.375</v>
      </c>
      <c r="G3" s="40">
        <v>43846</v>
      </c>
    </row>
    <row r="4" spans="1:9">
      <c r="A4" t="s">
        <v>85</v>
      </c>
      <c r="B4" s="45" t="s">
        <v>84</v>
      </c>
      <c r="C4" t="s">
        <v>86</v>
      </c>
      <c r="D4" s="38">
        <v>8</v>
      </c>
      <c r="E4" s="47">
        <v>44196</v>
      </c>
      <c r="F4" s="58">
        <f>81/8</f>
        <v>10.125</v>
      </c>
      <c r="G4" s="47">
        <v>43839</v>
      </c>
    </row>
    <row r="5" spans="1:9">
      <c r="A5" t="s">
        <v>83</v>
      </c>
      <c r="B5" s="38" t="s">
        <v>88</v>
      </c>
      <c r="C5" t="s">
        <v>87</v>
      </c>
      <c r="D5" s="38">
        <v>19</v>
      </c>
      <c r="E5" s="46">
        <v>44196</v>
      </c>
      <c r="F5" s="58">
        <f>133/8</f>
        <v>16.625</v>
      </c>
      <c r="G5" s="46">
        <v>43838</v>
      </c>
      <c r="I5" s="44" t="s">
        <v>144</v>
      </c>
    </row>
    <row r="6" spans="1:9" hidden="1">
      <c r="A6" t="s">
        <v>90</v>
      </c>
      <c r="B6" s="38" t="s">
        <v>89</v>
      </c>
      <c r="C6" t="s">
        <v>91</v>
      </c>
      <c r="D6"/>
      <c r="E6"/>
      <c r="G6" s="40">
        <v>43873</v>
      </c>
    </row>
    <row r="7" spans="1:9" hidden="1">
      <c r="A7" t="s">
        <v>94</v>
      </c>
      <c r="B7" s="38" t="s">
        <v>92</v>
      </c>
      <c r="C7" t="s">
        <v>93</v>
      </c>
      <c r="D7"/>
      <c r="E7"/>
      <c r="G7" s="40">
        <v>43879</v>
      </c>
    </row>
    <row r="8" spans="1:9" hidden="1">
      <c r="A8" t="s">
        <v>94</v>
      </c>
      <c r="B8" s="38" t="s">
        <v>96</v>
      </c>
      <c r="C8" t="s">
        <v>95</v>
      </c>
      <c r="D8"/>
      <c r="E8"/>
      <c r="G8" s="40">
        <v>43886</v>
      </c>
    </row>
    <row r="9" spans="1:9" hidden="1">
      <c r="A9" t="s">
        <v>85</v>
      </c>
      <c r="B9" s="38" t="s">
        <v>96</v>
      </c>
      <c r="C9" t="s">
        <v>97</v>
      </c>
      <c r="D9"/>
      <c r="E9" s="38" t="s">
        <v>146</v>
      </c>
      <c r="G9" s="40">
        <v>43907</v>
      </c>
      <c r="H9" s="40">
        <v>43916</v>
      </c>
    </row>
    <row r="10" spans="1:9">
      <c r="A10" t="s">
        <v>85</v>
      </c>
      <c r="B10" s="38" t="s">
        <v>96</v>
      </c>
      <c r="C10" t="s">
        <v>98</v>
      </c>
      <c r="D10" s="38">
        <v>40</v>
      </c>
      <c r="E10" s="40">
        <v>43907</v>
      </c>
      <c r="F10" s="58">
        <f>233/8</f>
        <v>29.125</v>
      </c>
      <c r="G10" s="40">
        <v>43907</v>
      </c>
    </row>
    <row r="11" spans="1:9" hidden="1">
      <c r="A11" t="s">
        <v>90</v>
      </c>
      <c r="B11" s="38" t="s">
        <v>115</v>
      </c>
      <c r="C11" t="s">
        <v>116</v>
      </c>
      <c r="D11"/>
      <c r="E11"/>
      <c r="G11" s="40">
        <v>43909</v>
      </c>
    </row>
    <row r="12" spans="1:9">
      <c r="A12" t="s">
        <v>82</v>
      </c>
      <c r="B12" t="s">
        <v>100</v>
      </c>
      <c r="C12" t="s">
        <v>101</v>
      </c>
      <c r="D12" s="38">
        <v>15</v>
      </c>
      <c r="E12" s="40">
        <v>43921</v>
      </c>
      <c r="F12" s="59">
        <f>(75+16.5)/8</f>
        <v>11.4375</v>
      </c>
      <c r="G12" s="40">
        <v>43916</v>
      </c>
    </row>
    <row r="13" spans="1:9" hidden="1">
      <c r="A13" t="s">
        <v>104</v>
      </c>
      <c r="B13" s="43" t="s">
        <v>102</v>
      </c>
      <c r="C13" t="s">
        <v>105</v>
      </c>
      <c r="D13"/>
      <c r="E13"/>
      <c r="G13" s="40">
        <v>43916</v>
      </c>
    </row>
    <row r="14" spans="1:9" hidden="1">
      <c r="A14" t="s">
        <v>104</v>
      </c>
      <c r="B14" s="43" t="s">
        <v>103</v>
      </c>
      <c r="C14" t="s">
        <v>106</v>
      </c>
      <c r="D14"/>
      <c r="E14"/>
      <c r="G14" s="40">
        <v>43916</v>
      </c>
    </row>
    <row r="15" spans="1:9">
      <c r="A15" t="s">
        <v>83</v>
      </c>
      <c r="B15" s="38" t="s">
        <v>114</v>
      </c>
      <c r="C15" t="s">
        <v>113</v>
      </c>
      <c r="D15" s="38">
        <v>15</v>
      </c>
      <c r="E15" s="40">
        <v>43923</v>
      </c>
      <c r="F15" s="38">
        <f>(80+36)/8</f>
        <v>14.5</v>
      </c>
      <c r="G15" s="40">
        <v>43923</v>
      </c>
    </row>
    <row r="16" spans="1:9">
      <c r="A16" t="s">
        <v>85</v>
      </c>
      <c r="B16" s="38" t="s">
        <v>96</v>
      </c>
      <c r="C16" t="s">
        <v>107</v>
      </c>
      <c r="D16" s="38">
        <v>72</v>
      </c>
      <c r="E16" s="46">
        <v>43921</v>
      </c>
      <c r="F16" s="58">
        <f>578/8</f>
        <v>72.25</v>
      </c>
      <c r="G16" s="46">
        <v>43929</v>
      </c>
      <c r="I16" s="44" t="s">
        <v>145</v>
      </c>
    </row>
    <row r="17" spans="1:8" hidden="1">
      <c r="A17" t="s">
        <v>90</v>
      </c>
      <c r="B17" s="38" t="s">
        <v>96</v>
      </c>
      <c r="C17" t="s">
        <v>108</v>
      </c>
      <c r="D17"/>
      <c r="E17"/>
      <c r="G17" s="40">
        <v>43929</v>
      </c>
    </row>
    <row r="18" spans="1:8" hidden="1">
      <c r="A18" t="s">
        <v>94</v>
      </c>
      <c r="B18" s="38" t="s">
        <v>96</v>
      </c>
      <c r="C18" t="s">
        <v>109</v>
      </c>
      <c r="D18"/>
      <c r="E18"/>
      <c r="G18" s="40">
        <v>43935</v>
      </c>
    </row>
    <row r="19" spans="1:8" hidden="1">
      <c r="A19" t="s">
        <v>85</v>
      </c>
      <c r="B19" s="38" t="s">
        <v>96</v>
      </c>
      <c r="C19" t="s">
        <v>110</v>
      </c>
      <c r="D19"/>
      <c r="G19" s="40">
        <v>43935</v>
      </c>
    </row>
    <row r="20" spans="1:8">
      <c r="A20" t="s">
        <v>85</v>
      </c>
      <c r="B20" t="s">
        <v>111</v>
      </c>
      <c r="C20" t="s">
        <v>112</v>
      </c>
      <c r="D20" s="38">
        <v>5</v>
      </c>
      <c r="E20" s="40">
        <v>43951</v>
      </c>
      <c r="F20" s="38">
        <v>2</v>
      </c>
      <c r="G20" s="40">
        <v>43936</v>
      </c>
    </row>
    <row r="21" spans="1:8">
      <c r="A21" t="s">
        <v>85</v>
      </c>
      <c r="B21" s="38" t="s">
        <v>117</v>
      </c>
      <c r="C21" t="s">
        <v>118</v>
      </c>
      <c r="D21" s="38">
        <v>5</v>
      </c>
      <c r="E21" s="40">
        <v>43982</v>
      </c>
      <c r="F21" s="59">
        <f>27/8</f>
        <v>3.375</v>
      </c>
      <c r="G21" s="40">
        <v>43943</v>
      </c>
    </row>
    <row r="22" spans="1:8" hidden="1">
      <c r="A22" t="s">
        <v>90</v>
      </c>
      <c r="B22" s="38" t="s">
        <v>119</v>
      </c>
      <c r="C22" t="s">
        <v>120</v>
      </c>
      <c r="D22"/>
      <c r="E22"/>
      <c r="G22" s="40">
        <v>43949</v>
      </c>
    </row>
    <row r="23" spans="1:8">
      <c r="A23" t="s">
        <v>83</v>
      </c>
      <c r="B23" s="38" t="s">
        <v>121</v>
      </c>
      <c r="C23" t="s">
        <v>122</v>
      </c>
      <c r="D23" s="38">
        <v>11</v>
      </c>
      <c r="E23" s="40">
        <v>43951</v>
      </c>
      <c r="F23" s="58">
        <f>94/8</f>
        <v>11.75</v>
      </c>
      <c r="G23" s="40">
        <v>43950</v>
      </c>
    </row>
    <row r="24" spans="1:8" hidden="1">
      <c r="A24" t="s">
        <v>104</v>
      </c>
      <c r="B24" s="38" t="s">
        <v>125</v>
      </c>
      <c r="C24" t="s">
        <v>126</v>
      </c>
      <c r="D24"/>
      <c r="E24"/>
      <c r="G24" s="40">
        <v>43950</v>
      </c>
    </row>
    <row r="25" spans="1:8">
      <c r="A25" t="s">
        <v>85</v>
      </c>
      <c r="B25" s="38" t="s">
        <v>123</v>
      </c>
      <c r="C25" t="s">
        <v>124</v>
      </c>
      <c r="D25" s="38">
        <v>6</v>
      </c>
      <c r="E25" s="40">
        <v>43958</v>
      </c>
      <c r="F25" s="58">
        <f>63/8</f>
        <v>7.875</v>
      </c>
      <c r="G25" s="40">
        <v>43958</v>
      </c>
    </row>
    <row r="26" spans="1:8" hidden="1">
      <c r="A26" t="s">
        <v>141</v>
      </c>
      <c r="B26" s="38" t="s">
        <v>127</v>
      </c>
      <c r="C26" t="s">
        <v>128</v>
      </c>
      <c r="D26"/>
      <c r="E26"/>
      <c r="G26" s="40">
        <v>43979</v>
      </c>
    </row>
    <row r="27" spans="1:8" hidden="1">
      <c r="A27" t="s">
        <v>94</v>
      </c>
      <c r="B27" s="38" t="s">
        <v>129</v>
      </c>
      <c r="C27" t="s">
        <v>130</v>
      </c>
      <c r="D27"/>
      <c r="E27"/>
      <c r="G27" s="40">
        <v>43986</v>
      </c>
    </row>
    <row r="28" spans="1:8" hidden="1">
      <c r="A28" t="s">
        <v>90</v>
      </c>
      <c r="B28" s="38" t="s">
        <v>131</v>
      </c>
      <c r="C28" t="s">
        <v>132</v>
      </c>
      <c r="D28"/>
      <c r="E28"/>
      <c r="G28" s="40">
        <v>43993</v>
      </c>
    </row>
    <row r="29" spans="1:8" hidden="1">
      <c r="A29" t="s">
        <v>90</v>
      </c>
      <c r="B29" s="38" t="s">
        <v>133</v>
      </c>
      <c r="C29" t="s">
        <v>134</v>
      </c>
      <c r="D29"/>
      <c r="E29"/>
      <c r="G29" s="40">
        <v>44000</v>
      </c>
    </row>
    <row r="30" spans="1:8">
      <c r="A30" t="s">
        <v>83</v>
      </c>
      <c r="B30" s="38" t="s">
        <v>135</v>
      </c>
      <c r="C30" t="s">
        <v>136</v>
      </c>
      <c r="D30" s="38">
        <v>20</v>
      </c>
      <c r="E30" s="40">
        <v>44013</v>
      </c>
      <c r="F30" s="38">
        <f>160/8</f>
        <v>20</v>
      </c>
      <c r="G30" s="40">
        <v>44013</v>
      </c>
      <c r="H30" s="40">
        <v>44021</v>
      </c>
    </row>
    <row r="31" spans="1:8" hidden="1">
      <c r="A31" t="s">
        <v>94</v>
      </c>
      <c r="B31" s="38" t="s">
        <v>137</v>
      </c>
      <c r="C31" t="s">
        <v>138</v>
      </c>
      <c r="D31"/>
      <c r="E31"/>
      <c r="G31" s="40">
        <v>44014</v>
      </c>
    </row>
    <row r="32" spans="1:8" hidden="1">
      <c r="A32" t="s">
        <v>141</v>
      </c>
      <c r="B32" s="38" t="s">
        <v>140</v>
      </c>
      <c r="C32" t="s">
        <v>139</v>
      </c>
      <c r="D32"/>
      <c r="E32"/>
      <c r="G32" s="40">
        <v>44014</v>
      </c>
    </row>
  </sheetData>
  <autoFilter ref="A1:H32">
    <filterColumn colId="0">
      <filters>
        <filter val="FA"/>
        <filter val="QC"/>
        <filter val="Sal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7"/>
  <sheetViews>
    <sheetView zoomScale="85" zoomScaleNormal="85" workbookViewId="0">
      <selection activeCell="F138" sqref="F138"/>
    </sheetView>
  </sheetViews>
  <sheetFormatPr defaultRowHeight="15"/>
  <cols>
    <col min="1" max="1" width="7.7109375" customWidth="1"/>
    <col min="2" max="2" width="20.140625" customWidth="1"/>
    <col min="3" max="3" width="13.7109375" customWidth="1"/>
    <col min="4" max="4" width="20.28515625" customWidth="1"/>
    <col min="5" max="5" width="10.7109375" customWidth="1"/>
    <col min="6" max="6" width="18.5703125" customWidth="1"/>
    <col min="7" max="7" width="78.140625" customWidth="1"/>
    <col min="8" max="8" width="14.5703125" customWidth="1"/>
    <col min="9" max="9" width="10.7109375" customWidth="1"/>
    <col min="10" max="10" width="15.85546875" bestFit="1" customWidth="1"/>
    <col min="11" max="11" width="17" bestFit="1" customWidth="1"/>
    <col min="12" max="12" width="10.7109375" customWidth="1"/>
  </cols>
  <sheetData>
    <row r="1" spans="1:13" ht="45">
      <c r="A1" s="48" t="s">
        <v>148</v>
      </c>
      <c r="B1" s="48" t="s">
        <v>149</v>
      </c>
      <c r="C1" s="48" t="s">
        <v>81</v>
      </c>
      <c r="D1" s="48" t="s">
        <v>150</v>
      </c>
      <c r="E1" s="48" t="s">
        <v>151</v>
      </c>
      <c r="F1" s="48" t="s">
        <v>152</v>
      </c>
      <c r="G1" s="48" t="s">
        <v>76</v>
      </c>
      <c r="H1" s="48" t="s">
        <v>607</v>
      </c>
      <c r="I1" s="48" t="s">
        <v>153</v>
      </c>
      <c r="J1" s="48" t="s">
        <v>154</v>
      </c>
      <c r="K1" s="48" t="s">
        <v>155</v>
      </c>
      <c r="L1" s="48" t="s">
        <v>156</v>
      </c>
      <c r="M1" t="s">
        <v>157</v>
      </c>
    </row>
    <row r="2" spans="1:13" hidden="1">
      <c r="A2" s="49" t="s">
        <v>277</v>
      </c>
      <c r="B2" s="50" t="s">
        <v>166</v>
      </c>
      <c r="C2" s="50" t="s">
        <v>82</v>
      </c>
      <c r="D2" s="50" t="s">
        <v>270</v>
      </c>
      <c r="E2" s="50" t="s">
        <v>161</v>
      </c>
      <c r="F2" s="50" t="s">
        <v>278</v>
      </c>
      <c r="G2" s="50" t="s">
        <v>279</v>
      </c>
      <c r="H2" s="50" t="s">
        <v>608</v>
      </c>
      <c r="I2" s="50" t="s">
        <v>273</v>
      </c>
      <c r="J2" s="50"/>
      <c r="K2" s="50"/>
      <c r="L2" s="50"/>
      <c r="M2" t="s">
        <v>182</v>
      </c>
    </row>
    <row r="3" spans="1:13" hidden="1">
      <c r="A3" s="49" t="s">
        <v>512</v>
      </c>
      <c r="B3" s="50" t="s">
        <v>166</v>
      </c>
      <c r="C3" s="50" t="s">
        <v>82</v>
      </c>
      <c r="D3" s="50" t="s">
        <v>509</v>
      </c>
      <c r="E3" s="50" t="s">
        <v>161</v>
      </c>
      <c r="F3" s="50"/>
      <c r="G3" s="50" t="s">
        <v>513</v>
      </c>
      <c r="H3" s="50" t="s">
        <v>608</v>
      </c>
      <c r="I3" s="50" t="s">
        <v>514</v>
      </c>
      <c r="J3" s="50" t="s">
        <v>515</v>
      </c>
      <c r="K3" s="50" t="s">
        <v>514</v>
      </c>
      <c r="L3" s="50" t="s">
        <v>515</v>
      </c>
      <c r="M3" t="s">
        <v>516</v>
      </c>
    </row>
    <row r="4" spans="1:13" hidden="1">
      <c r="A4" s="49" t="s">
        <v>517</v>
      </c>
      <c r="B4" s="50" t="s">
        <v>166</v>
      </c>
      <c r="C4" s="50" t="s">
        <v>82</v>
      </c>
      <c r="D4" s="50" t="s">
        <v>509</v>
      </c>
      <c r="E4" s="50" t="s">
        <v>161</v>
      </c>
      <c r="F4" s="50"/>
      <c r="G4" s="50" t="s">
        <v>518</v>
      </c>
      <c r="H4" s="50" t="s">
        <v>608</v>
      </c>
      <c r="I4" s="50" t="s">
        <v>519</v>
      </c>
      <c r="J4" s="50" t="s">
        <v>306</v>
      </c>
      <c r="K4" s="50" t="s">
        <v>519</v>
      </c>
      <c r="L4" s="50" t="s">
        <v>519</v>
      </c>
      <c r="M4" t="s">
        <v>173</v>
      </c>
    </row>
    <row r="5" spans="1:13" hidden="1">
      <c r="A5" s="49" t="s">
        <v>525</v>
      </c>
      <c r="B5" s="50" t="s">
        <v>166</v>
      </c>
      <c r="C5" s="50" t="s">
        <v>82</v>
      </c>
      <c r="D5" s="50" t="s">
        <v>509</v>
      </c>
      <c r="E5" s="50" t="s">
        <v>161</v>
      </c>
      <c r="F5" s="50"/>
      <c r="G5" s="50" t="s">
        <v>526</v>
      </c>
      <c r="H5" s="50" t="s">
        <v>608</v>
      </c>
      <c r="I5" s="50" t="s">
        <v>315</v>
      </c>
      <c r="J5" s="50" t="s">
        <v>315</v>
      </c>
      <c r="K5" s="50" t="s">
        <v>315</v>
      </c>
      <c r="L5" s="50" t="s">
        <v>315</v>
      </c>
      <c r="M5" t="s">
        <v>173</v>
      </c>
    </row>
    <row r="6" spans="1:13" hidden="1">
      <c r="A6" s="49" t="s">
        <v>199</v>
      </c>
      <c r="B6" s="50" t="s">
        <v>159</v>
      </c>
      <c r="C6" s="50" t="s">
        <v>82</v>
      </c>
      <c r="D6" s="50" t="s">
        <v>160</v>
      </c>
      <c r="E6" s="50" t="s">
        <v>161</v>
      </c>
      <c r="F6" s="50"/>
      <c r="G6" s="50" t="s">
        <v>200</v>
      </c>
      <c r="H6" s="50" t="s">
        <v>609</v>
      </c>
      <c r="I6" s="50" t="s">
        <v>201</v>
      </c>
      <c r="J6" s="50" t="s">
        <v>201</v>
      </c>
      <c r="K6" s="50" t="s">
        <v>201</v>
      </c>
      <c r="L6" s="50" t="s">
        <v>201</v>
      </c>
      <c r="M6" t="s">
        <v>202</v>
      </c>
    </row>
    <row r="7" spans="1:13" hidden="1">
      <c r="A7" s="49" t="s">
        <v>527</v>
      </c>
      <c r="B7" s="50" t="s">
        <v>166</v>
      </c>
      <c r="C7" s="50" t="s">
        <v>82</v>
      </c>
      <c r="D7" s="50" t="s">
        <v>509</v>
      </c>
      <c r="E7" s="50" t="s">
        <v>161</v>
      </c>
      <c r="F7" s="50"/>
      <c r="G7" s="50" t="s">
        <v>528</v>
      </c>
      <c r="H7" s="50" t="s">
        <v>608</v>
      </c>
      <c r="I7" s="50" t="s">
        <v>205</v>
      </c>
      <c r="J7" s="50"/>
      <c r="K7" s="50"/>
      <c r="L7" s="50"/>
      <c r="M7" t="s">
        <v>173</v>
      </c>
    </row>
    <row r="8" spans="1:13" hidden="1">
      <c r="A8" s="49" t="s">
        <v>221</v>
      </c>
      <c r="B8" s="50" t="s">
        <v>166</v>
      </c>
      <c r="C8" s="50" t="s">
        <v>82</v>
      </c>
      <c r="D8" s="50" t="s">
        <v>160</v>
      </c>
      <c r="E8" s="50" t="s">
        <v>161</v>
      </c>
      <c r="F8" s="50"/>
      <c r="G8" s="50" t="s">
        <v>222</v>
      </c>
      <c r="H8" s="50" t="s">
        <v>608</v>
      </c>
      <c r="I8" s="50" t="s">
        <v>223</v>
      </c>
      <c r="J8" s="50" t="s">
        <v>224</v>
      </c>
      <c r="K8" s="50" t="s">
        <v>223</v>
      </c>
      <c r="L8" s="50" t="s">
        <v>224</v>
      </c>
      <c r="M8" t="s">
        <v>182</v>
      </c>
    </row>
    <row r="9" spans="1:13" hidden="1">
      <c r="A9" s="49" t="s">
        <v>225</v>
      </c>
      <c r="B9" s="50" t="s">
        <v>159</v>
      </c>
      <c r="C9" s="50" t="s">
        <v>82</v>
      </c>
      <c r="D9" s="50" t="s">
        <v>160</v>
      </c>
      <c r="E9" s="50" t="s">
        <v>161</v>
      </c>
      <c r="F9" s="50"/>
      <c r="G9" s="50" t="s">
        <v>226</v>
      </c>
      <c r="H9" s="50"/>
      <c r="I9" s="50" t="s">
        <v>224</v>
      </c>
      <c r="J9" s="50" t="s">
        <v>224</v>
      </c>
      <c r="K9" s="50" t="s">
        <v>224</v>
      </c>
      <c r="L9" s="50" t="s">
        <v>224</v>
      </c>
      <c r="M9" t="s">
        <v>227</v>
      </c>
    </row>
    <row r="10" spans="1:13" hidden="1">
      <c r="A10" s="49" t="s">
        <v>538</v>
      </c>
      <c r="B10" s="50" t="s">
        <v>166</v>
      </c>
      <c r="C10" s="50" t="s">
        <v>82</v>
      </c>
      <c r="D10" s="50" t="s">
        <v>509</v>
      </c>
      <c r="E10" s="50" t="s">
        <v>161</v>
      </c>
      <c r="F10" s="50"/>
      <c r="G10" s="50" t="s">
        <v>539</v>
      </c>
      <c r="H10" s="50" t="s">
        <v>608</v>
      </c>
      <c r="I10" s="50" t="s">
        <v>367</v>
      </c>
      <c r="J10" s="50" t="s">
        <v>540</v>
      </c>
      <c r="K10" s="50" t="s">
        <v>367</v>
      </c>
      <c r="L10" s="50" t="s">
        <v>540</v>
      </c>
      <c r="M10" t="s">
        <v>173</v>
      </c>
    </row>
    <row r="11" spans="1:13" hidden="1">
      <c r="A11" s="49" t="s">
        <v>562</v>
      </c>
      <c r="B11" s="50" t="s">
        <v>166</v>
      </c>
      <c r="C11" s="50" t="s">
        <v>82</v>
      </c>
      <c r="D11" s="50" t="s">
        <v>509</v>
      </c>
      <c r="E11" s="50" t="s">
        <v>161</v>
      </c>
      <c r="F11" s="50"/>
      <c r="G11" s="50" t="s">
        <v>563</v>
      </c>
      <c r="H11" s="50" t="s">
        <v>608</v>
      </c>
      <c r="I11" s="50" t="s">
        <v>564</v>
      </c>
      <c r="J11" s="50" t="s">
        <v>413</v>
      </c>
      <c r="K11" s="50" t="s">
        <v>564</v>
      </c>
      <c r="L11" s="50"/>
      <c r="M11" t="s">
        <v>227</v>
      </c>
    </row>
    <row r="12" spans="1:13" hidden="1">
      <c r="A12" s="49" t="s">
        <v>565</v>
      </c>
      <c r="B12" s="50" t="s">
        <v>166</v>
      </c>
      <c r="C12" s="50" t="s">
        <v>82</v>
      </c>
      <c r="D12" s="50" t="s">
        <v>509</v>
      </c>
      <c r="E12" s="50" t="s">
        <v>161</v>
      </c>
      <c r="F12" s="50"/>
      <c r="G12" s="50" t="s">
        <v>566</v>
      </c>
      <c r="H12" s="50" t="s">
        <v>608</v>
      </c>
      <c r="I12" s="50" t="s">
        <v>250</v>
      </c>
      <c r="J12" s="50"/>
      <c r="K12" s="50" t="s">
        <v>250</v>
      </c>
      <c r="L12" s="50" t="s">
        <v>250</v>
      </c>
      <c r="M12" t="s">
        <v>189</v>
      </c>
    </row>
    <row r="13" spans="1:13" hidden="1">
      <c r="A13" s="49" t="s">
        <v>404</v>
      </c>
      <c r="B13" s="50" t="s">
        <v>166</v>
      </c>
      <c r="C13" s="50" t="s">
        <v>82</v>
      </c>
      <c r="D13" s="50" t="s">
        <v>270</v>
      </c>
      <c r="E13" s="50" t="s">
        <v>161</v>
      </c>
      <c r="F13" s="50" t="s">
        <v>405</v>
      </c>
      <c r="G13" s="50" t="s">
        <v>406</v>
      </c>
      <c r="H13" s="50" t="s">
        <v>609</v>
      </c>
      <c r="I13" s="50" t="s">
        <v>250</v>
      </c>
      <c r="J13" s="50" t="s">
        <v>250</v>
      </c>
      <c r="K13" s="50" t="s">
        <v>250</v>
      </c>
      <c r="L13" s="50" t="s">
        <v>250</v>
      </c>
      <c r="M13" t="s">
        <v>182</v>
      </c>
    </row>
    <row r="14" spans="1:13" hidden="1">
      <c r="A14" s="49" t="s">
        <v>591</v>
      </c>
      <c r="B14" s="50" t="s">
        <v>166</v>
      </c>
      <c r="C14" s="50" t="s">
        <v>82</v>
      </c>
      <c r="D14" s="50" t="s">
        <v>509</v>
      </c>
      <c r="E14" s="50" t="s">
        <v>161</v>
      </c>
      <c r="F14" s="50"/>
      <c r="G14" s="50" t="s">
        <v>592</v>
      </c>
      <c r="H14" s="50" t="s">
        <v>608</v>
      </c>
      <c r="I14" s="50" t="s">
        <v>421</v>
      </c>
      <c r="J14" s="50" t="s">
        <v>421</v>
      </c>
      <c r="K14" s="50" t="s">
        <v>421</v>
      </c>
      <c r="L14" s="50" t="s">
        <v>421</v>
      </c>
      <c r="M14" t="s">
        <v>217</v>
      </c>
    </row>
    <row r="15" spans="1:13" hidden="1">
      <c r="A15" s="49" t="s">
        <v>508</v>
      </c>
      <c r="B15" s="50" t="s">
        <v>166</v>
      </c>
      <c r="C15" s="50" t="s">
        <v>85</v>
      </c>
      <c r="D15" s="50" t="s">
        <v>509</v>
      </c>
      <c r="E15" s="50" t="s">
        <v>161</v>
      </c>
      <c r="F15" s="50"/>
      <c r="G15" s="50" t="s">
        <v>510</v>
      </c>
      <c r="H15" s="50"/>
      <c r="I15" s="50" t="s">
        <v>511</v>
      </c>
      <c r="J15" s="50" t="s">
        <v>273</v>
      </c>
      <c r="K15" s="50"/>
      <c r="L15" s="50"/>
      <c r="M15" t="s">
        <v>217</v>
      </c>
    </row>
    <row r="16" spans="1:13" hidden="1">
      <c r="A16" s="49" t="s">
        <v>269</v>
      </c>
      <c r="B16" s="50" t="s">
        <v>166</v>
      </c>
      <c r="C16" s="50" t="s">
        <v>85</v>
      </c>
      <c r="D16" s="50" t="s">
        <v>270</v>
      </c>
      <c r="E16" s="50" t="s">
        <v>161</v>
      </c>
      <c r="F16" s="50" t="s">
        <v>271</v>
      </c>
      <c r="G16" s="50" t="s">
        <v>272</v>
      </c>
      <c r="H16" s="50" t="s">
        <v>610</v>
      </c>
      <c r="I16" s="50" t="s">
        <v>273</v>
      </c>
      <c r="J16" s="50"/>
      <c r="K16" s="50"/>
      <c r="L16" s="50"/>
      <c r="M16" t="s">
        <v>217</v>
      </c>
    </row>
    <row r="17" spans="1:13" hidden="1">
      <c r="A17" s="49" t="s">
        <v>274</v>
      </c>
      <c r="B17" s="50" t="s">
        <v>166</v>
      </c>
      <c r="C17" s="50" t="s">
        <v>85</v>
      </c>
      <c r="D17" s="50" t="s">
        <v>270</v>
      </c>
      <c r="E17" s="50" t="s">
        <v>161</v>
      </c>
      <c r="F17" s="50" t="s">
        <v>275</v>
      </c>
      <c r="G17" s="50" t="s">
        <v>276</v>
      </c>
      <c r="H17" s="50" t="s">
        <v>610</v>
      </c>
      <c r="I17" s="50" t="s">
        <v>273</v>
      </c>
      <c r="J17" s="50"/>
      <c r="K17" s="50"/>
      <c r="L17" s="50"/>
      <c r="M17" t="s">
        <v>217</v>
      </c>
    </row>
    <row r="18" spans="1:13" hidden="1">
      <c r="A18" s="49" t="s">
        <v>280</v>
      </c>
      <c r="B18" s="50" t="s">
        <v>166</v>
      </c>
      <c r="C18" s="50" t="s">
        <v>85</v>
      </c>
      <c r="D18" s="50" t="s">
        <v>270</v>
      </c>
      <c r="E18" s="50" t="s">
        <v>161</v>
      </c>
      <c r="F18" s="50" t="s">
        <v>281</v>
      </c>
      <c r="G18" s="50" t="s">
        <v>282</v>
      </c>
      <c r="H18" s="50" t="s">
        <v>610</v>
      </c>
      <c r="I18" s="50" t="s">
        <v>283</v>
      </c>
      <c r="J18" s="50"/>
      <c r="K18" s="50" t="s">
        <v>163</v>
      </c>
      <c r="L18" s="50" t="s">
        <v>180</v>
      </c>
      <c r="M18" t="s">
        <v>284</v>
      </c>
    </row>
    <row r="19" spans="1:13">
      <c r="A19" s="49" t="s">
        <v>158</v>
      </c>
      <c r="B19" s="50" t="s">
        <v>159</v>
      </c>
      <c r="C19" s="50" t="s">
        <v>85</v>
      </c>
      <c r="D19" s="50" t="s">
        <v>160</v>
      </c>
      <c r="E19" s="50" t="s">
        <v>161</v>
      </c>
      <c r="F19" s="50"/>
      <c r="G19" s="50" t="s">
        <v>162</v>
      </c>
      <c r="H19" s="50"/>
      <c r="I19" s="50" t="s">
        <v>163</v>
      </c>
      <c r="J19" s="50"/>
      <c r="K19" s="50" t="s">
        <v>163</v>
      </c>
      <c r="L19" s="50"/>
      <c r="M19" t="s">
        <v>164</v>
      </c>
    </row>
    <row r="20" spans="1:13">
      <c r="A20" s="49" t="s">
        <v>165</v>
      </c>
      <c r="B20" s="50" t="s">
        <v>166</v>
      </c>
      <c r="C20" s="50" t="s">
        <v>85</v>
      </c>
      <c r="D20" s="50" t="s">
        <v>160</v>
      </c>
      <c r="E20" s="50" t="s">
        <v>161</v>
      </c>
      <c r="F20" s="50"/>
      <c r="G20" s="50" t="s">
        <v>167</v>
      </c>
      <c r="H20" s="50" t="s">
        <v>611</v>
      </c>
      <c r="I20" s="50" t="s">
        <v>163</v>
      </c>
      <c r="J20" s="50" t="s">
        <v>168</v>
      </c>
      <c r="K20" s="50" t="s">
        <v>163</v>
      </c>
      <c r="L20" s="50" t="s">
        <v>169</v>
      </c>
      <c r="M20" t="s">
        <v>170</v>
      </c>
    </row>
    <row r="21" spans="1:13">
      <c r="A21" s="49" t="s">
        <v>174</v>
      </c>
      <c r="B21" s="50" t="s">
        <v>175</v>
      </c>
      <c r="C21" s="50" t="s">
        <v>85</v>
      </c>
      <c r="D21" s="50" t="s">
        <v>160</v>
      </c>
      <c r="E21" s="50" t="s">
        <v>161</v>
      </c>
      <c r="F21" s="50"/>
      <c r="G21" s="50" t="s">
        <v>176</v>
      </c>
      <c r="H21" s="50" t="s">
        <v>609</v>
      </c>
      <c r="I21" s="50" t="s">
        <v>168</v>
      </c>
      <c r="J21" s="50"/>
      <c r="K21" s="50"/>
      <c r="L21" s="50"/>
      <c r="M21" t="s">
        <v>177</v>
      </c>
    </row>
    <row r="22" spans="1:13">
      <c r="A22" s="49" t="s">
        <v>171</v>
      </c>
      <c r="B22" s="50" t="s">
        <v>166</v>
      </c>
      <c r="C22" s="50" t="s">
        <v>85</v>
      </c>
      <c r="D22" s="50" t="s">
        <v>160</v>
      </c>
      <c r="E22" s="50" t="s">
        <v>161</v>
      </c>
      <c r="F22" s="50"/>
      <c r="G22" s="50" t="s">
        <v>172</v>
      </c>
      <c r="H22" s="50" t="s">
        <v>611</v>
      </c>
      <c r="I22" s="50" t="s">
        <v>168</v>
      </c>
      <c r="J22" s="50" t="s">
        <v>168</v>
      </c>
      <c r="K22" s="50" t="s">
        <v>168</v>
      </c>
      <c r="L22" s="50" t="s">
        <v>168</v>
      </c>
      <c r="M22" t="s">
        <v>173</v>
      </c>
    </row>
    <row r="23" spans="1:13" hidden="1">
      <c r="A23" s="49" t="s">
        <v>285</v>
      </c>
      <c r="B23" s="50" t="s">
        <v>166</v>
      </c>
      <c r="C23" s="50" t="s">
        <v>85</v>
      </c>
      <c r="D23" s="50" t="s">
        <v>270</v>
      </c>
      <c r="E23" s="50" t="s">
        <v>161</v>
      </c>
      <c r="F23" s="50" t="s">
        <v>286</v>
      </c>
      <c r="G23" s="50" t="s">
        <v>276</v>
      </c>
      <c r="H23" s="50" t="s">
        <v>610</v>
      </c>
      <c r="I23" s="50" t="s">
        <v>287</v>
      </c>
      <c r="J23" s="50"/>
      <c r="K23" s="50" t="s">
        <v>181</v>
      </c>
      <c r="L23" s="50" t="s">
        <v>252</v>
      </c>
      <c r="M23" t="s">
        <v>217</v>
      </c>
    </row>
    <row r="24" spans="1:13">
      <c r="A24" s="49" t="s">
        <v>178</v>
      </c>
      <c r="B24" s="50" t="s">
        <v>166</v>
      </c>
      <c r="C24" s="50" t="s">
        <v>85</v>
      </c>
      <c r="D24" s="50" t="s">
        <v>160</v>
      </c>
      <c r="E24" s="50" t="s">
        <v>161</v>
      </c>
      <c r="F24" s="50"/>
      <c r="G24" s="50" t="s">
        <v>179</v>
      </c>
      <c r="H24" s="50" t="s">
        <v>611</v>
      </c>
      <c r="I24" s="50" t="s">
        <v>180</v>
      </c>
      <c r="J24" s="50" t="s">
        <v>181</v>
      </c>
      <c r="K24" s="50" t="s">
        <v>180</v>
      </c>
      <c r="L24" s="50"/>
      <c r="M24" t="s">
        <v>182</v>
      </c>
    </row>
    <row r="25" spans="1:13" hidden="1">
      <c r="A25" s="49" t="s">
        <v>288</v>
      </c>
      <c r="B25" s="50" t="s">
        <v>166</v>
      </c>
      <c r="C25" s="50" t="s">
        <v>85</v>
      </c>
      <c r="D25" s="50" t="s">
        <v>270</v>
      </c>
      <c r="E25" s="50" t="s">
        <v>161</v>
      </c>
      <c r="F25" s="50" t="s">
        <v>289</v>
      </c>
      <c r="G25" s="50" t="s">
        <v>290</v>
      </c>
      <c r="H25" s="50" t="s">
        <v>610</v>
      </c>
      <c r="I25" s="50" t="s">
        <v>180</v>
      </c>
      <c r="J25" s="50"/>
      <c r="K25" s="50" t="s">
        <v>181</v>
      </c>
      <c r="L25" s="50" t="s">
        <v>291</v>
      </c>
      <c r="M25" t="s">
        <v>217</v>
      </c>
    </row>
    <row r="26" spans="1:13" hidden="1">
      <c r="A26" s="49" t="s">
        <v>292</v>
      </c>
      <c r="B26" s="50" t="s">
        <v>166</v>
      </c>
      <c r="C26" s="50" t="s">
        <v>85</v>
      </c>
      <c r="D26" s="50" t="s">
        <v>270</v>
      </c>
      <c r="E26" s="50" t="s">
        <v>161</v>
      </c>
      <c r="F26" s="50" t="s">
        <v>293</v>
      </c>
      <c r="G26" s="50" t="s">
        <v>294</v>
      </c>
      <c r="H26" s="50" t="s">
        <v>610</v>
      </c>
      <c r="I26" s="50" t="s">
        <v>180</v>
      </c>
      <c r="J26" s="50"/>
      <c r="K26" s="50" t="s">
        <v>180</v>
      </c>
      <c r="L26" s="50" t="s">
        <v>295</v>
      </c>
      <c r="M26" t="s">
        <v>296</v>
      </c>
    </row>
    <row r="27" spans="1:13" hidden="1">
      <c r="A27" s="49" t="s">
        <v>297</v>
      </c>
      <c r="B27" s="50" t="s">
        <v>166</v>
      </c>
      <c r="C27" s="50" t="s">
        <v>85</v>
      </c>
      <c r="D27" s="50" t="s">
        <v>270</v>
      </c>
      <c r="E27" s="50" t="s">
        <v>161</v>
      </c>
      <c r="F27" s="50" t="s">
        <v>298</v>
      </c>
      <c r="G27" s="50" t="s">
        <v>299</v>
      </c>
      <c r="H27" s="50" t="s">
        <v>610</v>
      </c>
      <c r="I27" s="50" t="s">
        <v>300</v>
      </c>
      <c r="J27" s="50"/>
      <c r="K27" s="50" t="s">
        <v>300</v>
      </c>
      <c r="L27" s="50" t="s">
        <v>301</v>
      </c>
      <c r="M27" t="s">
        <v>302</v>
      </c>
    </row>
    <row r="28" spans="1:13">
      <c r="A28" s="49" t="s">
        <v>183</v>
      </c>
      <c r="B28" s="50" t="s">
        <v>166</v>
      </c>
      <c r="C28" s="50" t="s">
        <v>85</v>
      </c>
      <c r="D28" s="50" t="s">
        <v>160</v>
      </c>
      <c r="E28" s="50" t="s">
        <v>161</v>
      </c>
      <c r="F28" s="50"/>
      <c r="G28" s="50" t="s">
        <v>184</v>
      </c>
      <c r="H28" s="50" t="s">
        <v>611</v>
      </c>
      <c r="I28" s="50" t="s">
        <v>185</v>
      </c>
      <c r="J28" s="50" t="s">
        <v>185</v>
      </c>
      <c r="K28" s="50" t="s">
        <v>185</v>
      </c>
      <c r="L28" s="50" t="s">
        <v>185</v>
      </c>
      <c r="M28" t="s">
        <v>177</v>
      </c>
    </row>
    <row r="29" spans="1:13">
      <c r="A29" s="49" t="s">
        <v>186</v>
      </c>
      <c r="B29" s="50" t="s">
        <v>166</v>
      </c>
      <c r="C29" s="50" t="s">
        <v>85</v>
      </c>
      <c r="D29" s="50" t="s">
        <v>160</v>
      </c>
      <c r="E29" s="50" t="s">
        <v>161</v>
      </c>
      <c r="F29" s="50"/>
      <c r="G29" s="50" t="s">
        <v>187</v>
      </c>
      <c r="H29" s="50" t="s">
        <v>611</v>
      </c>
      <c r="I29" s="50" t="s">
        <v>185</v>
      </c>
      <c r="J29" s="50" t="s">
        <v>188</v>
      </c>
      <c r="K29" s="50" t="s">
        <v>185</v>
      </c>
      <c r="L29" s="50"/>
      <c r="M29" t="s">
        <v>189</v>
      </c>
    </row>
    <row r="30" spans="1:13" hidden="1">
      <c r="A30" s="49" t="s">
        <v>303</v>
      </c>
      <c r="B30" s="50" t="s">
        <v>166</v>
      </c>
      <c r="C30" s="50" t="s">
        <v>85</v>
      </c>
      <c r="D30" s="50" t="s">
        <v>270</v>
      </c>
      <c r="E30" s="50" t="s">
        <v>161</v>
      </c>
      <c r="F30" s="50" t="s">
        <v>304</v>
      </c>
      <c r="G30" s="50" t="s">
        <v>305</v>
      </c>
      <c r="H30" s="50" t="s">
        <v>611</v>
      </c>
      <c r="I30" s="50" t="s">
        <v>306</v>
      </c>
      <c r="J30" s="50" t="s">
        <v>306</v>
      </c>
      <c r="K30" s="50" t="s">
        <v>306</v>
      </c>
      <c r="L30" s="50" t="s">
        <v>306</v>
      </c>
      <c r="M30" t="s">
        <v>284</v>
      </c>
    </row>
    <row r="31" spans="1:13" hidden="1">
      <c r="A31" s="49" t="s">
        <v>307</v>
      </c>
      <c r="B31" s="50" t="s">
        <v>166</v>
      </c>
      <c r="C31" s="50" t="s">
        <v>85</v>
      </c>
      <c r="D31" s="50" t="s">
        <v>270</v>
      </c>
      <c r="E31" s="50" t="s">
        <v>161</v>
      </c>
      <c r="F31" s="50" t="s">
        <v>308</v>
      </c>
      <c r="G31" s="50" t="s">
        <v>309</v>
      </c>
      <c r="H31" s="50" t="s">
        <v>609</v>
      </c>
      <c r="I31" s="50" t="s">
        <v>310</v>
      </c>
      <c r="J31" s="50" t="s">
        <v>301</v>
      </c>
      <c r="K31" s="50" t="s">
        <v>195</v>
      </c>
      <c r="L31" s="50" t="s">
        <v>301</v>
      </c>
      <c r="M31" t="s">
        <v>311</v>
      </c>
    </row>
    <row r="32" spans="1:13" hidden="1">
      <c r="A32" s="49" t="s">
        <v>316</v>
      </c>
      <c r="B32" s="50" t="s">
        <v>166</v>
      </c>
      <c r="C32" s="50" t="s">
        <v>85</v>
      </c>
      <c r="D32" s="50" t="s">
        <v>270</v>
      </c>
      <c r="E32" s="50" t="s">
        <v>161</v>
      </c>
      <c r="F32" s="50" t="s">
        <v>317</v>
      </c>
      <c r="G32" s="50" t="s">
        <v>318</v>
      </c>
      <c r="H32" s="50" t="s">
        <v>609</v>
      </c>
      <c r="I32" s="50" t="s">
        <v>195</v>
      </c>
      <c r="J32" s="50"/>
      <c r="K32" s="50" t="s">
        <v>232</v>
      </c>
      <c r="L32" s="50" t="s">
        <v>264</v>
      </c>
      <c r="M32" t="s">
        <v>319</v>
      </c>
    </row>
    <row r="33" spans="1:13" hidden="1">
      <c r="A33" s="49" t="s">
        <v>455</v>
      </c>
      <c r="B33" s="50" t="s">
        <v>166</v>
      </c>
      <c r="C33" s="50" t="s">
        <v>85</v>
      </c>
      <c r="D33" s="50" t="s">
        <v>270</v>
      </c>
      <c r="E33" s="50" t="s">
        <v>456</v>
      </c>
      <c r="F33" s="50" t="s">
        <v>457</v>
      </c>
      <c r="G33" s="50" t="s">
        <v>458</v>
      </c>
      <c r="H33" s="50" t="s">
        <v>609</v>
      </c>
      <c r="I33" s="50" t="s">
        <v>195</v>
      </c>
      <c r="J33" s="50"/>
      <c r="K33" s="50" t="s">
        <v>301</v>
      </c>
      <c r="L33" s="50"/>
      <c r="M33" t="s">
        <v>459</v>
      </c>
    </row>
    <row r="34" spans="1:13" hidden="1">
      <c r="A34" s="49" t="s">
        <v>323</v>
      </c>
      <c r="B34" s="50" t="s">
        <v>166</v>
      </c>
      <c r="C34" s="50" t="s">
        <v>85</v>
      </c>
      <c r="D34" s="50" t="s">
        <v>270</v>
      </c>
      <c r="E34" s="50" t="s">
        <v>161</v>
      </c>
      <c r="F34" s="50" t="s">
        <v>324</v>
      </c>
      <c r="G34" s="50" t="s">
        <v>325</v>
      </c>
      <c r="H34" s="50" t="s">
        <v>609</v>
      </c>
      <c r="I34" s="50" t="s">
        <v>195</v>
      </c>
      <c r="J34" s="50" t="s">
        <v>208</v>
      </c>
      <c r="K34" s="50" t="s">
        <v>326</v>
      </c>
      <c r="L34" s="50" t="s">
        <v>208</v>
      </c>
      <c r="M34" t="s">
        <v>327</v>
      </c>
    </row>
    <row r="35" spans="1:13" hidden="1">
      <c r="A35" s="49" t="s">
        <v>320</v>
      </c>
      <c r="B35" s="50" t="s">
        <v>166</v>
      </c>
      <c r="C35" s="50" t="s">
        <v>85</v>
      </c>
      <c r="D35" s="50" t="s">
        <v>270</v>
      </c>
      <c r="E35" s="50" t="s">
        <v>161</v>
      </c>
      <c r="F35" s="50" t="s">
        <v>321</v>
      </c>
      <c r="G35" s="50" t="s">
        <v>322</v>
      </c>
      <c r="H35" s="50" t="s">
        <v>609</v>
      </c>
      <c r="I35" s="50" t="s">
        <v>195</v>
      </c>
      <c r="J35" s="50" t="s">
        <v>301</v>
      </c>
      <c r="K35" s="50" t="s">
        <v>196</v>
      </c>
      <c r="L35" s="50" t="s">
        <v>301</v>
      </c>
      <c r="M35" t="s">
        <v>182</v>
      </c>
    </row>
    <row r="36" spans="1:13" hidden="1">
      <c r="A36" s="49" t="s">
        <v>312</v>
      </c>
      <c r="B36" s="50" t="s">
        <v>166</v>
      </c>
      <c r="C36" s="50" t="s">
        <v>85</v>
      </c>
      <c r="D36" s="50" t="s">
        <v>270</v>
      </c>
      <c r="E36" s="50" t="s">
        <v>161</v>
      </c>
      <c r="F36" s="50" t="s">
        <v>313</v>
      </c>
      <c r="G36" s="50" t="s">
        <v>314</v>
      </c>
      <c r="H36" s="50" t="s">
        <v>609</v>
      </c>
      <c r="I36" s="50" t="s">
        <v>195</v>
      </c>
      <c r="J36" s="50"/>
      <c r="K36" s="50" t="s">
        <v>195</v>
      </c>
      <c r="L36" s="50" t="s">
        <v>315</v>
      </c>
      <c r="M36" t="s">
        <v>177</v>
      </c>
    </row>
    <row r="37" spans="1:13" hidden="1">
      <c r="A37" s="49" t="s">
        <v>328</v>
      </c>
      <c r="B37" s="50" t="s">
        <v>166</v>
      </c>
      <c r="C37" s="50" t="s">
        <v>85</v>
      </c>
      <c r="D37" s="50" t="s">
        <v>270</v>
      </c>
      <c r="E37" s="50" t="s">
        <v>161</v>
      </c>
      <c r="F37" s="50" t="s">
        <v>329</v>
      </c>
      <c r="G37" s="50" t="s">
        <v>330</v>
      </c>
      <c r="H37" s="50" t="s">
        <v>609</v>
      </c>
      <c r="I37" s="50" t="s">
        <v>331</v>
      </c>
      <c r="J37" s="50"/>
      <c r="K37" s="50" t="s">
        <v>332</v>
      </c>
      <c r="L37" s="50" t="s">
        <v>333</v>
      </c>
      <c r="M37" t="s">
        <v>327</v>
      </c>
    </row>
    <row r="38" spans="1:13" hidden="1">
      <c r="A38" s="49" t="s">
        <v>334</v>
      </c>
      <c r="B38" s="50" t="s">
        <v>166</v>
      </c>
      <c r="C38" s="50" t="s">
        <v>85</v>
      </c>
      <c r="D38" s="50" t="s">
        <v>270</v>
      </c>
      <c r="E38" s="50" t="s">
        <v>161</v>
      </c>
      <c r="F38" s="50" t="s">
        <v>335</v>
      </c>
      <c r="G38" s="50" t="s">
        <v>336</v>
      </c>
      <c r="H38" s="50" t="s">
        <v>609</v>
      </c>
      <c r="I38" s="50" t="s">
        <v>331</v>
      </c>
      <c r="J38" s="50"/>
      <c r="K38" s="50" t="s">
        <v>337</v>
      </c>
      <c r="L38" s="50" t="s">
        <v>216</v>
      </c>
      <c r="M38" t="s">
        <v>284</v>
      </c>
    </row>
    <row r="39" spans="1:13" hidden="1">
      <c r="A39" s="49" t="s">
        <v>532</v>
      </c>
      <c r="B39" s="50" t="s">
        <v>166</v>
      </c>
      <c r="C39" s="50" t="s">
        <v>85</v>
      </c>
      <c r="D39" s="50" t="s">
        <v>509</v>
      </c>
      <c r="E39" s="50" t="s">
        <v>161</v>
      </c>
      <c r="F39" s="50"/>
      <c r="G39" s="50" t="s">
        <v>533</v>
      </c>
      <c r="H39" s="50" t="s">
        <v>611</v>
      </c>
      <c r="I39" s="50" t="s">
        <v>340</v>
      </c>
      <c r="J39" s="50" t="s">
        <v>340</v>
      </c>
      <c r="K39" s="50" t="s">
        <v>340</v>
      </c>
      <c r="L39" s="50" t="s">
        <v>340</v>
      </c>
      <c r="M39" t="s">
        <v>173</v>
      </c>
    </row>
    <row r="40" spans="1:13" hidden="1">
      <c r="A40" s="49" t="s">
        <v>534</v>
      </c>
      <c r="B40" s="50" t="s">
        <v>166</v>
      </c>
      <c r="C40" s="50" t="s">
        <v>85</v>
      </c>
      <c r="D40" s="50" t="s">
        <v>509</v>
      </c>
      <c r="E40" s="50" t="s">
        <v>161</v>
      </c>
      <c r="F40" s="50"/>
      <c r="G40" s="50" t="s">
        <v>535</v>
      </c>
      <c r="H40" s="50" t="s">
        <v>611</v>
      </c>
      <c r="I40" s="50" t="s">
        <v>340</v>
      </c>
      <c r="J40" s="50" t="s">
        <v>340</v>
      </c>
      <c r="K40" s="50" t="s">
        <v>340</v>
      </c>
      <c r="L40" s="50" t="s">
        <v>340</v>
      </c>
      <c r="M40" t="s">
        <v>173</v>
      </c>
    </row>
    <row r="41" spans="1:13" hidden="1">
      <c r="A41" s="49" t="s">
        <v>342</v>
      </c>
      <c r="B41" s="50" t="s">
        <v>166</v>
      </c>
      <c r="C41" s="50" t="s">
        <v>85</v>
      </c>
      <c r="D41" s="50" t="s">
        <v>270</v>
      </c>
      <c r="E41" s="50" t="s">
        <v>161</v>
      </c>
      <c r="F41" s="50" t="s">
        <v>343</v>
      </c>
      <c r="G41" s="50" t="s">
        <v>344</v>
      </c>
      <c r="H41" s="50" t="s">
        <v>612</v>
      </c>
      <c r="I41" s="50" t="s">
        <v>340</v>
      </c>
      <c r="J41" s="50"/>
      <c r="K41" s="50" t="s">
        <v>345</v>
      </c>
      <c r="L41" s="50" t="s">
        <v>220</v>
      </c>
      <c r="M41" t="s">
        <v>346</v>
      </c>
    </row>
    <row r="42" spans="1:13" hidden="1">
      <c r="A42" s="49" t="s">
        <v>338</v>
      </c>
      <c r="B42" s="50" t="s">
        <v>166</v>
      </c>
      <c r="C42" s="50" t="s">
        <v>85</v>
      </c>
      <c r="D42" s="50" t="s">
        <v>270</v>
      </c>
      <c r="E42" s="50" t="s">
        <v>161</v>
      </c>
      <c r="F42" s="50" t="s">
        <v>339</v>
      </c>
      <c r="G42" s="50" t="s">
        <v>276</v>
      </c>
      <c r="H42" s="50" t="s">
        <v>609</v>
      </c>
      <c r="I42" s="50" t="s">
        <v>340</v>
      </c>
      <c r="J42" s="50"/>
      <c r="K42" s="50" t="s">
        <v>340</v>
      </c>
      <c r="L42" s="50" t="s">
        <v>341</v>
      </c>
      <c r="M42" t="s">
        <v>173</v>
      </c>
    </row>
    <row r="43" spans="1:13">
      <c r="A43" s="49" t="s">
        <v>214</v>
      </c>
      <c r="B43" s="50" t="s">
        <v>159</v>
      </c>
      <c r="C43" s="50" t="s">
        <v>85</v>
      </c>
      <c r="D43" s="50" t="s">
        <v>160</v>
      </c>
      <c r="E43" s="50" t="s">
        <v>161</v>
      </c>
      <c r="F43" s="50"/>
      <c r="G43" s="50" t="s">
        <v>215</v>
      </c>
      <c r="H43" s="50" t="s">
        <v>609</v>
      </c>
      <c r="I43" s="50" t="s">
        <v>213</v>
      </c>
      <c r="J43" s="50" t="s">
        <v>216</v>
      </c>
      <c r="K43" s="50" t="s">
        <v>213</v>
      </c>
      <c r="L43" s="50"/>
      <c r="M43" t="s">
        <v>217</v>
      </c>
    </row>
    <row r="44" spans="1:13">
      <c r="A44" s="49" t="s">
        <v>211</v>
      </c>
      <c r="B44" s="50" t="s">
        <v>159</v>
      </c>
      <c r="C44" s="50" t="s">
        <v>85</v>
      </c>
      <c r="D44" s="50" t="s">
        <v>160</v>
      </c>
      <c r="E44" s="50" t="s">
        <v>161</v>
      </c>
      <c r="F44" s="50"/>
      <c r="G44" s="50" t="s">
        <v>212</v>
      </c>
      <c r="H44" s="50" t="s">
        <v>609</v>
      </c>
      <c r="I44" s="50" t="s">
        <v>213</v>
      </c>
      <c r="J44" s="50" t="s">
        <v>213</v>
      </c>
      <c r="K44" s="50" t="s">
        <v>213</v>
      </c>
      <c r="L44" s="50" t="s">
        <v>213</v>
      </c>
      <c r="M44" t="s">
        <v>173</v>
      </c>
    </row>
    <row r="45" spans="1:13" hidden="1">
      <c r="A45" s="49" t="s">
        <v>347</v>
      </c>
      <c r="B45" s="50" t="s">
        <v>166</v>
      </c>
      <c r="C45" s="50" t="s">
        <v>85</v>
      </c>
      <c r="D45" s="50" t="s">
        <v>270</v>
      </c>
      <c r="E45" s="50" t="s">
        <v>161</v>
      </c>
      <c r="F45" s="50" t="s">
        <v>348</v>
      </c>
      <c r="G45" s="50" t="s">
        <v>349</v>
      </c>
      <c r="H45" s="50" t="s">
        <v>609</v>
      </c>
      <c r="I45" s="50" t="s">
        <v>341</v>
      </c>
      <c r="J45" s="50"/>
      <c r="K45" s="50" t="s">
        <v>332</v>
      </c>
      <c r="L45" s="50" t="s">
        <v>350</v>
      </c>
      <c r="M45" t="s">
        <v>227</v>
      </c>
    </row>
    <row r="46" spans="1:13" hidden="1">
      <c r="A46" s="49" t="s">
        <v>351</v>
      </c>
      <c r="B46" s="50" t="s">
        <v>166</v>
      </c>
      <c r="C46" s="50" t="s">
        <v>85</v>
      </c>
      <c r="D46" s="50" t="s">
        <v>270</v>
      </c>
      <c r="E46" s="50" t="s">
        <v>161</v>
      </c>
      <c r="F46" s="50" t="s">
        <v>352</v>
      </c>
      <c r="G46" s="50" t="s">
        <v>290</v>
      </c>
      <c r="H46" s="50" t="s">
        <v>609</v>
      </c>
      <c r="I46" s="50" t="s">
        <v>332</v>
      </c>
      <c r="J46" s="50"/>
      <c r="K46" s="50" t="s">
        <v>332</v>
      </c>
      <c r="L46" s="50" t="s">
        <v>353</v>
      </c>
      <c r="M46" t="s">
        <v>217</v>
      </c>
    </row>
    <row r="47" spans="1:13" hidden="1">
      <c r="A47" s="49" t="s">
        <v>364</v>
      </c>
      <c r="B47" s="50" t="s">
        <v>166</v>
      </c>
      <c r="C47" s="50" t="s">
        <v>85</v>
      </c>
      <c r="D47" s="50" t="s">
        <v>270</v>
      </c>
      <c r="E47" s="50" t="s">
        <v>161</v>
      </c>
      <c r="F47" s="50" t="s">
        <v>365</v>
      </c>
      <c r="G47" s="50" t="s">
        <v>366</v>
      </c>
      <c r="H47" s="50" t="s">
        <v>609</v>
      </c>
      <c r="I47" s="50" t="s">
        <v>357</v>
      </c>
      <c r="J47" s="50"/>
      <c r="K47" s="50" t="s">
        <v>220</v>
      </c>
      <c r="L47" s="50" t="s">
        <v>367</v>
      </c>
      <c r="M47" t="s">
        <v>217</v>
      </c>
    </row>
    <row r="48" spans="1:13" hidden="1">
      <c r="A48" s="49" t="s">
        <v>361</v>
      </c>
      <c r="B48" s="50" t="s">
        <v>166</v>
      </c>
      <c r="C48" s="50" t="s">
        <v>85</v>
      </c>
      <c r="D48" s="50" t="s">
        <v>270</v>
      </c>
      <c r="E48" s="50" t="s">
        <v>161</v>
      </c>
      <c r="F48" s="50" t="s">
        <v>362</v>
      </c>
      <c r="G48" s="50" t="s">
        <v>363</v>
      </c>
      <c r="H48" s="50" t="s">
        <v>609</v>
      </c>
      <c r="I48" s="50" t="s">
        <v>357</v>
      </c>
      <c r="J48" s="50"/>
      <c r="K48" s="50" t="s">
        <v>220</v>
      </c>
      <c r="L48" s="50" t="s">
        <v>224</v>
      </c>
      <c r="M48" t="s">
        <v>177</v>
      </c>
    </row>
    <row r="49" spans="1:13" hidden="1">
      <c r="A49" s="49" t="s">
        <v>354</v>
      </c>
      <c r="B49" s="50" t="s">
        <v>166</v>
      </c>
      <c r="C49" s="50" t="s">
        <v>85</v>
      </c>
      <c r="D49" s="50" t="s">
        <v>270</v>
      </c>
      <c r="E49" s="50" t="s">
        <v>161</v>
      </c>
      <c r="F49" s="50" t="s">
        <v>355</v>
      </c>
      <c r="G49" s="50" t="s">
        <v>356</v>
      </c>
      <c r="H49" s="50" t="s">
        <v>609</v>
      </c>
      <c r="I49" s="50" t="s">
        <v>357</v>
      </c>
      <c r="J49" s="50" t="s">
        <v>224</v>
      </c>
      <c r="K49" s="50" t="s">
        <v>358</v>
      </c>
      <c r="L49" s="50" t="s">
        <v>359</v>
      </c>
      <c r="M49" t="s">
        <v>360</v>
      </c>
    </row>
    <row r="50" spans="1:13">
      <c r="A50" s="49" t="s">
        <v>218</v>
      </c>
      <c r="B50" s="50" t="s">
        <v>159</v>
      </c>
      <c r="C50" s="50" t="s">
        <v>85</v>
      </c>
      <c r="D50" s="50" t="s">
        <v>160</v>
      </c>
      <c r="E50" s="50" t="s">
        <v>161</v>
      </c>
      <c r="F50" s="50"/>
      <c r="G50" s="50" t="s">
        <v>219</v>
      </c>
      <c r="H50" s="50" t="s">
        <v>613</v>
      </c>
      <c r="I50" s="50" t="s">
        <v>220</v>
      </c>
      <c r="J50" s="50" t="s">
        <v>220</v>
      </c>
      <c r="K50" s="50" t="s">
        <v>220</v>
      </c>
      <c r="L50" s="50" t="s">
        <v>220</v>
      </c>
      <c r="M50" t="s">
        <v>202</v>
      </c>
    </row>
    <row r="51" spans="1:13" hidden="1">
      <c r="A51" s="49" t="s">
        <v>368</v>
      </c>
      <c r="B51" s="50" t="s">
        <v>166</v>
      </c>
      <c r="C51" s="50" t="s">
        <v>85</v>
      </c>
      <c r="D51" s="50" t="s">
        <v>270</v>
      </c>
      <c r="E51" s="50" t="s">
        <v>161</v>
      </c>
      <c r="F51" s="50" t="s">
        <v>369</v>
      </c>
      <c r="G51" s="50" t="s">
        <v>370</v>
      </c>
      <c r="H51" s="50" t="s">
        <v>609</v>
      </c>
      <c r="I51" s="50" t="s">
        <v>220</v>
      </c>
      <c r="J51" s="50"/>
      <c r="K51" s="50" t="s">
        <v>220</v>
      </c>
      <c r="L51" s="50" t="s">
        <v>224</v>
      </c>
      <c r="M51" t="s">
        <v>217</v>
      </c>
    </row>
    <row r="52" spans="1:13" hidden="1">
      <c r="A52" s="49" t="s">
        <v>536</v>
      </c>
      <c r="B52" s="50" t="s">
        <v>166</v>
      </c>
      <c r="C52" s="50" t="s">
        <v>85</v>
      </c>
      <c r="D52" s="50" t="s">
        <v>509</v>
      </c>
      <c r="E52" s="50" t="s">
        <v>161</v>
      </c>
      <c r="F52" s="50"/>
      <c r="G52" s="50" t="s">
        <v>537</v>
      </c>
      <c r="H52" s="50"/>
      <c r="I52" s="50" t="s">
        <v>220</v>
      </c>
      <c r="J52" s="50" t="s">
        <v>220</v>
      </c>
      <c r="K52" s="50" t="s">
        <v>220</v>
      </c>
      <c r="L52" s="50" t="s">
        <v>220</v>
      </c>
      <c r="M52" t="s">
        <v>296</v>
      </c>
    </row>
    <row r="53" spans="1:13" hidden="1">
      <c r="A53" s="49" t="s">
        <v>371</v>
      </c>
      <c r="B53" s="50" t="s">
        <v>166</v>
      </c>
      <c r="C53" s="50" t="s">
        <v>85</v>
      </c>
      <c r="D53" s="50" t="s">
        <v>270</v>
      </c>
      <c r="E53" s="50" t="s">
        <v>161</v>
      </c>
      <c r="F53" s="50" t="s">
        <v>372</v>
      </c>
      <c r="G53" s="50" t="s">
        <v>373</v>
      </c>
      <c r="H53" s="50" t="s">
        <v>609</v>
      </c>
      <c r="I53" s="50" t="s">
        <v>223</v>
      </c>
      <c r="J53" s="50"/>
      <c r="K53" s="50" t="s">
        <v>224</v>
      </c>
      <c r="L53" s="50" t="s">
        <v>367</v>
      </c>
      <c r="M53" t="s">
        <v>177</v>
      </c>
    </row>
    <row r="54" spans="1:13">
      <c r="A54" s="49" t="s">
        <v>228</v>
      </c>
      <c r="B54" s="50" t="s">
        <v>166</v>
      </c>
      <c r="C54" s="50" t="s">
        <v>85</v>
      </c>
      <c r="D54" s="50" t="s">
        <v>160</v>
      </c>
      <c r="E54" s="50" t="s">
        <v>161</v>
      </c>
      <c r="F54" s="50"/>
      <c r="G54" s="50" t="s">
        <v>229</v>
      </c>
      <c r="H54" s="50" t="s">
        <v>611</v>
      </c>
      <c r="I54" s="50" t="s">
        <v>224</v>
      </c>
      <c r="J54" s="50" t="s">
        <v>224</v>
      </c>
      <c r="K54" s="50" t="s">
        <v>224</v>
      </c>
      <c r="L54" s="50" t="s">
        <v>224</v>
      </c>
      <c r="M54" t="s">
        <v>173</v>
      </c>
    </row>
    <row r="55" spans="1:13">
      <c r="A55" s="49" t="s">
        <v>236</v>
      </c>
      <c r="B55" s="50" t="s">
        <v>159</v>
      </c>
      <c r="C55" s="50" t="s">
        <v>85</v>
      </c>
      <c r="D55" s="50" t="s">
        <v>160</v>
      </c>
      <c r="E55" s="50" t="s">
        <v>161</v>
      </c>
      <c r="F55" s="50"/>
      <c r="G55" s="50" t="s">
        <v>237</v>
      </c>
      <c r="H55" s="50" t="s">
        <v>611</v>
      </c>
      <c r="I55" s="50" t="s">
        <v>238</v>
      </c>
      <c r="J55" s="50" t="s">
        <v>239</v>
      </c>
      <c r="K55" s="50" t="s">
        <v>238</v>
      </c>
      <c r="L55" s="50" t="s">
        <v>239</v>
      </c>
      <c r="M55" t="s">
        <v>189</v>
      </c>
    </row>
    <row r="56" spans="1:13" hidden="1">
      <c r="A56" s="49" t="s">
        <v>379</v>
      </c>
      <c r="B56" s="50" t="s">
        <v>166</v>
      </c>
      <c r="C56" s="50" t="s">
        <v>85</v>
      </c>
      <c r="D56" s="50" t="s">
        <v>270</v>
      </c>
      <c r="E56" s="50" t="s">
        <v>161</v>
      </c>
      <c r="F56" s="50" t="s">
        <v>380</v>
      </c>
      <c r="G56" s="50" t="s">
        <v>381</v>
      </c>
      <c r="H56" s="50" t="s">
        <v>609</v>
      </c>
      <c r="I56" s="50" t="s">
        <v>382</v>
      </c>
      <c r="J56" s="50"/>
      <c r="K56" s="50" t="s">
        <v>382</v>
      </c>
      <c r="L56" s="50" t="s">
        <v>242</v>
      </c>
      <c r="M56" t="s">
        <v>217</v>
      </c>
    </row>
    <row r="57" spans="1:13" hidden="1">
      <c r="A57" s="49" t="s">
        <v>547</v>
      </c>
      <c r="B57" s="50" t="s">
        <v>166</v>
      </c>
      <c r="C57" s="50" t="s">
        <v>85</v>
      </c>
      <c r="D57" s="50" t="s">
        <v>509</v>
      </c>
      <c r="E57" s="50" t="s">
        <v>161</v>
      </c>
      <c r="F57" s="50"/>
      <c r="G57" s="50" t="s">
        <v>548</v>
      </c>
      <c r="H57" s="50"/>
      <c r="I57" s="50" t="s">
        <v>382</v>
      </c>
      <c r="J57" s="50" t="s">
        <v>382</v>
      </c>
      <c r="K57" s="50" t="s">
        <v>382</v>
      </c>
      <c r="L57" s="50" t="s">
        <v>382</v>
      </c>
      <c r="M57" t="s">
        <v>182</v>
      </c>
    </row>
    <row r="58" spans="1:13" hidden="1">
      <c r="A58" s="49" t="s">
        <v>549</v>
      </c>
      <c r="B58" s="50" t="s">
        <v>166</v>
      </c>
      <c r="C58" s="50" t="s">
        <v>85</v>
      </c>
      <c r="D58" s="50" t="s">
        <v>509</v>
      </c>
      <c r="E58" s="50" t="s">
        <v>161</v>
      </c>
      <c r="F58" s="50"/>
      <c r="G58" s="50" t="s">
        <v>550</v>
      </c>
      <c r="H58" s="50" t="s">
        <v>611</v>
      </c>
      <c r="I58" s="50" t="s">
        <v>239</v>
      </c>
      <c r="J58" s="50" t="s">
        <v>242</v>
      </c>
      <c r="K58" s="50" t="s">
        <v>239</v>
      </c>
      <c r="L58" s="50" t="s">
        <v>551</v>
      </c>
      <c r="M58" t="s">
        <v>360</v>
      </c>
    </row>
    <row r="59" spans="1:13" hidden="1">
      <c r="A59" s="49" t="s">
        <v>552</v>
      </c>
      <c r="B59" s="50" t="s">
        <v>166</v>
      </c>
      <c r="C59" s="50" t="s">
        <v>85</v>
      </c>
      <c r="D59" s="50" t="s">
        <v>509</v>
      </c>
      <c r="E59" s="50" t="s">
        <v>161</v>
      </c>
      <c r="F59" s="50"/>
      <c r="G59" s="50" t="s">
        <v>553</v>
      </c>
      <c r="H59" s="50"/>
      <c r="I59" s="50" t="s">
        <v>239</v>
      </c>
      <c r="J59" s="50" t="s">
        <v>239</v>
      </c>
      <c r="K59" s="50" t="s">
        <v>239</v>
      </c>
      <c r="L59" s="50" t="s">
        <v>239</v>
      </c>
      <c r="M59" t="s">
        <v>346</v>
      </c>
    </row>
    <row r="60" spans="1:13" hidden="1">
      <c r="A60" s="49" t="s">
        <v>383</v>
      </c>
      <c r="B60" s="50" t="s">
        <v>166</v>
      </c>
      <c r="C60" s="50" t="s">
        <v>85</v>
      </c>
      <c r="D60" s="50" t="s">
        <v>270</v>
      </c>
      <c r="E60" s="50" t="s">
        <v>161</v>
      </c>
      <c r="F60" s="50" t="s">
        <v>384</v>
      </c>
      <c r="G60" s="50" t="s">
        <v>385</v>
      </c>
      <c r="H60" s="50" t="s">
        <v>609</v>
      </c>
      <c r="I60" s="50" t="s">
        <v>386</v>
      </c>
      <c r="J60" s="50"/>
      <c r="K60" s="50" t="s">
        <v>386</v>
      </c>
      <c r="L60" s="50" t="s">
        <v>242</v>
      </c>
      <c r="M60" t="s">
        <v>182</v>
      </c>
    </row>
    <row r="61" spans="1:13" hidden="1">
      <c r="A61" s="49" t="s">
        <v>387</v>
      </c>
      <c r="B61" s="50" t="s">
        <v>166</v>
      </c>
      <c r="C61" s="50" t="s">
        <v>85</v>
      </c>
      <c r="D61" s="50" t="s">
        <v>270</v>
      </c>
      <c r="E61" s="50" t="s">
        <v>161</v>
      </c>
      <c r="F61" s="50" t="s">
        <v>388</v>
      </c>
      <c r="G61" s="50" t="s">
        <v>389</v>
      </c>
      <c r="H61" s="50" t="s">
        <v>609</v>
      </c>
      <c r="I61" s="50" t="s">
        <v>390</v>
      </c>
      <c r="J61" s="50"/>
      <c r="K61" s="50" t="s">
        <v>390</v>
      </c>
      <c r="L61" s="50" t="s">
        <v>250</v>
      </c>
      <c r="M61" t="s">
        <v>182</v>
      </c>
    </row>
    <row r="62" spans="1:13" hidden="1">
      <c r="A62" s="49" t="s">
        <v>557</v>
      </c>
      <c r="B62" s="50" t="s">
        <v>166</v>
      </c>
      <c r="C62" s="50" t="s">
        <v>85</v>
      </c>
      <c r="D62" s="50" t="s">
        <v>509</v>
      </c>
      <c r="E62" s="50" t="s">
        <v>161</v>
      </c>
      <c r="F62" s="50"/>
      <c r="G62" s="50" t="s">
        <v>558</v>
      </c>
      <c r="H62" s="50" t="s">
        <v>611</v>
      </c>
      <c r="I62" s="50" t="s">
        <v>559</v>
      </c>
      <c r="J62" s="50" t="s">
        <v>559</v>
      </c>
      <c r="K62" s="50" t="s">
        <v>559</v>
      </c>
      <c r="L62" s="50" t="s">
        <v>559</v>
      </c>
      <c r="M62" t="s">
        <v>202</v>
      </c>
    </row>
    <row r="63" spans="1:13">
      <c r="A63" s="49" t="s">
        <v>243</v>
      </c>
      <c r="B63" s="50" t="s">
        <v>159</v>
      </c>
      <c r="C63" s="50" t="s">
        <v>85</v>
      </c>
      <c r="D63" s="50" t="s">
        <v>160</v>
      </c>
      <c r="E63" s="50" t="s">
        <v>161</v>
      </c>
      <c r="F63" s="50"/>
      <c r="G63" s="50" t="s">
        <v>244</v>
      </c>
      <c r="H63" s="50" t="s">
        <v>611</v>
      </c>
      <c r="I63" s="50" t="s">
        <v>245</v>
      </c>
      <c r="J63" s="50" t="s">
        <v>246</v>
      </c>
      <c r="K63" s="50" t="s">
        <v>245</v>
      </c>
      <c r="L63" s="50" t="s">
        <v>246</v>
      </c>
      <c r="M63" t="s">
        <v>247</v>
      </c>
    </row>
    <row r="64" spans="1:13" hidden="1">
      <c r="A64" s="49" t="s">
        <v>395</v>
      </c>
      <c r="B64" s="50" t="s">
        <v>166</v>
      </c>
      <c r="C64" s="50" t="s">
        <v>85</v>
      </c>
      <c r="D64" s="50" t="s">
        <v>270</v>
      </c>
      <c r="E64" s="50" t="s">
        <v>161</v>
      </c>
      <c r="F64" s="50" t="s">
        <v>396</v>
      </c>
      <c r="G64" s="50" t="s">
        <v>397</v>
      </c>
      <c r="H64" s="50" t="s">
        <v>609</v>
      </c>
      <c r="I64" s="50" t="s">
        <v>393</v>
      </c>
      <c r="J64" s="50"/>
      <c r="K64" s="50" t="s">
        <v>393</v>
      </c>
      <c r="L64" s="50" t="s">
        <v>394</v>
      </c>
      <c r="M64" t="s">
        <v>182</v>
      </c>
    </row>
    <row r="65" spans="1:13" hidden="1">
      <c r="A65" s="49" t="s">
        <v>391</v>
      </c>
      <c r="B65" s="50" t="s">
        <v>166</v>
      </c>
      <c r="C65" s="50" t="s">
        <v>85</v>
      </c>
      <c r="D65" s="50" t="s">
        <v>270</v>
      </c>
      <c r="E65" s="50" t="s">
        <v>161</v>
      </c>
      <c r="F65" s="50" t="s">
        <v>392</v>
      </c>
      <c r="G65" s="50" t="s">
        <v>314</v>
      </c>
      <c r="H65" s="50" t="s">
        <v>609</v>
      </c>
      <c r="I65" s="50" t="s">
        <v>393</v>
      </c>
      <c r="J65" s="50"/>
      <c r="K65" s="50" t="s">
        <v>393</v>
      </c>
      <c r="L65" s="50" t="s">
        <v>394</v>
      </c>
      <c r="M65" t="s">
        <v>198</v>
      </c>
    </row>
    <row r="66" spans="1:13" hidden="1">
      <c r="A66" s="49" t="s">
        <v>398</v>
      </c>
      <c r="B66" s="50" t="s">
        <v>166</v>
      </c>
      <c r="C66" s="50" t="s">
        <v>85</v>
      </c>
      <c r="D66" s="50" t="s">
        <v>270</v>
      </c>
      <c r="E66" s="50" t="s">
        <v>161</v>
      </c>
      <c r="F66" s="50" t="s">
        <v>399</v>
      </c>
      <c r="G66" s="50" t="s">
        <v>400</v>
      </c>
      <c r="H66" s="50" t="s">
        <v>614</v>
      </c>
      <c r="I66" s="50" t="s">
        <v>401</v>
      </c>
      <c r="J66" s="50" t="s">
        <v>251</v>
      </c>
      <c r="K66" s="50" t="s">
        <v>401</v>
      </c>
      <c r="L66" s="50" t="s">
        <v>402</v>
      </c>
      <c r="M66" t="s">
        <v>403</v>
      </c>
    </row>
    <row r="67" spans="1:13">
      <c r="A67" s="49" t="s">
        <v>248</v>
      </c>
      <c r="B67" s="50" t="s">
        <v>159</v>
      </c>
      <c r="C67" s="50" t="s">
        <v>85</v>
      </c>
      <c r="D67" s="50" t="s">
        <v>160</v>
      </c>
      <c r="E67" s="50" t="s">
        <v>161</v>
      </c>
      <c r="F67" s="50"/>
      <c r="G67" s="50" t="s">
        <v>249</v>
      </c>
      <c r="H67" s="50" t="s">
        <v>609</v>
      </c>
      <c r="I67" s="50" t="s">
        <v>250</v>
      </c>
      <c r="J67" s="50"/>
      <c r="K67" s="50" t="s">
        <v>251</v>
      </c>
      <c r="L67" s="50" t="s">
        <v>252</v>
      </c>
      <c r="M67" t="s">
        <v>198</v>
      </c>
    </row>
    <row r="68" spans="1:13" hidden="1">
      <c r="A68" s="49" t="s">
        <v>567</v>
      </c>
      <c r="B68" s="50" t="s">
        <v>166</v>
      </c>
      <c r="C68" s="50" t="s">
        <v>85</v>
      </c>
      <c r="D68" s="50" t="s">
        <v>509</v>
      </c>
      <c r="E68" s="50" t="s">
        <v>161</v>
      </c>
      <c r="F68" s="50"/>
      <c r="G68" s="50" t="s">
        <v>568</v>
      </c>
      <c r="H68" s="50" t="s">
        <v>611</v>
      </c>
      <c r="I68" s="50" t="s">
        <v>250</v>
      </c>
      <c r="J68" s="50"/>
      <c r="K68" s="50" t="s">
        <v>250</v>
      </c>
      <c r="L68" s="50"/>
      <c r="M68" t="s">
        <v>173</v>
      </c>
    </row>
    <row r="69" spans="1:13" hidden="1">
      <c r="A69" s="49" t="s">
        <v>571</v>
      </c>
      <c r="B69" s="50" t="s">
        <v>166</v>
      </c>
      <c r="C69" s="50" t="s">
        <v>85</v>
      </c>
      <c r="D69" s="50" t="s">
        <v>509</v>
      </c>
      <c r="E69" s="50" t="s">
        <v>161</v>
      </c>
      <c r="F69" s="50"/>
      <c r="G69" s="50" t="s">
        <v>572</v>
      </c>
      <c r="H69" s="50" t="s">
        <v>611</v>
      </c>
      <c r="I69" s="50" t="s">
        <v>551</v>
      </c>
      <c r="J69" s="50" t="s">
        <v>551</v>
      </c>
      <c r="K69" s="50" t="s">
        <v>551</v>
      </c>
      <c r="L69" s="50" t="s">
        <v>551</v>
      </c>
      <c r="M69" t="s">
        <v>284</v>
      </c>
    </row>
    <row r="70" spans="1:13" hidden="1">
      <c r="A70" s="49" t="s">
        <v>410</v>
      </c>
      <c r="B70" s="50" t="s">
        <v>166</v>
      </c>
      <c r="C70" s="50" t="s">
        <v>85</v>
      </c>
      <c r="D70" s="50" t="s">
        <v>270</v>
      </c>
      <c r="E70" s="50" t="s">
        <v>161</v>
      </c>
      <c r="F70" s="50" t="s">
        <v>411</v>
      </c>
      <c r="G70" s="50" t="s">
        <v>412</v>
      </c>
      <c r="H70" s="50" t="s">
        <v>614</v>
      </c>
      <c r="I70" s="50" t="s">
        <v>402</v>
      </c>
      <c r="J70" s="50"/>
      <c r="K70" s="50" t="s">
        <v>402</v>
      </c>
      <c r="L70" s="50" t="s">
        <v>413</v>
      </c>
      <c r="M70" t="s">
        <v>414</v>
      </c>
    </row>
    <row r="71" spans="1:13" hidden="1">
      <c r="A71" s="49" t="s">
        <v>423</v>
      </c>
      <c r="B71" s="50" t="s">
        <v>166</v>
      </c>
      <c r="C71" s="50" t="s">
        <v>85</v>
      </c>
      <c r="D71" s="50" t="s">
        <v>270</v>
      </c>
      <c r="E71" s="50" t="s">
        <v>161</v>
      </c>
      <c r="F71" s="50" t="s">
        <v>424</v>
      </c>
      <c r="G71" s="50" t="s">
        <v>425</v>
      </c>
      <c r="H71" s="50" t="s">
        <v>614</v>
      </c>
      <c r="I71" s="50" t="s">
        <v>260</v>
      </c>
      <c r="J71" s="50"/>
      <c r="K71" s="50" t="s">
        <v>260</v>
      </c>
      <c r="L71" s="50" t="s">
        <v>426</v>
      </c>
      <c r="M71" t="s">
        <v>217</v>
      </c>
    </row>
    <row r="72" spans="1:13" hidden="1">
      <c r="A72" s="49" t="s">
        <v>415</v>
      </c>
      <c r="B72" s="50" t="s">
        <v>166</v>
      </c>
      <c r="C72" s="50" t="s">
        <v>85</v>
      </c>
      <c r="D72" s="50" t="s">
        <v>270</v>
      </c>
      <c r="E72" s="50" t="s">
        <v>161</v>
      </c>
      <c r="F72" s="50" t="s">
        <v>416</v>
      </c>
      <c r="G72" s="50" t="s">
        <v>417</v>
      </c>
      <c r="H72" s="50" t="s">
        <v>614</v>
      </c>
      <c r="I72" s="50" t="s">
        <v>260</v>
      </c>
      <c r="J72" s="50"/>
      <c r="K72" s="50" t="s">
        <v>260</v>
      </c>
      <c r="L72" s="50"/>
      <c r="M72" t="s">
        <v>173</v>
      </c>
    </row>
    <row r="73" spans="1:13" hidden="1">
      <c r="A73" s="49" t="s">
        <v>418</v>
      </c>
      <c r="B73" s="50" t="s">
        <v>166</v>
      </c>
      <c r="C73" s="50" t="s">
        <v>85</v>
      </c>
      <c r="D73" s="50" t="s">
        <v>270</v>
      </c>
      <c r="E73" s="50" t="s">
        <v>161</v>
      </c>
      <c r="F73" s="50" t="s">
        <v>419</v>
      </c>
      <c r="G73" s="50" t="s">
        <v>420</v>
      </c>
      <c r="H73" s="50" t="s">
        <v>609</v>
      </c>
      <c r="I73" s="50" t="s">
        <v>260</v>
      </c>
      <c r="J73" s="50"/>
      <c r="K73" s="50" t="s">
        <v>260</v>
      </c>
      <c r="L73" s="50" t="s">
        <v>421</v>
      </c>
      <c r="M73" t="s">
        <v>422</v>
      </c>
    </row>
    <row r="74" spans="1:13" hidden="1">
      <c r="A74" s="49" t="s">
        <v>436</v>
      </c>
      <c r="B74" s="50" t="s">
        <v>166</v>
      </c>
      <c r="C74" s="50" t="s">
        <v>85</v>
      </c>
      <c r="D74" s="50" t="s">
        <v>270</v>
      </c>
      <c r="E74" s="50" t="s">
        <v>161</v>
      </c>
      <c r="F74" s="50" t="s">
        <v>437</v>
      </c>
      <c r="G74" s="50" t="s">
        <v>438</v>
      </c>
      <c r="H74" s="50" t="s">
        <v>609</v>
      </c>
      <c r="I74" s="50" t="s">
        <v>435</v>
      </c>
      <c r="J74" s="50"/>
      <c r="K74" s="50" t="s">
        <v>435</v>
      </c>
      <c r="L74" s="50" t="s">
        <v>421</v>
      </c>
      <c r="M74" t="s">
        <v>311</v>
      </c>
    </row>
    <row r="75" spans="1:13" hidden="1">
      <c r="A75" s="49" t="s">
        <v>432</v>
      </c>
      <c r="B75" s="50" t="s">
        <v>166</v>
      </c>
      <c r="C75" s="50" t="s">
        <v>85</v>
      </c>
      <c r="D75" s="50" t="s">
        <v>270</v>
      </c>
      <c r="E75" s="50" t="s">
        <v>161</v>
      </c>
      <c r="F75" s="50" t="s">
        <v>433</v>
      </c>
      <c r="G75" s="50" t="s">
        <v>434</v>
      </c>
      <c r="H75" s="50" t="s">
        <v>609</v>
      </c>
      <c r="I75" s="50" t="s">
        <v>435</v>
      </c>
      <c r="J75" s="50"/>
      <c r="K75" s="50" t="s">
        <v>435</v>
      </c>
      <c r="L75" s="50" t="s">
        <v>421</v>
      </c>
      <c r="M75" t="s">
        <v>311</v>
      </c>
    </row>
    <row r="76" spans="1:13" hidden="1">
      <c r="A76" s="49" t="s">
        <v>588</v>
      </c>
      <c r="B76" s="50" t="s">
        <v>166</v>
      </c>
      <c r="C76" s="50" t="s">
        <v>85</v>
      </c>
      <c r="D76" s="50" t="s">
        <v>509</v>
      </c>
      <c r="E76" s="50" t="s">
        <v>161</v>
      </c>
      <c r="F76" s="50"/>
      <c r="G76" s="50" t="s">
        <v>589</v>
      </c>
      <c r="H76" s="50" t="s">
        <v>608</v>
      </c>
      <c r="I76" s="50" t="s">
        <v>587</v>
      </c>
      <c r="J76" s="50" t="s">
        <v>463</v>
      </c>
      <c r="K76" s="50" t="s">
        <v>587</v>
      </c>
      <c r="L76" s="50"/>
      <c r="M76" t="s">
        <v>590</v>
      </c>
    </row>
    <row r="77" spans="1:13" hidden="1">
      <c r="A77" s="49" t="s">
        <v>585</v>
      </c>
      <c r="B77" s="50" t="s">
        <v>166</v>
      </c>
      <c r="C77" s="50" t="s">
        <v>85</v>
      </c>
      <c r="D77" s="50" t="s">
        <v>509</v>
      </c>
      <c r="E77" s="50" t="s">
        <v>161</v>
      </c>
      <c r="F77" s="50"/>
      <c r="G77" s="50" t="s">
        <v>586</v>
      </c>
      <c r="H77" s="50" t="s">
        <v>611</v>
      </c>
      <c r="I77" s="50" t="s">
        <v>587</v>
      </c>
      <c r="J77" s="50" t="s">
        <v>587</v>
      </c>
      <c r="K77" s="50" t="s">
        <v>587</v>
      </c>
      <c r="L77" s="50" t="s">
        <v>587</v>
      </c>
      <c r="M77" t="s">
        <v>173</v>
      </c>
    </row>
    <row r="78" spans="1:13" hidden="1">
      <c r="A78" s="49" t="s">
        <v>439</v>
      </c>
      <c r="B78" s="50" t="s">
        <v>166</v>
      </c>
      <c r="C78" s="50" t="s">
        <v>85</v>
      </c>
      <c r="D78" s="50" t="s">
        <v>270</v>
      </c>
      <c r="E78" s="50" t="s">
        <v>161</v>
      </c>
      <c r="F78" s="50" t="s">
        <v>440</v>
      </c>
      <c r="G78" s="50" t="s">
        <v>441</v>
      </c>
      <c r="H78" s="50" t="s">
        <v>614</v>
      </c>
      <c r="I78" s="50" t="s">
        <v>268</v>
      </c>
      <c r="J78" s="50"/>
      <c r="K78" s="50" t="s">
        <v>268</v>
      </c>
      <c r="L78" s="50" t="s">
        <v>442</v>
      </c>
      <c r="M78" t="s">
        <v>443</v>
      </c>
    </row>
    <row r="79" spans="1:13" hidden="1">
      <c r="A79" s="49" t="s">
        <v>593</v>
      </c>
      <c r="B79" s="50" t="s">
        <v>166</v>
      </c>
      <c r="C79" s="50" t="s">
        <v>85</v>
      </c>
      <c r="D79" s="50" t="s">
        <v>509</v>
      </c>
      <c r="E79" s="50" t="s">
        <v>161</v>
      </c>
      <c r="F79" s="50"/>
      <c r="G79" s="50" t="s">
        <v>594</v>
      </c>
      <c r="H79" s="50" t="s">
        <v>614</v>
      </c>
      <c r="I79" s="50" t="s">
        <v>595</v>
      </c>
      <c r="J79" s="50" t="s">
        <v>595</v>
      </c>
      <c r="K79" s="50" t="s">
        <v>595</v>
      </c>
      <c r="L79" s="50" t="s">
        <v>595</v>
      </c>
      <c r="M79" t="s">
        <v>596</v>
      </c>
    </row>
    <row r="80" spans="1:13" hidden="1">
      <c r="A80" s="49" t="s">
        <v>460</v>
      </c>
      <c r="B80" s="50" t="s">
        <v>166</v>
      </c>
      <c r="C80" s="50" t="s">
        <v>85</v>
      </c>
      <c r="D80" s="50" t="s">
        <v>270</v>
      </c>
      <c r="E80" s="50" t="s">
        <v>456</v>
      </c>
      <c r="F80" s="50" t="s">
        <v>461</v>
      </c>
      <c r="G80" s="50" t="s">
        <v>462</v>
      </c>
      <c r="H80" s="50" t="s">
        <v>609</v>
      </c>
      <c r="I80" s="50" t="s">
        <v>463</v>
      </c>
      <c r="J80" s="50"/>
      <c r="K80" s="50" t="s">
        <v>463</v>
      </c>
      <c r="L80" s="50"/>
      <c r="M80" t="s">
        <v>198</v>
      </c>
    </row>
    <row r="81" spans="1:13" hidden="1">
      <c r="A81" s="49" t="s">
        <v>464</v>
      </c>
      <c r="B81" s="50" t="s">
        <v>166</v>
      </c>
      <c r="C81" s="50" t="s">
        <v>85</v>
      </c>
      <c r="D81" s="50" t="s">
        <v>270</v>
      </c>
      <c r="E81" s="50" t="s">
        <v>456</v>
      </c>
      <c r="F81" s="50" t="s">
        <v>465</v>
      </c>
      <c r="G81" s="50" t="s">
        <v>466</v>
      </c>
      <c r="H81" s="50" t="s">
        <v>614</v>
      </c>
      <c r="I81" s="50" t="s">
        <v>448</v>
      </c>
      <c r="J81" s="50"/>
      <c r="K81" s="50" t="s">
        <v>448</v>
      </c>
      <c r="L81" s="50"/>
      <c r="M81" t="s">
        <v>189</v>
      </c>
    </row>
    <row r="82" spans="1:13" hidden="1">
      <c r="A82" s="49" t="s">
        <v>500</v>
      </c>
      <c r="B82" s="50" t="s">
        <v>166</v>
      </c>
      <c r="C82" s="50" t="s">
        <v>83</v>
      </c>
      <c r="D82" s="50" t="s">
        <v>501</v>
      </c>
      <c r="E82" s="50" t="s">
        <v>161</v>
      </c>
      <c r="F82" s="50"/>
      <c r="G82" s="50" t="s">
        <v>502</v>
      </c>
      <c r="H82" s="50" t="s">
        <v>608</v>
      </c>
      <c r="I82" s="50" t="s">
        <v>192</v>
      </c>
      <c r="J82" s="50" t="s">
        <v>192</v>
      </c>
      <c r="K82" s="50" t="s">
        <v>192</v>
      </c>
      <c r="L82" s="50" t="s">
        <v>192</v>
      </c>
      <c r="M82" t="s">
        <v>173</v>
      </c>
    </row>
    <row r="83" spans="1:13" hidden="1">
      <c r="A83" s="49" t="s">
        <v>190</v>
      </c>
      <c r="B83" s="50" t="s">
        <v>166</v>
      </c>
      <c r="C83" s="50" t="s">
        <v>83</v>
      </c>
      <c r="D83" s="50" t="s">
        <v>160</v>
      </c>
      <c r="E83" s="50" t="s">
        <v>161</v>
      </c>
      <c r="F83" s="50"/>
      <c r="G83" s="50" t="s">
        <v>191</v>
      </c>
      <c r="H83" s="50" t="s">
        <v>611</v>
      </c>
      <c r="I83" s="50" t="s">
        <v>192</v>
      </c>
      <c r="J83" s="50"/>
      <c r="K83" s="50" t="s">
        <v>192</v>
      </c>
      <c r="L83" s="50" t="s">
        <v>192</v>
      </c>
      <c r="M83" t="s">
        <v>177</v>
      </c>
    </row>
    <row r="84" spans="1:13" hidden="1">
      <c r="A84" s="49" t="s">
        <v>193</v>
      </c>
      <c r="B84" s="50" t="s">
        <v>166</v>
      </c>
      <c r="C84" s="50" t="s">
        <v>83</v>
      </c>
      <c r="D84" s="50" t="s">
        <v>160</v>
      </c>
      <c r="E84" s="50" t="s">
        <v>161</v>
      </c>
      <c r="F84" s="50"/>
      <c r="G84" s="50" t="s">
        <v>194</v>
      </c>
      <c r="H84" s="50" t="s">
        <v>611</v>
      </c>
      <c r="I84" s="50" t="s">
        <v>195</v>
      </c>
      <c r="J84" s="50" t="s">
        <v>196</v>
      </c>
      <c r="K84" s="50" t="s">
        <v>195</v>
      </c>
      <c r="L84" s="50" t="s">
        <v>197</v>
      </c>
      <c r="M84" t="s">
        <v>198</v>
      </c>
    </row>
    <row r="85" spans="1:13" hidden="1">
      <c r="A85" s="49" t="s">
        <v>520</v>
      </c>
      <c r="B85" s="50" t="s">
        <v>166</v>
      </c>
      <c r="C85" s="50" t="s">
        <v>83</v>
      </c>
      <c r="D85" s="50" t="s">
        <v>509</v>
      </c>
      <c r="E85" s="50" t="s">
        <v>161</v>
      </c>
      <c r="F85" s="50"/>
      <c r="G85" s="50" t="s">
        <v>521</v>
      </c>
      <c r="H85" s="50" t="s">
        <v>608</v>
      </c>
      <c r="I85" s="50" t="s">
        <v>195</v>
      </c>
      <c r="J85" s="50" t="s">
        <v>195</v>
      </c>
      <c r="K85" s="50" t="s">
        <v>195</v>
      </c>
      <c r="L85" s="50"/>
      <c r="M85" t="s">
        <v>522</v>
      </c>
    </row>
    <row r="86" spans="1:13" hidden="1">
      <c r="A86" s="49" t="s">
        <v>467</v>
      </c>
      <c r="B86" s="50" t="s">
        <v>166</v>
      </c>
      <c r="C86" s="50" t="s">
        <v>83</v>
      </c>
      <c r="D86" s="50" t="s">
        <v>468</v>
      </c>
      <c r="E86" s="50" t="s">
        <v>161</v>
      </c>
      <c r="F86" s="50" t="s">
        <v>469</v>
      </c>
      <c r="G86" s="50" t="s">
        <v>470</v>
      </c>
      <c r="H86" s="50" t="s">
        <v>609</v>
      </c>
      <c r="I86" s="50" t="s">
        <v>196</v>
      </c>
      <c r="J86" s="50" t="s">
        <v>196</v>
      </c>
      <c r="K86" s="50" t="s">
        <v>196</v>
      </c>
      <c r="L86" s="50" t="s">
        <v>196</v>
      </c>
      <c r="M86" t="s">
        <v>173</v>
      </c>
    </row>
    <row r="87" spans="1:13" hidden="1">
      <c r="A87" s="49" t="s">
        <v>471</v>
      </c>
      <c r="B87" s="50" t="s">
        <v>166</v>
      </c>
      <c r="C87" s="50" t="s">
        <v>83</v>
      </c>
      <c r="D87" s="50" t="s">
        <v>468</v>
      </c>
      <c r="E87" s="50" t="s">
        <v>161</v>
      </c>
      <c r="F87" s="50" t="s">
        <v>472</v>
      </c>
      <c r="G87" s="50" t="s">
        <v>473</v>
      </c>
      <c r="H87" s="50" t="s">
        <v>609</v>
      </c>
      <c r="I87" s="50" t="s">
        <v>196</v>
      </c>
      <c r="J87" s="50" t="s">
        <v>315</v>
      </c>
      <c r="K87" s="50" t="s">
        <v>315</v>
      </c>
      <c r="L87" s="50" t="s">
        <v>315</v>
      </c>
      <c r="M87" t="s">
        <v>173</v>
      </c>
    </row>
    <row r="88" spans="1:13" hidden="1">
      <c r="A88" s="49" t="s">
        <v>523</v>
      </c>
      <c r="B88" s="50" t="s">
        <v>166</v>
      </c>
      <c r="C88" s="50" t="s">
        <v>83</v>
      </c>
      <c r="D88" s="50" t="s">
        <v>509</v>
      </c>
      <c r="E88" s="50" t="s">
        <v>161</v>
      </c>
      <c r="F88" s="50"/>
      <c r="G88" s="50" t="s">
        <v>524</v>
      </c>
      <c r="H88" s="50" t="s">
        <v>608</v>
      </c>
      <c r="I88" s="50" t="s">
        <v>326</v>
      </c>
      <c r="J88" s="50" t="s">
        <v>326</v>
      </c>
      <c r="K88" s="50" t="s">
        <v>326</v>
      </c>
      <c r="L88" s="50"/>
      <c r="M88" t="s">
        <v>202</v>
      </c>
    </row>
    <row r="89" spans="1:13" hidden="1">
      <c r="A89" s="49" t="s">
        <v>203</v>
      </c>
      <c r="B89" s="50" t="s">
        <v>159</v>
      </c>
      <c r="C89" s="50" t="s">
        <v>83</v>
      </c>
      <c r="D89" s="50" t="s">
        <v>160</v>
      </c>
      <c r="E89" s="50" t="s">
        <v>161</v>
      </c>
      <c r="F89" s="50"/>
      <c r="G89" s="50" t="s">
        <v>204</v>
      </c>
      <c r="H89" s="50"/>
      <c r="I89" s="50" t="s">
        <v>205</v>
      </c>
      <c r="J89" s="50" t="s">
        <v>205</v>
      </c>
      <c r="K89" s="50" t="s">
        <v>205</v>
      </c>
      <c r="L89" s="50" t="s">
        <v>205</v>
      </c>
      <c r="M89" t="s">
        <v>206</v>
      </c>
    </row>
    <row r="90" spans="1:13" hidden="1">
      <c r="A90" s="49" t="s">
        <v>474</v>
      </c>
      <c r="B90" s="50" t="s">
        <v>166</v>
      </c>
      <c r="C90" s="50" t="s">
        <v>83</v>
      </c>
      <c r="D90" s="50" t="s">
        <v>468</v>
      </c>
      <c r="E90" s="50" t="s">
        <v>161</v>
      </c>
      <c r="F90" s="50" t="s">
        <v>475</v>
      </c>
      <c r="G90" s="50" t="s">
        <v>476</v>
      </c>
      <c r="H90" s="50" t="s">
        <v>609</v>
      </c>
      <c r="I90" s="50" t="s">
        <v>477</v>
      </c>
      <c r="J90" s="50" t="s">
        <v>197</v>
      </c>
      <c r="K90" s="50" t="s">
        <v>477</v>
      </c>
      <c r="L90" s="50" t="s">
        <v>197</v>
      </c>
      <c r="M90" t="s">
        <v>478</v>
      </c>
    </row>
    <row r="91" spans="1:13" hidden="1">
      <c r="A91" s="49" t="s">
        <v>207</v>
      </c>
      <c r="B91" s="50" t="s">
        <v>159</v>
      </c>
      <c r="C91" s="50" t="s">
        <v>83</v>
      </c>
      <c r="D91" s="50" t="s">
        <v>160</v>
      </c>
      <c r="E91" s="50" t="s">
        <v>161</v>
      </c>
      <c r="F91" s="50"/>
      <c r="G91" s="50" t="s">
        <v>204</v>
      </c>
      <c r="H91" s="50" t="s">
        <v>608</v>
      </c>
      <c r="I91" s="50" t="s">
        <v>208</v>
      </c>
      <c r="J91" s="50" t="s">
        <v>208</v>
      </c>
      <c r="K91" s="50" t="s">
        <v>208</v>
      </c>
      <c r="L91" s="50" t="s">
        <v>208</v>
      </c>
      <c r="M91" t="s">
        <v>189</v>
      </c>
    </row>
    <row r="92" spans="1:13" hidden="1">
      <c r="A92" s="49" t="s">
        <v>209</v>
      </c>
      <c r="B92" s="50" t="s">
        <v>166</v>
      </c>
      <c r="C92" s="50" t="s">
        <v>83</v>
      </c>
      <c r="D92" s="50" t="s">
        <v>160</v>
      </c>
      <c r="E92" s="50" t="s">
        <v>161</v>
      </c>
      <c r="F92" s="50"/>
      <c r="G92" s="50" t="s">
        <v>210</v>
      </c>
      <c r="H92" s="50" t="s">
        <v>608</v>
      </c>
      <c r="I92" s="50" t="s">
        <v>208</v>
      </c>
      <c r="J92" s="50" t="s">
        <v>208</v>
      </c>
      <c r="K92" s="50" t="s">
        <v>208</v>
      </c>
      <c r="L92" s="50" t="s">
        <v>208</v>
      </c>
      <c r="M92" t="s">
        <v>173</v>
      </c>
    </row>
    <row r="93" spans="1:13" hidden="1">
      <c r="A93" s="49" t="s">
        <v>529</v>
      </c>
      <c r="B93" s="50" t="s">
        <v>166</v>
      </c>
      <c r="C93" s="50" t="s">
        <v>83</v>
      </c>
      <c r="D93" s="50" t="s">
        <v>509</v>
      </c>
      <c r="E93" s="50" t="s">
        <v>161</v>
      </c>
      <c r="F93" s="50"/>
      <c r="G93" s="50" t="s">
        <v>530</v>
      </c>
      <c r="H93" s="50" t="s">
        <v>608</v>
      </c>
      <c r="I93" s="50" t="s">
        <v>531</v>
      </c>
      <c r="J93" s="50" t="s">
        <v>531</v>
      </c>
      <c r="K93" s="50" t="s">
        <v>531</v>
      </c>
      <c r="L93" s="50" t="s">
        <v>531</v>
      </c>
      <c r="M93" t="s">
        <v>189</v>
      </c>
    </row>
    <row r="94" spans="1:13" hidden="1">
      <c r="A94" s="49" t="s">
        <v>479</v>
      </c>
      <c r="B94" s="50" t="s">
        <v>166</v>
      </c>
      <c r="C94" s="50" t="s">
        <v>83</v>
      </c>
      <c r="D94" s="50" t="s">
        <v>468</v>
      </c>
      <c r="E94" s="50" t="s">
        <v>161</v>
      </c>
      <c r="F94" s="50" t="s">
        <v>480</v>
      </c>
      <c r="G94" s="50" t="s">
        <v>481</v>
      </c>
      <c r="H94" s="50" t="s">
        <v>610</v>
      </c>
      <c r="I94" s="50" t="s">
        <v>213</v>
      </c>
      <c r="J94" s="50"/>
      <c r="K94" s="50"/>
      <c r="L94" s="50"/>
      <c r="M94" t="s">
        <v>177</v>
      </c>
    </row>
    <row r="95" spans="1:13" hidden="1">
      <c r="A95" s="49" t="s">
        <v>482</v>
      </c>
      <c r="B95" s="50" t="s">
        <v>166</v>
      </c>
      <c r="C95" s="50" t="s">
        <v>83</v>
      </c>
      <c r="D95" s="50" t="s">
        <v>468</v>
      </c>
      <c r="E95" s="50" t="s">
        <v>161</v>
      </c>
      <c r="F95" s="50" t="s">
        <v>483</v>
      </c>
      <c r="G95" s="50" t="s">
        <v>470</v>
      </c>
      <c r="H95" s="50" t="s">
        <v>609</v>
      </c>
      <c r="I95" s="50" t="s">
        <v>332</v>
      </c>
      <c r="J95" s="50"/>
      <c r="K95" s="50" t="s">
        <v>213</v>
      </c>
      <c r="L95" s="50" t="s">
        <v>332</v>
      </c>
      <c r="M95" t="s">
        <v>189</v>
      </c>
    </row>
    <row r="96" spans="1:13" hidden="1">
      <c r="A96" s="49" t="s">
        <v>503</v>
      </c>
      <c r="B96" s="50" t="s">
        <v>166</v>
      </c>
      <c r="C96" s="50" t="s">
        <v>83</v>
      </c>
      <c r="D96" s="50" t="s">
        <v>501</v>
      </c>
      <c r="E96" s="50" t="s">
        <v>161</v>
      </c>
      <c r="F96" s="50" t="s">
        <v>485</v>
      </c>
      <c r="G96" s="50" t="s">
        <v>470</v>
      </c>
      <c r="H96" s="50" t="s">
        <v>608</v>
      </c>
      <c r="I96" s="50" t="s">
        <v>504</v>
      </c>
      <c r="J96" s="50" t="s">
        <v>504</v>
      </c>
      <c r="K96" s="50"/>
      <c r="L96" s="50"/>
      <c r="M96" t="s">
        <v>173</v>
      </c>
    </row>
    <row r="97" spans="1:13" hidden="1">
      <c r="A97" s="49" t="s">
        <v>505</v>
      </c>
      <c r="B97" s="50" t="s">
        <v>166</v>
      </c>
      <c r="C97" s="50" t="s">
        <v>83</v>
      </c>
      <c r="D97" s="50" t="s">
        <v>501</v>
      </c>
      <c r="E97" s="50" t="s">
        <v>161</v>
      </c>
      <c r="F97" s="50" t="s">
        <v>485</v>
      </c>
      <c r="G97" s="50" t="s">
        <v>470</v>
      </c>
      <c r="H97" s="50" t="s">
        <v>608</v>
      </c>
      <c r="I97" s="50" t="s">
        <v>504</v>
      </c>
      <c r="J97" s="50" t="s">
        <v>504</v>
      </c>
      <c r="K97" s="50" t="s">
        <v>504</v>
      </c>
      <c r="L97" s="50" t="s">
        <v>504</v>
      </c>
      <c r="M97" t="s">
        <v>173</v>
      </c>
    </row>
    <row r="98" spans="1:13" hidden="1">
      <c r="A98" s="49" t="s">
        <v>484</v>
      </c>
      <c r="B98" s="50" t="s">
        <v>166</v>
      </c>
      <c r="C98" s="50" t="s">
        <v>83</v>
      </c>
      <c r="D98" s="50" t="s">
        <v>468</v>
      </c>
      <c r="E98" s="50" t="s">
        <v>161</v>
      </c>
      <c r="F98" s="50" t="s">
        <v>485</v>
      </c>
      <c r="G98" s="50" t="s">
        <v>486</v>
      </c>
      <c r="H98" s="50" t="s">
        <v>609</v>
      </c>
      <c r="I98" s="50" t="s">
        <v>487</v>
      </c>
      <c r="J98" s="50"/>
      <c r="K98" s="50"/>
      <c r="L98" s="50"/>
      <c r="M98" t="s">
        <v>206</v>
      </c>
    </row>
    <row r="99" spans="1:13" hidden="1">
      <c r="A99" s="49" t="s">
        <v>374</v>
      </c>
      <c r="B99" s="50" t="s">
        <v>166</v>
      </c>
      <c r="C99" s="50" t="s">
        <v>83</v>
      </c>
      <c r="D99" s="50" t="s">
        <v>270</v>
      </c>
      <c r="E99" s="50" t="s">
        <v>161</v>
      </c>
      <c r="F99" s="50" t="s">
        <v>375</v>
      </c>
      <c r="G99" s="50" t="s">
        <v>376</v>
      </c>
      <c r="H99" s="50" t="s">
        <v>609</v>
      </c>
      <c r="I99" s="50" t="s">
        <v>223</v>
      </c>
      <c r="J99" s="50" t="s">
        <v>377</v>
      </c>
      <c r="K99" s="50" t="s">
        <v>224</v>
      </c>
      <c r="L99" s="50" t="s">
        <v>367</v>
      </c>
      <c r="M99" t="s">
        <v>378</v>
      </c>
    </row>
    <row r="100" spans="1:13" hidden="1">
      <c r="A100" s="49" t="s">
        <v>230</v>
      </c>
      <c r="B100" s="50" t="s">
        <v>159</v>
      </c>
      <c r="C100" s="50" t="s">
        <v>83</v>
      </c>
      <c r="D100" s="50" t="s">
        <v>160</v>
      </c>
      <c r="E100" s="50" t="s">
        <v>161</v>
      </c>
      <c r="F100" s="50"/>
      <c r="G100" s="50" t="s">
        <v>231</v>
      </c>
      <c r="H100" s="50" t="s">
        <v>608</v>
      </c>
      <c r="I100" s="50" t="s">
        <v>232</v>
      </c>
      <c r="J100" s="50" t="s">
        <v>232</v>
      </c>
      <c r="K100" s="50" t="s">
        <v>232</v>
      </c>
      <c r="L100" s="50" t="s">
        <v>232</v>
      </c>
      <c r="M100" t="s">
        <v>189</v>
      </c>
    </row>
    <row r="101" spans="1:13" hidden="1">
      <c r="A101" s="49" t="s">
        <v>545</v>
      </c>
      <c r="B101" s="50" t="s">
        <v>166</v>
      </c>
      <c r="C101" s="50" t="s">
        <v>83</v>
      </c>
      <c r="D101" s="50" t="s">
        <v>509</v>
      </c>
      <c r="E101" s="50" t="s">
        <v>161</v>
      </c>
      <c r="F101" s="50"/>
      <c r="G101" s="50" t="s">
        <v>546</v>
      </c>
      <c r="H101" s="50" t="s">
        <v>608</v>
      </c>
      <c r="I101" s="50" t="s">
        <v>543</v>
      </c>
      <c r="J101" s="50" t="s">
        <v>543</v>
      </c>
      <c r="K101" s="50" t="s">
        <v>543</v>
      </c>
      <c r="L101" s="50" t="s">
        <v>543</v>
      </c>
      <c r="M101" t="s">
        <v>177</v>
      </c>
    </row>
    <row r="102" spans="1:13" hidden="1">
      <c r="A102" s="49" t="s">
        <v>541</v>
      </c>
      <c r="B102" s="50" t="s">
        <v>166</v>
      </c>
      <c r="C102" s="50" t="s">
        <v>83</v>
      </c>
      <c r="D102" s="50" t="s">
        <v>509</v>
      </c>
      <c r="E102" s="50" t="s">
        <v>161</v>
      </c>
      <c r="F102" s="50"/>
      <c r="G102" s="50" t="s">
        <v>542</v>
      </c>
      <c r="H102" s="50"/>
      <c r="I102" s="50" t="s">
        <v>543</v>
      </c>
      <c r="J102" s="50" t="s">
        <v>544</v>
      </c>
      <c r="K102" s="50" t="s">
        <v>543</v>
      </c>
      <c r="L102" s="50" t="s">
        <v>543</v>
      </c>
      <c r="M102" t="s">
        <v>202</v>
      </c>
    </row>
    <row r="103" spans="1:13" hidden="1">
      <c r="A103" s="49" t="s">
        <v>233</v>
      </c>
      <c r="B103" s="50" t="s">
        <v>166</v>
      </c>
      <c r="C103" s="50" t="s">
        <v>83</v>
      </c>
      <c r="D103" s="50" t="s">
        <v>160</v>
      </c>
      <c r="E103" s="50" t="s">
        <v>161</v>
      </c>
      <c r="F103" s="50"/>
      <c r="G103" s="50" t="s">
        <v>234</v>
      </c>
      <c r="H103" s="50" t="s">
        <v>615</v>
      </c>
      <c r="I103" s="50" t="s">
        <v>235</v>
      </c>
      <c r="J103" s="50" t="s">
        <v>235</v>
      </c>
      <c r="K103" s="50" t="s">
        <v>235</v>
      </c>
      <c r="L103" s="50" t="s">
        <v>235</v>
      </c>
      <c r="M103" t="s">
        <v>173</v>
      </c>
    </row>
    <row r="104" spans="1:13" hidden="1">
      <c r="A104" s="49" t="s">
        <v>554</v>
      </c>
      <c r="B104" s="50" t="s">
        <v>159</v>
      </c>
      <c r="C104" s="50" t="s">
        <v>83</v>
      </c>
      <c r="D104" s="50" t="s">
        <v>509</v>
      </c>
      <c r="E104" s="50" t="s">
        <v>161</v>
      </c>
      <c r="F104" s="50"/>
      <c r="G104" s="50" t="s">
        <v>555</v>
      </c>
      <c r="H104" s="50"/>
      <c r="I104" s="50" t="s">
        <v>556</v>
      </c>
      <c r="J104" s="50" t="s">
        <v>556</v>
      </c>
      <c r="K104" s="50" t="s">
        <v>556</v>
      </c>
      <c r="L104" s="50" t="s">
        <v>556</v>
      </c>
      <c r="M104" t="s">
        <v>206</v>
      </c>
    </row>
    <row r="105" spans="1:13" hidden="1">
      <c r="A105" s="49" t="s">
        <v>240</v>
      </c>
      <c r="B105" s="50" t="s">
        <v>159</v>
      </c>
      <c r="C105" s="50" t="s">
        <v>83</v>
      </c>
      <c r="D105" s="50" t="s">
        <v>160</v>
      </c>
      <c r="E105" s="50" t="s">
        <v>161</v>
      </c>
      <c r="F105" s="50"/>
      <c r="G105" s="50" t="s">
        <v>241</v>
      </c>
      <c r="H105" s="50"/>
      <c r="I105" s="50" t="s">
        <v>242</v>
      </c>
      <c r="J105" s="50" t="s">
        <v>242</v>
      </c>
      <c r="K105" s="50" t="s">
        <v>242</v>
      </c>
      <c r="L105" s="50" t="s">
        <v>242</v>
      </c>
      <c r="M105" t="s">
        <v>177</v>
      </c>
    </row>
    <row r="106" spans="1:13" hidden="1">
      <c r="A106" s="49" t="s">
        <v>560</v>
      </c>
      <c r="B106" s="50" t="s">
        <v>166</v>
      </c>
      <c r="C106" s="50" t="s">
        <v>83</v>
      </c>
      <c r="D106" s="50" t="s">
        <v>509</v>
      </c>
      <c r="E106" s="50" t="s">
        <v>161</v>
      </c>
      <c r="F106" s="50"/>
      <c r="G106" s="50" t="s">
        <v>561</v>
      </c>
      <c r="H106" s="50" t="s">
        <v>609</v>
      </c>
      <c r="I106" s="50" t="s">
        <v>242</v>
      </c>
      <c r="J106" s="50" t="s">
        <v>242</v>
      </c>
      <c r="K106" s="50" t="s">
        <v>242</v>
      </c>
      <c r="L106" s="50" t="s">
        <v>242</v>
      </c>
      <c r="M106" t="s">
        <v>173</v>
      </c>
    </row>
    <row r="107" spans="1:13" hidden="1">
      <c r="A107" s="49" t="s">
        <v>569</v>
      </c>
      <c r="B107" s="50" t="s">
        <v>166</v>
      </c>
      <c r="C107" s="50" t="s">
        <v>83</v>
      </c>
      <c r="D107" s="50" t="s">
        <v>509</v>
      </c>
      <c r="E107" s="50" t="s">
        <v>161</v>
      </c>
      <c r="F107" s="50"/>
      <c r="G107" s="50" t="s">
        <v>570</v>
      </c>
      <c r="H107" s="50" t="s">
        <v>608</v>
      </c>
      <c r="I107" s="50" t="s">
        <v>250</v>
      </c>
      <c r="J107" s="50" t="s">
        <v>250</v>
      </c>
      <c r="K107" s="50" t="s">
        <v>250</v>
      </c>
      <c r="L107" s="50" t="s">
        <v>250</v>
      </c>
      <c r="M107" t="s">
        <v>217</v>
      </c>
    </row>
    <row r="108" spans="1:13" hidden="1">
      <c r="A108" s="49" t="s">
        <v>407</v>
      </c>
      <c r="B108" s="50" t="s">
        <v>166</v>
      </c>
      <c r="C108" s="50" t="s">
        <v>83</v>
      </c>
      <c r="D108" s="50" t="s">
        <v>270</v>
      </c>
      <c r="E108" s="50" t="s">
        <v>161</v>
      </c>
      <c r="F108" s="50" t="s">
        <v>408</v>
      </c>
      <c r="G108" s="50" t="s">
        <v>409</v>
      </c>
      <c r="H108" s="50" t="s">
        <v>609</v>
      </c>
      <c r="I108" s="50" t="s">
        <v>252</v>
      </c>
      <c r="J108" s="50"/>
      <c r="K108" s="50" t="s">
        <v>252</v>
      </c>
      <c r="L108" s="50" t="s">
        <v>259</v>
      </c>
      <c r="M108" t="s">
        <v>177</v>
      </c>
    </row>
    <row r="109" spans="1:13" hidden="1">
      <c r="A109" s="49" t="s">
        <v>253</v>
      </c>
      <c r="B109" s="50" t="s">
        <v>159</v>
      </c>
      <c r="C109" s="50" t="s">
        <v>83</v>
      </c>
      <c r="D109" s="50" t="s">
        <v>160</v>
      </c>
      <c r="E109" s="50" t="s">
        <v>161</v>
      </c>
      <c r="F109" s="50"/>
      <c r="G109" s="50" t="s">
        <v>254</v>
      </c>
      <c r="H109" s="50"/>
      <c r="I109" s="50" t="s">
        <v>255</v>
      </c>
      <c r="J109" s="50" t="s">
        <v>255</v>
      </c>
      <c r="K109" s="50" t="s">
        <v>256</v>
      </c>
      <c r="L109" s="50" t="s">
        <v>256</v>
      </c>
      <c r="M109" t="s">
        <v>173</v>
      </c>
    </row>
    <row r="110" spans="1:13" ht="30" hidden="1">
      <c r="A110" s="49" t="s">
        <v>257</v>
      </c>
      <c r="B110" s="50" t="s">
        <v>159</v>
      </c>
      <c r="C110" s="50" t="s">
        <v>83</v>
      </c>
      <c r="D110" s="50" t="s">
        <v>160</v>
      </c>
      <c r="E110" s="50" t="s">
        <v>161</v>
      </c>
      <c r="F110" s="50"/>
      <c r="G110" s="50" t="s">
        <v>258</v>
      </c>
      <c r="H110" s="50" t="s">
        <v>609</v>
      </c>
      <c r="I110" s="50" t="s">
        <v>259</v>
      </c>
      <c r="J110" s="50" t="s">
        <v>260</v>
      </c>
      <c r="K110" s="50" t="s">
        <v>259</v>
      </c>
      <c r="L110" s="50" t="s">
        <v>259</v>
      </c>
      <c r="M110" t="s">
        <v>173</v>
      </c>
    </row>
    <row r="111" spans="1:13" hidden="1">
      <c r="A111" s="49" t="s">
        <v>573</v>
      </c>
      <c r="B111" s="50" t="s">
        <v>166</v>
      </c>
      <c r="C111" s="50" t="s">
        <v>83</v>
      </c>
      <c r="D111" s="50" t="s">
        <v>509</v>
      </c>
      <c r="E111" s="50" t="s">
        <v>161</v>
      </c>
      <c r="F111" s="50"/>
      <c r="G111" s="50" t="s">
        <v>574</v>
      </c>
      <c r="H111" s="50" t="s">
        <v>608</v>
      </c>
      <c r="I111" s="50" t="s">
        <v>259</v>
      </c>
      <c r="J111" s="50" t="s">
        <v>259</v>
      </c>
      <c r="K111" s="50" t="s">
        <v>259</v>
      </c>
      <c r="L111" s="50" t="s">
        <v>259</v>
      </c>
      <c r="M111" t="s">
        <v>575</v>
      </c>
    </row>
    <row r="112" spans="1:13" hidden="1">
      <c r="A112" s="49" t="s">
        <v>261</v>
      </c>
      <c r="B112" s="50" t="s">
        <v>159</v>
      </c>
      <c r="C112" s="50" t="s">
        <v>83</v>
      </c>
      <c r="D112" s="50" t="s">
        <v>160</v>
      </c>
      <c r="E112" s="50" t="s">
        <v>161</v>
      </c>
      <c r="F112" s="50"/>
      <c r="G112" s="50" t="s">
        <v>262</v>
      </c>
      <c r="H112" s="50" t="s">
        <v>615</v>
      </c>
      <c r="I112" s="50" t="s">
        <v>260</v>
      </c>
      <c r="J112" s="50" t="s">
        <v>263</v>
      </c>
      <c r="K112" s="50" t="s">
        <v>260</v>
      </c>
      <c r="L112" s="50" t="s">
        <v>264</v>
      </c>
      <c r="M112" t="s">
        <v>265</v>
      </c>
    </row>
    <row r="113" spans="1:13" hidden="1">
      <c r="A113" s="49" t="s">
        <v>576</v>
      </c>
      <c r="B113" s="50" t="s">
        <v>166</v>
      </c>
      <c r="C113" s="50" t="s">
        <v>83</v>
      </c>
      <c r="D113" s="50" t="s">
        <v>509</v>
      </c>
      <c r="E113" s="50" t="s">
        <v>161</v>
      </c>
      <c r="F113" s="50"/>
      <c r="G113" s="50" t="s">
        <v>577</v>
      </c>
      <c r="H113" s="50" t="s">
        <v>608</v>
      </c>
      <c r="I113" s="50" t="s">
        <v>491</v>
      </c>
      <c r="J113" s="50" t="s">
        <v>426</v>
      </c>
      <c r="K113" s="50" t="s">
        <v>491</v>
      </c>
      <c r="L113" s="50" t="s">
        <v>426</v>
      </c>
      <c r="M113" t="s">
        <v>578</v>
      </c>
    </row>
    <row r="114" spans="1:13" hidden="1">
      <c r="A114" s="49" t="s">
        <v>488</v>
      </c>
      <c r="B114" s="50" t="s">
        <v>166</v>
      </c>
      <c r="C114" s="50" t="s">
        <v>83</v>
      </c>
      <c r="D114" s="50" t="s">
        <v>468</v>
      </c>
      <c r="E114" s="50" t="s">
        <v>161</v>
      </c>
      <c r="F114" s="50" t="s">
        <v>489</v>
      </c>
      <c r="G114" s="50" t="s">
        <v>490</v>
      </c>
      <c r="H114" s="50" t="s">
        <v>610</v>
      </c>
      <c r="I114" s="50" t="s">
        <v>491</v>
      </c>
      <c r="J114" s="50"/>
      <c r="K114" s="50" t="s">
        <v>491</v>
      </c>
      <c r="L114" s="50" t="s">
        <v>492</v>
      </c>
      <c r="M114" t="s">
        <v>177</v>
      </c>
    </row>
    <row r="115" spans="1:13" hidden="1">
      <c r="A115" s="49" t="s">
        <v>579</v>
      </c>
      <c r="B115" s="50" t="s">
        <v>166</v>
      </c>
      <c r="C115" s="50" t="s">
        <v>83</v>
      </c>
      <c r="D115" s="50" t="s">
        <v>509</v>
      </c>
      <c r="E115" s="50" t="s">
        <v>161</v>
      </c>
      <c r="F115" s="50"/>
      <c r="G115" s="50" t="s">
        <v>580</v>
      </c>
      <c r="H115" s="50" t="s">
        <v>608</v>
      </c>
      <c r="I115" s="50" t="s">
        <v>426</v>
      </c>
      <c r="J115" s="50" t="s">
        <v>426</v>
      </c>
      <c r="K115" s="50" t="s">
        <v>426</v>
      </c>
      <c r="L115" s="50" t="s">
        <v>426</v>
      </c>
      <c r="M115" t="s">
        <v>173</v>
      </c>
    </row>
    <row r="116" spans="1:13" hidden="1">
      <c r="A116" s="49" t="s">
        <v>427</v>
      </c>
      <c r="B116" s="50" t="s">
        <v>166</v>
      </c>
      <c r="C116" s="50" t="s">
        <v>83</v>
      </c>
      <c r="D116" s="50" t="s">
        <v>270</v>
      </c>
      <c r="E116" s="50" t="s">
        <v>161</v>
      </c>
      <c r="F116" s="50" t="s">
        <v>428</v>
      </c>
      <c r="G116" s="50" t="s">
        <v>429</v>
      </c>
      <c r="H116" s="50" t="s">
        <v>609</v>
      </c>
      <c r="I116" s="50" t="s">
        <v>430</v>
      </c>
      <c r="J116" s="50" t="s">
        <v>421</v>
      </c>
      <c r="K116" s="50" t="s">
        <v>430</v>
      </c>
      <c r="L116" s="50" t="s">
        <v>421</v>
      </c>
      <c r="M116" t="s">
        <v>431</v>
      </c>
    </row>
    <row r="117" spans="1:13" hidden="1">
      <c r="A117" s="49" t="s">
        <v>581</v>
      </c>
      <c r="B117" s="50" t="s">
        <v>166</v>
      </c>
      <c r="C117" s="50" t="s">
        <v>83</v>
      </c>
      <c r="D117" s="50" t="s">
        <v>509</v>
      </c>
      <c r="E117" s="50" t="s">
        <v>161</v>
      </c>
      <c r="F117" s="50"/>
      <c r="G117" s="50" t="s">
        <v>582</v>
      </c>
      <c r="H117" s="50" t="s">
        <v>608</v>
      </c>
      <c r="I117" s="50" t="s">
        <v>430</v>
      </c>
      <c r="J117" s="50"/>
      <c r="K117" s="50" t="s">
        <v>430</v>
      </c>
      <c r="L117" s="50" t="s">
        <v>430</v>
      </c>
      <c r="M117" t="s">
        <v>202</v>
      </c>
    </row>
    <row r="118" spans="1:13" hidden="1">
      <c r="A118" s="49" t="s">
        <v>583</v>
      </c>
      <c r="B118" s="50" t="s">
        <v>166</v>
      </c>
      <c r="C118" s="50" t="s">
        <v>83</v>
      </c>
      <c r="D118" s="50" t="s">
        <v>509</v>
      </c>
      <c r="E118" s="50" t="s">
        <v>161</v>
      </c>
      <c r="F118" s="50"/>
      <c r="G118" s="50" t="s">
        <v>584</v>
      </c>
      <c r="H118" s="50" t="s">
        <v>608</v>
      </c>
      <c r="I118" s="50" t="s">
        <v>435</v>
      </c>
      <c r="J118" s="50" t="s">
        <v>435</v>
      </c>
      <c r="K118" s="50" t="s">
        <v>435</v>
      </c>
      <c r="L118" s="50" t="s">
        <v>435</v>
      </c>
      <c r="M118" t="s">
        <v>177</v>
      </c>
    </row>
    <row r="119" spans="1:13" hidden="1">
      <c r="A119" s="49" t="s">
        <v>506</v>
      </c>
      <c r="B119" s="50" t="s">
        <v>166</v>
      </c>
      <c r="C119" s="50" t="s">
        <v>83</v>
      </c>
      <c r="D119" s="50" t="s">
        <v>501</v>
      </c>
      <c r="E119" s="50" t="s">
        <v>161</v>
      </c>
      <c r="F119" s="50" t="s">
        <v>507</v>
      </c>
      <c r="G119" s="50" t="s">
        <v>470</v>
      </c>
      <c r="H119" s="50" t="s">
        <v>616</v>
      </c>
      <c r="I119" s="50" t="s">
        <v>421</v>
      </c>
      <c r="J119" s="50" t="s">
        <v>421</v>
      </c>
      <c r="K119" s="50" t="s">
        <v>421</v>
      </c>
      <c r="L119" s="50" t="s">
        <v>421</v>
      </c>
      <c r="M119" t="s">
        <v>173</v>
      </c>
    </row>
    <row r="120" spans="1:13" hidden="1">
      <c r="A120" s="49" t="s">
        <v>266</v>
      </c>
      <c r="B120" s="50" t="s">
        <v>159</v>
      </c>
      <c r="C120" s="50" t="s">
        <v>83</v>
      </c>
      <c r="D120" s="50" t="s">
        <v>160</v>
      </c>
      <c r="E120" s="50" t="s">
        <v>161</v>
      </c>
      <c r="F120" s="50"/>
      <c r="G120" s="50" t="s">
        <v>267</v>
      </c>
      <c r="H120" s="50" t="s">
        <v>609</v>
      </c>
      <c r="I120" s="50" t="s">
        <v>268</v>
      </c>
      <c r="J120" s="50" t="s">
        <v>268</v>
      </c>
      <c r="K120" s="50" t="s">
        <v>268</v>
      </c>
      <c r="L120" s="50" t="s">
        <v>268</v>
      </c>
      <c r="M120" t="s">
        <v>206</v>
      </c>
    </row>
    <row r="121" spans="1:13" hidden="1">
      <c r="A121" s="49" t="s">
        <v>493</v>
      </c>
      <c r="B121" s="50" t="s">
        <v>166</v>
      </c>
      <c r="C121" s="50" t="s">
        <v>83</v>
      </c>
      <c r="D121" s="50" t="s">
        <v>468</v>
      </c>
      <c r="E121" s="50" t="s">
        <v>161</v>
      </c>
      <c r="F121" s="50" t="s">
        <v>494</v>
      </c>
      <c r="G121" s="50" t="s">
        <v>495</v>
      </c>
      <c r="H121" s="50" t="s">
        <v>609</v>
      </c>
      <c r="I121" s="50" t="s">
        <v>268</v>
      </c>
      <c r="J121" s="50"/>
      <c r="K121" s="50" t="s">
        <v>268</v>
      </c>
      <c r="L121" s="50"/>
      <c r="M121" t="s">
        <v>189</v>
      </c>
    </row>
    <row r="122" spans="1:13" ht="30" hidden="1">
      <c r="A122" s="49" t="s">
        <v>444</v>
      </c>
      <c r="B122" s="50" t="s">
        <v>166</v>
      </c>
      <c r="C122" s="50" t="s">
        <v>83</v>
      </c>
      <c r="D122" s="50" t="s">
        <v>270</v>
      </c>
      <c r="E122" s="50" t="s">
        <v>161</v>
      </c>
      <c r="F122" s="50" t="s">
        <v>445</v>
      </c>
      <c r="G122" s="50" t="s">
        <v>446</v>
      </c>
      <c r="H122" s="50" t="s">
        <v>609</v>
      </c>
      <c r="I122" s="50" t="s">
        <v>447</v>
      </c>
      <c r="J122" s="50"/>
      <c r="K122" s="50" t="s">
        <v>447</v>
      </c>
      <c r="L122" s="50" t="s">
        <v>448</v>
      </c>
      <c r="M122" t="s">
        <v>449</v>
      </c>
    </row>
    <row r="123" spans="1:13" hidden="1">
      <c r="A123" s="49" t="s">
        <v>450</v>
      </c>
      <c r="B123" s="50" t="s">
        <v>166</v>
      </c>
      <c r="C123" s="50" t="s">
        <v>83</v>
      </c>
      <c r="D123" s="50" t="s">
        <v>270</v>
      </c>
      <c r="E123" s="50" t="s">
        <v>161</v>
      </c>
      <c r="F123" s="50" t="s">
        <v>451</v>
      </c>
      <c r="G123" s="50" t="s">
        <v>452</v>
      </c>
      <c r="H123" s="50" t="s">
        <v>609</v>
      </c>
      <c r="I123" s="50" t="s">
        <v>442</v>
      </c>
      <c r="J123" s="50" t="s">
        <v>453</v>
      </c>
      <c r="K123" s="50" t="s">
        <v>442</v>
      </c>
      <c r="L123" s="50" t="s">
        <v>454</v>
      </c>
      <c r="M123" t="s">
        <v>177</v>
      </c>
    </row>
    <row r="124" spans="1:13" hidden="1">
      <c r="A124" s="49" t="s">
        <v>597</v>
      </c>
      <c r="B124" s="50" t="s">
        <v>166</v>
      </c>
      <c r="C124" s="50" t="s">
        <v>83</v>
      </c>
      <c r="D124" s="50" t="s">
        <v>509</v>
      </c>
      <c r="E124" s="50" t="s">
        <v>161</v>
      </c>
      <c r="F124" s="50"/>
      <c r="G124" s="50" t="s">
        <v>598</v>
      </c>
      <c r="H124" s="50" t="s">
        <v>608</v>
      </c>
      <c r="I124" s="50" t="s">
        <v>442</v>
      </c>
      <c r="J124" s="50" t="s">
        <v>442</v>
      </c>
      <c r="K124" s="50" t="s">
        <v>442</v>
      </c>
      <c r="L124" s="50"/>
      <c r="M124" t="s">
        <v>173</v>
      </c>
    </row>
    <row r="125" spans="1:13" hidden="1">
      <c r="A125" s="49" t="s">
        <v>496</v>
      </c>
      <c r="B125" s="50" t="s">
        <v>166</v>
      </c>
      <c r="C125" s="50" t="s">
        <v>83</v>
      </c>
      <c r="D125" s="50" t="s">
        <v>468</v>
      </c>
      <c r="E125" s="50" t="s">
        <v>161</v>
      </c>
      <c r="F125" s="50" t="s">
        <v>497</v>
      </c>
      <c r="G125" s="50" t="s">
        <v>498</v>
      </c>
      <c r="H125" s="50" t="s">
        <v>610</v>
      </c>
      <c r="I125" s="50" t="s">
        <v>499</v>
      </c>
      <c r="J125" s="50"/>
      <c r="K125" s="50" t="s">
        <v>499</v>
      </c>
      <c r="L125" s="50"/>
      <c r="M125" t="s">
        <v>217</v>
      </c>
    </row>
    <row r="126" spans="1:13" hidden="1">
      <c r="A126" s="49" t="s">
        <v>599</v>
      </c>
      <c r="B126" s="50" t="s">
        <v>166</v>
      </c>
      <c r="C126" s="50" t="s">
        <v>83</v>
      </c>
      <c r="D126" s="50" t="s">
        <v>509</v>
      </c>
      <c r="E126" s="50" t="s">
        <v>161</v>
      </c>
      <c r="F126" s="50"/>
      <c r="G126" s="50" t="s">
        <v>600</v>
      </c>
      <c r="H126" s="50" t="s">
        <v>611</v>
      </c>
      <c r="I126" s="50" t="s">
        <v>499</v>
      </c>
      <c r="J126" s="50" t="s">
        <v>499</v>
      </c>
      <c r="K126" s="50" t="s">
        <v>499</v>
      </c>
      <c r="L126" s="50"/>
      <c r="M126" t="s">
        <v>217</v>
      </c>
    </row>
    <row r="127" spans="1:13" hidden="1">
      <c r="A127" s="49" t="s">
        <v>601</v>
      </c>
      <c r="B127" s="50" t="s">
        <v>166</v>
      </c>
      <c r="C127" s="50" t="s">
        <v>83</v>
      </c>
      <c r="D127" s="50" t="s">
        <v>509</v>
      </c>
      <c r="E127" s="50" t="s">
        <v>456</v>
      </c>
      <c r="F127" s="50"/>
      <c r="G127" s="50" t="s">
        <v>602</v>
      </c>
      <c r="H127" s="50" t="s">
        <v>609</v>
      </c>
      <c r="I127" s="50" t="s">
        <v>454</v>
      </c>
      <c r="J127" s="50" t="s">
        <v>603</v>
      </c>
      <c r="K127" s="50" t="s">
        <v>454</v>
      </c>
      <c r="L127" s="50"/>
      <c r="M127" t="s">
        <v>217</v>
      </c>
    </row>
  </sheetData>
  <autoFilter ref="A1:L127">
    <filterColumn colId="2">
      <filters>
        <filter val="QC"/>
      </filters>
    </filterColumn>
    <filterColumn colId="3">
      <filters>
        <filter val="Investigate &amp; Inquiry"/>
      </filters>
    </filterColumn>
  </autoFilter>
  <hyperlinks>
    <hyperlink ref="A2" r:id="rId1" display="5447"/>
    <hyperlink ref="A3" r:id="rId2" display="5505"/>
    <hyperlink ref="A4" r:id="rId3" display="5507"/>
    <hyperlink ref="A5" r:id="rId4" display="5459"/>
    <hyperlink ref="A6" r:id="rId5" display="5713"/>
    <hyperlink ref="A7" r:id="rId6" display="6287"/>
    <hyperlink ref="A8" r:id="rId7" display="6289"/>
    <hyperlink ref="A9" r:id="rId8" display="6475"/>
    <hyperlink ref="A10" r:id="rId9" display="6490"/>
    <hyperlink ref="A11" r:id="rId10" display="6558"/>
    <hyperlink ref="A12" r:id="rId11" display="6566"/>
    <hyperlink ref="A13" r:id="rId12" display="6628"/>
    <hyperlink ref="A14" r:id="rId13" display="6577"/>
    <hyperlink ref="A15" r:id="rId14" display="6986"/>
    <hyperlink ref="A16" r:id="rId15" display="6987"/>
    <hyperlink ref="A17" r:id="rId16" display="7539"/>
    <hyperlink ref="A18" r:id="rId17" display="7925"/>
    <hyperlink ref="A19" r:id="rId18" display="7773"/>
    <hyperlink ref="A20" r:id="rId19" display="7927"/>
    <hyperlink ref="A21" r:id="rId20" display="7972"/>
    <hyperlink ref="A22" r:id="rId21" display="8682"/>
    <hyperlink ref="A23" r:id="rId22" display="8480"/>
    <hyperlink ref="A24" r:id="rId23" display="8874"/>
    <hyperlink ref="A25" r:id="rId24" display="9317"/>
    <hyperlink ref="A26" r:id="rId25" display="9302"/>
    <hyperlink ref="A27" r:id="rId26" display="9521"/>
    <hyperlink ref="A28" r:id="rId27" display="9522"/>
    <hyperlink ref="A29" r:id="rId28" display="9527"/>
    <hyperlink ref="A30" r:id="rId29" display="10321"/>
    <hyperlink ref="A31" r:id="rId30" display="5431"/>
    <hyperlink ref="A32" r:id="rId31" display="5427"/>
    <hyperlink ref="A33" r:id="rId32" display="5430"/>
    <hyperlink ref="A34" r:id="rId33" display="5440"/>
    <hyperlink ref="A35" r:id="rId34" display="5696"/>
    <hyperlink ref="A36" r:id="rId35" display="5705"/>
    <hyperlink ref="A37" r:id="rId36" display="5915"/>
    <hyperlink ref="A38" r:id="rId37" display="6061"/>
    <hyperlink ref="A39" r:id="rId38" display="6314"/>
    <hyperlink ref="A40" r:id="rId39" display="6479"/>
    <hyperlink ref="A41" r:id="rId40" display="6483"/>
    <hyperlink ref="A42" r:id="rId41" display="6487"/>
    <hyperlink ref="A43" r:id="rId42" display="6485"/>
    <hyperlink ref="A44" r:id="rId43" display="6488"/>
    <hyperlink ref="A45" r:id="rId44" display="6635"/>
    <hyperlink ref="A46" r:id="rId45" display="6634"/>
    <hyperlink ref="A47" r:id="rId46" display="6785"/>
    <hyperlink ref="A48" r:id="rId47" display="6784"/>
    <hyperlink ref="A49" r:id="rId48" display="7046"/>
    <hyperlink ref="A50" r:id="rId49" display="7174"/>
    <hyperlink ref="A51" r:id="rId50" display="7472"/>
    <hyperlink ref="A52" r:id="rId51" display="7471"/>
    <hyperlink ref="A53" r:id="rId52" display="7473"/>
    <hyperlink ref="A54" r:id="rId53" display="7531"/>
    <hyperlink ref="A55" r:id="rId54" display="7553"/>
    <hyperlink ref="A56" r:id="rId55" display="7593"/>
    <hyperlink ref="A57" r:id="rId56" display="8481"/>
    <hyperlink ref="A58" r:id="rId57" display="8647"/>
    <hyperlink ref="A59" r:id="rId58" display="8685"/>
    <hyperlink ref="A60" r:id="rId59" display="8976"/>
    <hyperlink ref="A61" r:id="rId60" display="8974"/>
    <hyperlink ref="A62" r:id="rId61" display="9095"/>
    <hyperlink ref="A63" r:id="rId62" display="9314"/>
    <hyperlink ref="A64" r:id="rId63" display="9319"/>
    <hyperlink ref="A65" r:id="rId64" display="9462"/>
    <hyperlink ref="A66" r:id="rId65" display="9516"/>
    <hyperlink ref="A67" r:id="rId66" display="9517"/>
    <hyperlink ref="A68" r:id="rId67" display="9536"/>
    <hyperlink ref="A69" r:id="rId68" display="10064"/>
    <hyperlink ref="A70" r:id="rId69" display="10085"/>
    <hyperlink ref="A71" r:id="rId70" display="10084"/>
    <hyperlink ref="A72" r:id="rId71" display="10283"/>
    <hyperlink ref="A73" r:id="rId72" display="10354"/>
    <hyperlink ref="A74" r:id="rId73" display="11409"/>
    <hyperlink ref="A75" r:id="rId74" display="6486"/>
    <hyperlink ref="A76" r:id="rId75" display="10332"/>
    <hyperlink ref="A77" r:id="rId76" display="12041"/>
    <hyperlink ref="A78" r:id="rId77" display="6494"/>
    <hyperlink ref="A79" r:id="rId78" display="6493"/>
    <hyperlink ref="A80" r:id="rId79" display="6573"/>
    <hyperlink ref="A81" r:id="rId80" display="6974"/>
    <hyperlink ref="A82" r:id="rId81" display="7175"/>
    <hyperlink ref="A83" r:id="rId82" display="7202"/>
    <hyperlink ref="A84" r:id="rId83" display="9874"/>
    <hyperlink ref="A85" r:id="rId84" display="10284"/>
    <hyperlink ref="A86" r:id="rId85" display="11436"/>
    <hyperlink ref="A87" r:id="rId86" display="6478"/>
    <hyperlink ref="A88" r:id="rId87" display="7217"/>
    <hyperlink ref="A89" r:id="rId88" display="7185"/>
    <hyperlink ref="A90" r:id="rId89" display="10167"/>
    <hyperlink ref="A91" r:id="rId90" display="5436"/>
    <hyperlink ref="A92" r:id="rId91" display="6057"/>
    <hyperlink ref="A93" r:id="rId92" display="6315"/>
    <hyperlink ref="A94" r:id="rId93" display="6489"/>
    <hyperlink ref="A95" r:id="rId94" display="6515"/>
    <hyperlink ref="A96" r:id="rId95" display="6544"/>
    <hyperlink ref="A97" r:id="rId96" display="6564"/>
    <hyperlink ref="A98" r:id="rId97" display="6639"/>
    <hyperlink ref="A99" r:id="rId98" display="6962"/>
    <hyperlink ref="A100" r:id="rId99" display="6973"/>
    <hyperlink ref="A101" r:id="rId100" display="7552"/>
    <hyperlink ref="A102" r:id="rId101" display="8026"/>
    <hyperlink ref="A103" r:id="rId102" display="8277"/>
    <hyperlink ref="A104" r:id="rId103" display="8245"/>
    <hyperlink ref="A105" r:id="rId104" display="8501"/>
    <hyperlink ref="A106" r:id="rId105" display="8526"/>
    <hyperlink ref="A107" r:id="rId106" display="8518"/>
    <hyperlink ref="A108" r:id="rId107" display="8676"/>
    <hyperlink ref="A109" r:id="rId108" display="8847"/>
    <hyperlink ref="A110" r:id="rId109" display="8866"/>
    <hyperlink ref="A111" r:id="rId110" display="9235"/>
    <hyperlink ref="A112" r:id="rId111" display="9312"/>
    <hyperlink ref="A113" r:id="rId112" display="9303"/>
    <hyperlink ref="A114" r:id="rId113" display="9313"/>
    <hyperlink ref="A115" r:id="rId114" display="9457"/>
    <hyperlink ref="A116" r:id="rId115" display="9520"/>
    <hyperlink ref="A117" r:id="rId116" display="9888"/>
    <hyperlink ref="A118" r:id="rId117" display="9890"/>
    <hyperlink ref="A119" r:id="rId118" display="9922"/>
    <hyperlink ref="A120" r:id="rId119" display="10131"/>
    <hyperlink ref="A121" r:id="rId120" display="10137"/>
    <hyperlink ref="A122" r:id="rId121" display="10139"/>
    <hyperlink ref="A123" r:id="rId122" display="10317"/>
    <hyperlink ref="A124" r:id="rId123" display="10323"/>
    <hyperlink ref="A125" r:id="rId124" display="11408"/>
    <hyperlink ref="A126" r:id="rId125"/>
    <hyperlink ref="A127" r:id="rId12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showGridLines="0" workbookViewId="0">
      <selection activeCell="F6" sqref="F6"/>
    </sheetView>
  </sheetViews>
  <sheetFormatPr defaultRowHeight="15"/>
  <cols>
    <col min="2" max="2" width="19.7109375" bestFit="1" customWidth="1"/>
    <col min="3" max="4" width="4.5703125" customWidth="1"/>
  </cols>
  <sheetData>
    <row r="4" spans="1:4">
      <c r="B4" s="51" t="s">
        <v>606</v>
      </c>
      <c r="C4" s="51" t="s">
        <v>83</v>
      </c>
      <c r="D4" s="51" t="s">
        <v>85</v>
      </c>
    </row>
    <row r="5" spans="1:4">
      <c r="B5" s="54" t="s">
        <v>160</v>
      </c>
      <c r="C5" s="52">
        <v>15</v>
      </c>
      <c r="D5" s="52">
        <v>14</v>
      </c>
    </row>
    <row r="6" spans="1:4">
      <c r="B6" s="54" t="s">
        <v>501</v>
      </c>
      <c r="C6" s="52">
        <v>4</v>
      </c>
      <c r="D6" s="53" t="s">
        <v>617</v>
      </c>
    </row>
    <row r="7" spans="1:4">
      <c r="B7" s="54" t="s">
        <v>270</v>
      </c>
      <c r="C7" s="52">
        <v>7</v>
      </c>
      <c r="D7" s="52">
        <v>40</v>
      </c>
    </row>
    <row r="8" spans="1:4">
      <c r="B8" s="54" t="s">
        <v>509</v>
      </c>
      <c r="C8" s="52">
        <v>24</v>
      </c>
      <c r="D8" s="52">
        <v>13</v>
      </c>
    </row>
    <row r="9" spans="1:4">
      <c r="B9" s="54" t="s">
        <v>604</v>
      </c>
      <c r="C9" s="52">
        <v>9</v>
      </c>
      <c r="D9" s="53" t="s">
        <v>617</v>
      </c>
    </row>
    <row r="10" spans="1:4" ht="15.75" thickBot="1">
      <c r="A10" s="56"/>
      <c r="B10" s="57" t="s">
        <v>605</v>
      </c>
      <c r="C10" s="55">
        <f>SUM(C5:C9)</f>
        <v>59</v>
      </c>
      <c r="D10" s="55">
        <f>SUM(D5:D9)</f>
        <v>67</v>
      </c>
    </row>
    <row r="11" spans="1:4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MBOsheet_2020</vt:lpstr>
      <vt:lpstr>Sheet1</vt:lpstr>
      <vt:lpstr>MA&amp;PJ</vt:lpstr>
      <vt:lpstr>Incident</vt:lpstr>
      <vt:lpstr>Camera</vt:lpstr>
      <vt:lpstr>MBOsheet_2020!Print_Area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Kudou</dc:creator>
  <cp:lastModifiedBy>Akkapon Tanahirunrote</cp:lastModifiedBy>
  <cp:lastPrinted>2019-11-28T06:20:23Z</cp:lastPrinted>
  <dcterms:created xsi:type="dcterms:W3CDTF">2013-09-23T14:01:04Z</dcterms:created>
  <dcterms:modified xsi:type="dcterms:W3CDTF">2020-07-13T06:24:05Z</dcterms:modified>
</cp:coreProperties>
</file>