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apers\FishQuality_MutluHocaPaper\"/>
    </mc:Choice>
  </mc:AlternateContent>
  <xr:revisionPtr revIDLastSave="0" documentId="13_ncr:1_{DFA13B0D-C432-4678-83FB-490186BA3EE0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FreshF20F60" sheetId="4" r:id="rId1"/>
    <sheet name="image_vs_l_a_b" sheetId="6" r:id="rId2"/>
    <sheet name="F20" sheetId="1" r:id="rId3"/>
    <sheet name="F60" sheetId="2" r:id="rId4"/>
    <sheet name="Weight-Area Graph" sheetId="3" r:id="rId5"/>
  </sheets>
  <definedNames>
    <definedName name="solver_eng" localSheetId="2">1</definedName>
    <definedName name="solver_neg" localSheetId="2">1</definedName>
    <definedName name="solver_num" localSheetId="2">0</definedName>
    <definedName name="solver_opt" localSheetId="2">'F20'!#REF!</definedName>
    <definedName name="solver_typ" localSheetId="2">1</definedName>
    <definedName name="solver_val" localSheetId="2">0</definedName>
    <definedName name="solver_ver" localSheetId="2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Ccge8lUTDKtXJ4SjcsJh3S+TfR5hTm407ZpWc2syuI="/>
    </ext>
  </extLst>
</workbook>
</file>

<file path=xl/calcChain.xml><?xml version="1.0" encoding="utf-8"?>
<calcChain xmlns="http://schemas.openxmlformats.org/spreadsheetml/2006/main">
  <c r="O47" i="2" l="1"/>
  <c r="N47" i="2"/>
  <c r="M47" i="2"/>
  <c r="L47" i="2"/>
  <c r="K47" i="2"/>
  <c r="J47" i="2"/>
  <c r="G47" i="2"/>
  <c r="F47" i="2"/>
  <c r="E47" i="2"/>
  <c r="D47" i="2"/>
  <c r="C47" i="2"/>
  <c r="B47" i="2"/>
  <c r="O46" i="2"/>
  <c r="N46" i="2"/>
  <c r="M46" i="2"/>
  <c r="L46" i="2"/>
  <c r="K46" i="2"/>
  <c r="J46" i="2"/>
  <c r="G46" i="2"/>
  <c r="F46" i="2"/>
  <c r="E46" i="2"/>
  <c r="D46" i="2"/>
  <c r="C46" i="2"/>
  <c r="B46" i="2"/>
  <c r="Q45" i="2"/>
  <c r="Q44" i="2"/>
  <c r="Q43" i="2"/>
  <c r="Q42" i="2"/>
  <c r="Q41" i="2"/>
  <c r="Q40" i="2"/>
  <c r="Q39" i="2"/>
  <c r="Q38" i="2"/>
  <c r="O35" i="2"/>
  <c r="N35" i="2"/>
  <c r="M35" i="2"/>
  <c r="L35" i="2"/>
  <c r="K35" i="2"/>
  <c r="J35" i="2"/>
  <c r="G35" i="2"/>
  <c r="F35" i="2"/>
  <c r="E35" i="2"/>
  <c r="D35" i="2"/>
  <c r="C35" i="2"/>
  <c r="B35" i="2"/>
  <c r="O34" i="2"/>
  <c r="N34" i="2"/>
  <c r="M34" i="2"/>
  <c r="L34" i="2"/>
  <c r="K34" i="2"/>
  <c r="J34" i="2"/>
  <c r="G34" i="2"/>
  <c r="F34" i="2"/>
  <c r="E34" i="2"/>
  <c r="D34" i="2"/>
  <c r="C34" i="2"/>
  <c r="B34" i="2"/>
  <c r="Q33" i="2"/>
  <c r="Q32" i="2"/>
  <c r="Q31" i="2"/>
  <c r="Q30" i="2"/>
  <c r="Q29" i="2"/>
  <c r="Q28" i="2"/>
  <c r="Q27" i="2"/>
  <c r="Q26" i="2"/>
  <c r="O23" i="2"/>
  <c r="N23" i="2"/>
  <c r="M23" i="2"/>
  <c r="L23" i="2"/>
  <c r="K23" i="2"/>
  <c r="J23" i="2"/>
  <c r="G23" i="2"/>
  <c r="F23" i="2"/>
  <c r="E23" i="2"/>
  <c r="D23" i="2"/>
  <c r="C23" i="2"/>
  <c r="B23" i="2"/>
  <c r="O22" i="2"/>
  <c r="N22" i="2"/>
  <c r="M22" i="2"/>
  <c r="L22" i="2"/>
  <c r="K22" i="2"/>
  <c r="J22" i="2"/>
  <c r="G22" i="2"/>
  <c r="F22" i="2"/>
  <c r="E22" i="2"/>
  <c r="D22" i="2"/>
  <c r="C22" i="2"/>
  <c r="B22" i="2"/>
  <c r="Q21" i="2"/>
  <c r="Q20" i="2"/>
  <c r="Q19" i="2"/>
  <c r="Q18" i="2"/>
  <c r="Q17" i="2"/>
  <c r="Q16" i="2"/>
  <c r="Q15" i="2"/>
  <c r="Q14" i="2"/>
  <c r="O11" i="2"/>
  <c r="N11" i="2"/>
  <c r="M11" i="2"/>
  <c r="L11" i="2"/>
  <c r="K11" i="2"/>
  <c r="J11" i="2"/>
  <c r="G11" i="2"/>
  <c r="F11" i="2"/>
  <c r="E11" i="2"/>
  <c r="D11" i="2"/>
  <c r="C11" i="2"/>
  <c r="B11" i="2"/>
  <c r="O10" i="2"/>
  <c r="N10" i="2"/>
  <c r="M10" i="2"/>
  <c r="L10" i="2"/>
  <c r="K10" i="2"/>
  <c r="J10" i="2"/>
  <c r="G10" i="2"/>
  <c r="F10" i="2"/>
  <c r="E10" i="2"/>
  <c r="D10" i="2"/>
  <c r="C10" i="2"/>
  <c r="B10" i="2"/>
  <c r="Q9" i="2"/>
  <c r="Q8" i="2"/>
  <c r="Q7" i="2"/>
  <c r="Q6" i="2"/>
  <c r="Q5" i="2"/>
  <c r="Q4" i="2"/>
  <c r="Q3" i="2"/>
  <c r="Q2" i="2"/>
  <c r="O49" i="1"/>
  <c r="N49" i="1"/>
  <c r="M49" i="1"/>
  <c r="L49" i="1"/>
  <c r="K49" i="1"/>
  <c r="J49" i="1"/>
  <c r="G49" i="1"/>
  <c r="F49" i="1"/>
  <c r="E49" i="1"/>
  <c r="D49" i="1"/>
  <c r="C49" i="1"/>
  <c r="B49" i="1"/>
  <c r="O48" i="1"/>
  <c r="N48" i="1"/>
  <c r="M48" i="1"/>
  <c r="L48" i="1"/>
  <c r="K48" i="1"/>
  <c r="J48" i="1"/>
  <c r="G48" i="1"/>
  <c r="F48" i="1"/>
  <c r="E48" i="1"/>
  <c r="D48" i="1"/>
  <c r="C48" i="1"/>
  <c r="B48" i="1"/>
  <c r="O37" i="1"/>
  <c r="N37" i="1"/>
  <c r="M37" i="1"/>
  <c r="L37" i="1"/>
  <c r="K37" i="1"/>
  <c r="J37" i="1"/>
  <c r="G37" i="1"/>
  <c r="F37" i="1"/>
  <c r="E37" i="1"/>
  <c r="D37" i="1"/>
  <c r="C37" i="1"/>
  <c r="B37" i="1"/>
  <c r="O36" i="1"/>
  <c r="N36" i="1"/>
  <c r="M36" i="1"/>
  <c r="L36" i="1"/>
  <c r="K36" i="1"/>
  <c r="J36" i="1"/>
  <c r="G36" i="1"/>
  <c r="F36" i="1"/>
  <c r="E36" i="1"/>
  <c r="D36" i="1"/>
  <c r="C36" i="1"/>
  <c r="B36" i="1"/>
  <c r="O25" i="1"/>
  <c r="N25" i="1"/>
  <c r="M25" i="1"/>
  <c r="L25" i="1"/>
  <c r="K25" i="1"/>
  <c r="J25" i="1"/>
  <c r="G25" i="1"/>
  <c r="F25" i="1"/>
  <c r="E25" i="1"/>
  <c r="D25" i="1"/>
  <c r="C25" i="1"/>
  <c r="B25" i="1"/>
  <c r="O24" i="1"/>
  <c r="N24" i="1"/>
  <c r="M24" i="1"/>
  <c r="L24" i="1"/>
  <c r="K24" i="1"/>
  <c r="J24" i="1"/>
  <c r="G24" i="1"/>
  <c r="F24" i="1"/>
  <c r="E24" i="1"/>
  <c r="D24" i="1"/>
  <c r="C24" i="1"/>
  <c r="B24" i="1"/>
  <c r="O13" i="1"/>
  <c r="N13" i="1"/>
  <c r="M13" i="1"/>
  <c r="L13" i="1"/>
  <c r="K13" i="1"/>
  <c r="J13" i="1"/>
  <c r="G13" i="1"/>
  <c r="F13" i="1"/>
  <c r="E13" i="1"/>
  <c r="D13" i="1"/>
  <c r="C13" i="1"/>
  <c r="B13" i="1"/>
  <c r="O12" i="1"/>
  <c r="N12" i="1"/>
  <c r="M12" i="1"/>
  <c r="L12" i="1"/>
  <c r="K12" i="1"/>
  <c r="J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<sst xmlns="http://schemas.openxmlformats.org/spreadsheetml/2006/main" count="649" uniqueCount="264">
  <si>
    <t>User area</t>
  </si>
  <si>
    <t>Avg L</t>
  </si>
  <si>
    <t>Avg a*</t>
  </si>
  <si>
    <t>Avg b*</t>
  </si>
  <si>
    <t>DeltaS</t>
  </si>
  <si>
    <t>DeltaI</t>
  </si>
  <si>
    <t xml:space="preserve">F20-103 Left FRESH	</t>
  </si>
  <si>
    <t>F20-102 RİGHT FRESH</t>
  </si>
  <si>
    <t xml:space="preserve">F20-202 Left FRESH	</t>
  </si>
  <si>
    <t>F20-203 RİGHT FRESH</t>
  </si>
  <si>
    <t xml:space="preserve">F20-303 Left FRESH	</t>
  </si>
  <si>
    <t>F20-302 RİGHT FRESH</t>
  </si>
  <si>
    <t xml:space="preserve">F20-403 Left FRESH	</t>
  </si>
  <si>
    <t>F20-402 RİGHT FRESH</t>
  </si>
  <si>
    <t xml:space="preserve">F20-502 Left FRESH	</t>
  </si>
  <si>
    <t>F20-502 RİGHT FRESH</t>
  </si>
  <si>
    <t>F20-603 Left FRESH</t>
  </si>
  <si>
    <t>F20-602 RIGHT FRESH</t>
  </si>
  <si>
    <t>F20-703 Left FRESH</t>
  </si>
  <si>
    <t>F20-702 RIGHT FRESH</t>
  </si>
  <si>
    <t>F20-803 Left FRESH</t>
  </si>
  <si>
    <t>F20-802 RİGHT FRESH</t>
  </si>
  <si>
    <t>Mean</t>
  </si>
  <si>
    <t>ST. DV</t>
  </si>
  <si>
    <t>F20T1-102 Left FIRST</t>
  </si>
  <si>
    <t>F20T1-102 Right FIRST</t>
  </si>
  <si>
    <t>F20T1-202 Left FIRST</t>
  </si>
  <si>
    <t>F20T1-202 Right FIRST</t>
  </si>
  <si>
    <t>F20T1-302 Left FIRST</t>
  </si>
  <si>
    <t>F20T1-302 Right FIRST</t>
  </si>
  <si>
    <t>F20T1-402 Left FIRST</t>
  </si>
  <si>
    <t>F20T1-402 Right FIRST</t>
  </si>
  <si>
    <t>F20T1-502 Left FIRST</t>
  </si>
  <si>
    <t>F20T1-502 Right FIRST</t>
  </si>
  <si>
    <t>F20T1-602 Left FIRST</t>
  </si>
  <si>
    <t>F20T1-602 Right FIRST</t>
  </si>
  <si>
    <t>F20T1-702 Left FIRST</t>
  </si>
  <si>
    <t>F20T1-702 Right FIRST</t>
  </si>
  <si>
    <t>F20T1-802 Left FIRST</t>
  </si>
  <si>
    <t>F20T1-802 Right FIRST</t>
  </si>
  <si>
    <t>F20T2-102 Left SECOND</t>
  </si>
  <si>
    <t>F20T2-102 RİGHT SECOND</t>
  </si>
  <si>
    <t>F20T2-202 Left SECOND</t>
  </si>
  <si>
    <t>F20T2-202 RİGHT SECOND</t>
  </si>
  <si>
    <t>F20T2-302 Left SECOND</t>
  </si>
  <si>
    <t>F20T2-302 RİGHT SECOND</t>
  </si>
  <si>
    <t>F20T2-402 Left SECOND</t>
  </si>
  <si>
    <t>F20T2-402 RİGHT SECOND</t>
  </si>
  <si>
    <t>F20T2-502 Left SECOND</t>
  </si>
  <si>
    <t>F20T2-502 RİGHT SECOND</t>
  </si>
  <si>
    <t>F20T2-602 Left SECOND</t>
  </si>
  <si>
    <t>F20T2-602 RİGHT SECOND</t>
  </si>
  <si>
    <t>F20T2-702 Left SECOND</t>
  </si>
  <si>
    <t>F20T2-702 RİGHT SECOND</t>
  </si>
  <si>
    <t>F20T2-802 Left SECOND</t>
  </si>
  <si>
    <t>F20T2-802 RİGHT SECOND</t>
  </si>
  <si>
    <t>F20T3-102 Left THIRD</t>
  </si>
  <si>
    <t>F20T3-102 Right THIRD</t>
  </si>
  <si>
    <t>F20T3-202 Left THIRD</t>
  </si>
  <si>
    <t>F20T3-202 Right THIRD</t>
  </si>
  <si>
    <t>F20T3-302 Left THIRD</t>
  </si>
  <si>
    <t>F20T3-302 Right THIRD</t>
  </si>
  <si>
    <t>F20T3-402 Left THIRD</t>
  </si>
  <si>
    <t>F20T3-402 Right THIRD</t>
  </si>
  <si>
    <t>F20T3-502 Left THIRD</t>
  </si>
  <si>
    <t>F20T3-502 Right THIRD</t>
  </si>
  <si>
    <t>F20T3-602 Left THIRD</t>
  </si>
  <si>
    <t>F20T3-602 Right THIRD</t>
  </si>
  <si>
    <t>F20T3-702 Left THIRD</t>
  </si>
  <si>
    <t>F20T3-702 Right THIRD</t>
  </si>
  <si>
    <t>F20T3-802 Left THIRD</t>
  </si>
  <si>
    <t>F20T3-802 Right THIRD</t>
  </si>
  <si>
    <t>Average User Area</t>
  </si>
  <si>
    <t xml:space="preserve">F60-103 Left FRESH	</t>
  </si>
  <si>
    <t>F60-102 RİGHT FRESH</t>
  </si>
  <si>
    <t xml:space="preserve">F60-202 Left FRESH	</t>
  </si>
  <si>
    <t>F60-203 RİGHT FRESH</t>
  </si>
  <si>
    <t xml:space="preserve">F60-303 Left FRESH	</t>
  </si>
  <si>
    <t>F60-302 RİGHT FRESH</t>
  </si>
  <si>
    <t xml:space="preserve">F60-403 Left FRESH	</t>
  </si>
  <si>
    <t>F60-402 RİGHT FRESH</t>
  </si>
  <si>
    <t xml:space="preserve">F60-502 Left FRESH	</t>
  </si>
  <si>
    <t>F60-502 RİGHT FRESH</t>
  </si>
  <si>
    <t>F60-603 Left FRESH</t>
  </si>
  <si>
    <t xml:space="preserve"> </t>
  </si>
  <si>
    <t>F60-602 RIGHT FRESH</t>
  </si>
  <si>
    <t>F60-703 Left FRESH</t>
  </si>
  <si>
    <t>F60-702 RIGHT FRESH</t>
  </si>
  <si>
    <t>F60-803 Left FRESH</t>
  </si>
  <si>
    <t>F60-802 RİGHT FRESH</t>
  </si>
  <si>
    <t>F60T1-102 Left FIRST</t>
  </si>
  <si>
    <t>F60T1-102 Right FIRST</t>
  </si>
  <si>
    <t>F60T1-202 Left FIRST</t>
  </si>
  <si>
    <t>F60T1-202 Right FIRST</t>
  </si>
  <si>
    <t>F60T1-302 Left FIRST</t>
  </si>
  <si>
    <t>F60T1-302 Right FIRST</t>
  </si>
  <si>
    <t>F60T1-402 Left FIRST</t>
  </si>
  <si>
    <t>F60T1-402 Right FIRST</t>
  </si>
  <si>
    <t>F60T1-502 Left FIRST</t>
  </si>
  <si>
    <t>F60T1-502 Right FIRST</t>
  </si>
  <si>
    <t>F60T1-602 Left FIRST</t>
  </si>
  <si>
    <t>F60T1-602 Right FIRST</t>
  </si>
  <si>
    <t>F60T1-702 Left FIRST</t>
  </si>
  <si>
    <t>F60T1-702 Right FIRST</t>
  </si>
  <si>
    <t>F60T1-802 Left FIRST</t>
  </si>
  <si>
    <t>F60T1-802 Right FIRST</t>
  </si>
  <si>
    <t>F60T2-102 Left SECOND</t>
  </si>
  <si>
    <t>F60T2-102 RİGHT SECOND</t>
  </si>
  <si>
    <t>F60T2-202 Left SECOND</t>
  </si>
  <si>
    <t>F60T2-202 RİGHT SECOND</t>
  </si>
  <si>
    <t>F60T2-302 Left SECOND</t>
  </si>
  <si>
    <t>F60T2-302 RİGHT SECOND</t>
  </si>
  <si>
    <t>F60T2-402 Left SECOND</t>
  </si>
  <si>
    <t>F60T2-402 RİGHT SECOND</t>
  </si>
  <si>
    <t>F60T2-502 Left SECOND</t>
  </si>
  <si>
    <t>F60T2-502 RİGHT SECOND</t>
  </si>
  <si>
    <t>F60T2-602 Left SECOND</t>
  </si>
  <si>
    <t>F60T2-602 RİGHT SECOND</t>
  </si>
  <si>
    <t>F60T2-702 Left SECOND</t>
  </si>
  <si>
    <t>F60T2-702 RİGHT SECOND</t>
  </si>
  <si>
    <t>F60T2-802 Left SECOND</t>
  </si>
  <si>
    <t>F60T2-802 RİGHT SECOND</t>
  </si>
  <si>
    <t>F60T3-102 Left THIRD</t>
  </si>
  <si>
    <t>F60T3-102 Right THIRD</t>
  </si>
  <si>
    <t>F60T3-202 Left THIRD</t>
  </si>
  <si>
    <t>F60T3-202 Right THIRD</t>
  </si>
  <si>
    <t>F60T3-302 Left THIRD</t>
  </si>
  <si>
    <t>F60T3-302 Right THIRD</t>
  </si>
  <si>
    <t>F60T3-402 Left THIRD</t>
  </si>
  <si>
    <t>F60T3-402 Right THIRD</t>
  </si>
  <si>
    <t>F60T3-502 Left THIRD</t>
  </si>
  <si>
    <t>F60T3-502 Right THIRD</t>
  </si>
  <si>
    <t>F60T3-602 Left THIRD</t>
  </si>
  <si>
    <t>F60T3-602 Right THIRD</t>
  </si>
  <si>
    <t>F60T3-702 Left THIRD</t>
  </si>
  <si>
    <t>F60T3-702 Right THIRD</t>
  </si>
  <si>
    <t>F60T3-802 Left THIRD</t>
  </si>
  <si>
    <t>F60T3-802 Right THIRD</t>
  </si>
  <si>
    <t>Weight Without Tail</t>
  </si>
  <si>
    <t>F20-103FreshLeftcorrected.jpg</t>
  </si>
  <si>
    <t>F20-103Freshrightcorrected.jpg</t>
  </si>
  <si>
    <t>F20-203Freshleftcorrected.jpg</t>
  </si>
  <si>
    <t>F20-203Freshrightcorrected.jpg</t>
  </si>
  <si>
    <t>F20-303Freshleftcorrected.jpg</t>
  </si>
  <si>
    <t>F20-303Freshrightcorrected.jpg</t>
  </si>
  <si>
    <t>F20-403Freshleftcorrected.jpg</t>
  </si>
  <si>
    <t>F20-403Freshrightcorrected.jpg</t>
  </si>
  <si>
    <t>F20-503Freshleftcorrected.jpg</t>
  </si>
  <si>
    <t>F20-503Freshrightcorrected.jpg</t>
  </si>
  <si>
    <t>F20-603Freshleftcorrected.jpg</t>
  </si>
  <si>
    <t>F20-603Freshrightcorrected.jpg</t>
  </si>
  <si>
    <t>F20-703Freshleftcorrected.jpg</t>
  </si>
  <si>
    <t>F20-703Freshrightcorrected.jpg</t>
  </si>
  <si>
    <t>F20-803FreshLeftcorrected.jpg</t>
  </si>
  <si>
    <t>F20-803Freshrightcorrected.jpg</t>
  </si>
  <si>
    <t>F20T1_102Left_CorrectedImage.jpg</t>
  </si>
  <si>
    <t>F20T1_102Right_CorrectedImage.jpg</t>
  </si>
  <si>
    <t>F20T1_202Left_CorrectedImage.jpg</t>
  </si>
  <si>
    <t>F20T1_202Right_CorrectedImage.jpg</t>
  </si>
  <si>
    <t>F20T1_302Left_CorrectedImage.jpg</t>
  </si>
  <si>
    <t>F20T1_302Right_CorrectedImage.jpg</t>
  </si>
  <si>
    <t>F20T1_402Left_CorrectedImage.jpg</t>
  </si>
  <si>
    <t>F20T1_402Right_CorrectedImage.jpg</t>
  </si>
  <si>
    <t>F20T1_502Left_CorrectedImage.jpg</t>
  </si>
  <si>
    <t>F20T1_502Right_CorrectedImage.jpg</t>
  </si>
  <si>
    <t>F20T1_602Left_CorrectedImage.jpg</t>
  </si>
  <si>
    <t>F20T1_602Right_CorrectedImage.jpg</t>
  </si>
  <si>
    <t>F20T1_702Left_CorrectedImage.jpg</t>
  </si>
  <si>
    <t>F20T1_702Right_CorrectedImage.jpg</t>
  </si>
  <si>
    <t>F20T1_802Left_CorrectedImage.jpg</t>
  </si>
  <si>
    <t>F20T1_802Right_CorrectedImage.jpg</t>
  </si>
  <si>
    <t>F20T2-102LeftFLP_color_corrected.jpg</t>
  </si>
  <si>
    <t>F20T2-102RightFLP_color_corrected.jpg</t>
  </si>
  <si>
    <t>F20T2-202LeftFLP_color_corrected.jpg</t>
  </si>
  <si>
    <t>F20T2-202RightFLP_color_corrected.jpg</t>
  </si>
  <si>
    <t>F20T2-302LeftFLP_color_corrected.jpg</t>
  </si>
  <si>
    <t>F20T2-302RightFLP_color_corrected.jpg</t>
  </si>
  <si>
    <t>F20T2-401LeftBL1-4cleaned_color_corrected.jpg</t>
  </si>
  <si>
    <t>F20T2-402RightFLP_color_corrected.jpg</t>
  </si>
  <si>
    <t>F20T2-501LeftBL1-4cleaned_color_corrected.jpg</t>
  </si>
  <si>
    <t>F20T2-502RightFLP_color_corrected.jpg</t>
  </si>
  <si>
    <t>F20T2-601Left_color_corrected.jpg</t>
  </si>
  <si>
    <t>F20T2-602RightFLP_color_corrected.jpg</t>
  </si>
  <si>
    <t>F20T2-701Left_color_corrected.jpg</t>
  </si>
  <si>
    <t>F20T2-702RightFLP_color_corrected.jpg</t>
  </si>
  <si>
    <t>F20T2-801Left_color_corrected.jpg</t>
  </si>
  <si>
    <t>F20T2-802RightFLP_color_corrected.jpg</t>
  </si>
  <si>
    <t>F20T3-101Left_CorrectedImage.jpg</t>
  </si>
  <si>
    <t>F20T3-101Right_CorrectedImage.jpg</t>
  </si>
  <si>
    <t>F20T3-201Left_CorrectedImage.jpg</t>
  </si>
  <si>
    <t>F20T3-201Right_CorrectedImage.jpg</t>
  </si>
  <si>
    <t>F20T3-301Left_CorrectedImage.jpg</t>
  </si>
  <si>
    <t>F20T3-301Right_CorrectedImage.jpg</t>
  </si>
  <si>
    <t>F20T3-401Left_CorrectedImage.jpg</t>
  </si>
  <si>
    <t>F20T3-401Right_CorrectedImage.jpg</t>
  </si>
  <si>
    <t>F20T3-501Left_CorrectedImage.jpg</t>
  </si>
  <si>
    <t>F20T3-501Right_CorrectedImage.jpg</t>
  </si>
  <si>
    <t>F20T3-601Left_CorrectedImage.jpg</t>
  </si>
  <si>
    <t>F20T3-601Right_CorrectedImage.jpg</t>
  </si>
  <si>
    <t>F20T3-701Left_CorrectedImage.jpg</t>
  </si>
  <si>
    <t>F20T3-701Right_CorrectedImage.jpg</t>
  </si>
  <si>
    <t>F20T3-802Left_CorrectedImage.jpg</t>
  </si>
  <si>
    <t>F20T3-802Right_CorrectedImage.jpg</t>
  </si>
  <si>
    <t>F60-103FreshLeftFLP_color_corrected.jpg</t>
  </si>
  <si>
    <t>F60-103FreshRightFLP_color_corrected.jpg</t>
  </si>
  <si>
    <t>F60-203FreshLeftFLP_color_corrected.jpg</t>
  </si>
  <si>
    <t>F60-203FreshRightFLP_color_corrected.jpg</t>
  </si>
  <si>
    <t>F60-303FreshLeftFLP_color_corrected.jpg</t>
  </si>
  <si>
    <t>F60-303FreshRightFLP_color_corrected.jpg</t>
  </si>
  <si>
    <t>F60-403FreshLeftFLP_color_corrected.jpg</t>
  </si>
  <si>
    <t>F60-403FreshRightFLP_color_corrected.jpg</t>
  </si>
  <si>
    <t>F60-503FreshLeftFLP_color_corrected.jpg</t>
  </si>
  <si>
    <t>F60-503FreshRightFLP_color_corrected.jpg</t>
  </si>
  <si>
    <t>F60-603FreshLeftFLP_color_corrected.jpg</t>
  </si>
  <si>
    <t>F60-603FreshRightFLP_color_corrected.jpg</t>
  </si>
  <si>
    <t>F60-703FreshLeftFLP_color_corrected.jpg</t>
  </si>
  <si>
    <t>F60-703FreshRightFLP_color_corrected.jpg</t>
  </si>
  <si>
    <t>F60-803FreshLeftFLP_color_corrected.jpg</t>
  </si>
  <si>
    <t>F60-803FreshRightFLP_color_corrected.jpg</t>
  </si>
  <si>
    <t>F60-T1-103LeftFLP_color_corrected.jpg</t>
  </si>
  <si>
    <t>F60-T1-103RightFLP_color_corrected.jpg</t>
  </si>
  <si>
    <t>F60-T1-203LeftFLP_color_corrected.jpg</t>
  </si>
  <si>
    <t>F60-T1-203RightFLP_color_corrected.jpg</t>
  </si>
  <si>
    <t>F60-T1-403LeftFLP_color_corrected.jpg</t>
  </si>
  <si>
    <t>F60-T1-403RightFLP_color_corrected.jpg</t>
  </si>
  <si>
    <t>F60-T1-503LeftFLP_color_corrected.jpg</t>
  </si>
  <si>
    <t>F60-T1-503RightFLP_color_corrected.jpg</t>
  </si>
  <si>
    <t>F60-T1-603LeftFLP_color_corrected.jpg</t>
  </si>
  <si>
    <t>F60-T1-603RightFLP_color_corrected.jpg</t>
  </si>
  <si>
    <t>F60-T1-703LeftFLP_color_corrected.jpg</t>
  </si>
  <si>
    <t>F60-T1-703RightFLP_color_corrected.jpg</t>
  </si>
  <si>
    <t>F60-T1-803LeftFLP_color_corrected.jpg</t>
  </si>
  <si>
    <t>F60T2-101Left_CorrectedImage.jpg</t>
  </si>
  <si>
    <t>F60T2-101Right_CorrectedImage.jpg</t>
  </si>
  <si>
    <t>F60T2-201Left_CorrectedImage.jpg</t>
  </si>
  <si>
    <t>F60T2-201Right_CorrectedImage.jpg</t>
  </si>
  <si>
    <t>F60T2-301Left_CorrectedImage.jpg</t>
  </si>
  <si>
    <t>F60T2-301Right_CorrectedImage.jpg</t>
  </si>
  <si>
    <t>F60T2-401Left_CorrectedImage.jpg</t>
  </si>
  <si>
    <t>F60T2-401Right_CorrectedImage.jpg</t>
  </si>
  <si>
    <t>F60T2-501Left_CorrectedImage.jpg</t>
  </si>
  <si>
    <t>F60T2-501Right_CorrectedImage.jpg</t>
  </si>
  <si>
    <t>F60T2-601Left_CorrectedImage.jpg</t>
  </si>
  <si>
    <t>F60T2-601Right_CorrectedImage.jpg</t>
  </si>
  <si>
    <t>F60T2-701Left_CorrectedImage.jpg</t>
  </si>
  <si>
    <t>F60T2-701Right_CorrectedImage.jpg</t>
  </si>
  <si>
    <t>F60T2-801Left_CorrectedImage.jpg</t>
  </si>
  <si>
    <t>F60T2-801Right_CorrectedImage.jpg</t>
  </si>
  <si>
    <t>F60T3-103leftcorrected.jpg</t>
  </si>
  <si>
    <t>F60T3-103rightcorrected.jpg</t>
  </si>
  <si>
    <t>F60T3-203leftcorrected.jpg</t>
  </si>
  <si>
    <t>F60T3-203rightcorrected.jpg</t>
  </si>
  <si>
    <t>F60T3-303leftcorrected.jpg</t>
  </si>
  <si>
    <t>F60T3-303rightcorrected.jpg</t>
  </si>
  <si>
    <t>F60T3-403leftcorrected.jpg</t>
  </si>
  <si>
    <t>F60T3-403rightcorrected.jpg</t>
  </si>
  <si>
    <t>F60T3-503leftcorrected.jpg</t>
  </si>
  <si>
    <t>F60T3-503rightcorrected.jpg</t>
  </si>
  <si>
    <t>F60T3-603leftcorrected.jpg</t>
  </si>
  <si>
    <t>F60T3-603rightcorrected.jpg</t>
  </si>
  <si>
    <t>F60T3-703leftcorrected.jpg</t>
  </si>
  <si>
    <t>F60T3-703rightcorrected.jpg</t>
  </si>
  <si>
    <t>F60T3-803leftcorrected.jpg</t>
  </si>
  <si>
    <t>F60T3-803rightcorrected.jpg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</si>
</sst>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sz val="12"/>
      <color rgb="FFE7E6E6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rgb="FF000000"/>
      <name val="Times New Roman"/>
    </font>
    <font>
      <sz val="12"/>
      <color theme="1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AEAAAA"/>
        <bgColor rgb="FFAEAAAA"/>
      </patternFill>
    </fill>
    <fill>
      <patternFill patternType="solid">
        <fgColor rgb="FF757171"/>
        <bgColor rgb="FF757171"/>
      </patternFill>
    </fill>
    <fill>
      <patternFill patternType="solid">
        <fgColor rgb="FFAEABAB"/>
        <bgColor rgb="FFAEABAB"/>
      </patternFill>
    </fill>
    <fill>
      <patternFill patternType="solid">
        <fgColor rgb="FF757070"/>
        <bgColor rgb="FF75707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1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4" fillId="0" borderId="0" xfId="0" applyFont="1"/>
    <xf numFmtId="0" fontId="3" fillId="7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8" borderId="1" xfId="0" applyFont="1" applyFill="1" applyBorder="1"/>
    <xf numFmtId="0" fontId="3" fillId="9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10" borderId="1" xfId="0" applyFont="1" applyFill="1" applyBorder="1"/>
    <xf numFmtId="0" fontId="2" fillId="11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2" fontId="2" fillId="0" borderId="0" xfId="0" applyNumberFormat="1" applyFont="1"/>
    <xf numFmtId="0" fontId="2" fillId="12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BAA1-4855-4752-88E4-4789E09CA805}">
  <dimension ref="A1:G129"/>
  <sheetViews>
    <sheetView tabSelected="1" workbookViewId="0">
      <selection activeCell="I53" sqref="I53"/>
    </sheetView>
  </sheetViews>
  <sheetFormatPr defaultRowHeight="15.75" x14ac:dyDescent="0.25"/>
  <cols>
    <col min="1" max="1" width="22.75" bestFit="1" customWidth="1"/>
    <col min="2" max="2" width="8.75" bestFit="1" customWidth="1"/>
    <col min="3" max="3" width="5.875" bestFit="1" customWidth="1"/>
    <col min="4" max="5" width="6.375" bestFit="1" customWidth="1"/>
    <col min="6" max="6" width="6.125" bestFit="1" customWidth="1"/>
    <col min="7" max="7" width="6.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193.14</v>
      </c>
      <c r="C2">
        <v>61.45</v>
      </c>
      <c r="D2">
        <v>23.44</v>
      </c>
      <c r="E2">
        <v>16.66</v>
      </c>
      <c r="F2">
        <v>9.86</v>
      </c>
      <c r="G2">
        <v>30.04</v>
      </c>
    </row>
    <row r="3" spans="1:7" x14ac:dyDescent="0.25">
      <c r="A3" t="s">
        <v>6</v>
      </c>
      <c r="B3">
        <v>188.98</v>
      </c>
      <c r="C3">
        <v>60.74</v>
      </c>
      <c r="D3">
        <v>23.06</v>
      </c>
      <c r="E3">
        <v>16.14</v>
      </c>
      <c r="F3">
        <v>10.86</v>
      </c>
      <c r="G3">
        <v>34.29</v>
      </c>
    </row>
    <row r="4" spans="1:7" x14ac:dyDescent="0.25">
      <c r="A4" t="s">
        <v>8</v>
      </c>
      <c r="B4">
        <v>224.4</v>
      </c>
      <c r="C4">
        <v>61.21</v>
      </c>
      <c r="D4">
        <v>22.18</v>
      </c>
      <c r="E4">
        <v>15.29</v>
      </c>
      <c r="F4">
        <v>10.16</v>
      </c>
      <c r="G4">
        <v>31.15</v>
      </c>
    </row>
    <row r="5" spans="1:7" x14ac:dyDescent="0.25">
      <c r="A5" t="s">
        <v>9</v>
      </c>
      <c r="B5">
        <v>218.85</v>
      </c>
      <c r="C5">
        <v>63.06</v>
      </c>
      <c r="D5">
        <v>20.89</v>
      </c>
      <c r="E5">
        <v>14.68</v>
      </c>
    </row>
    <row r="6" spans="1:7" x14ac:dyDescent="0.25">
      <c r="A6" t="s">
        <v>11</v>
      </c>
      <c r="B6">
        <v>201.59</v>
      </c>
      <c r="C6">
        <v>60.15</v>
      </c>
      <c r="D6">
        <v>22.57</v>
      </c>
      <c r="E6">
        <v>15.06</v>
      </c>
      <c r="F6">
        <v>8.93</v>
      </c>
      <c r="G6">
        <v>25.23</v>
      </c>
    </row>
    <row r="7" spans="1:7" x14ac:dyDescent="0.25">
      <c r="A7" t="s">
        <v>10</v>
      </c>
      <c r="B7">
        <v>200.1</v>
      </c>
      <c r="C7">
        <v>59.73</v>
      </c>
      <c r="D7">
        <v>22.58</v>
      </c>
      <c r="E7">
        <v>14.01</v>
      </c>
      <c r="F7">
        <v>9.76</v>
      </c>
      <c r="G7">
        <v>29.15</v>
      </c>
    </row>
    <row r="8" spans="1:7" x14ac:dyDescent="0.25">
      <c r="A8" t="s">
        <v>13</v>
      </c>
      <c r="B8">
        <v>215.59</v>
      </c>
      <c r="C8">
        <v>62.2</v>
      </c>
      <c r="D8">
        <v>19.89</v>
      </c>
      <c r="E8">
        <v>14.64</v>
      </c>
      <c r="F8">
        <v>8.82</v>
      </c>
      <c r="G8">
        <v>24.34</v>
      </c>
    </row>
    <row r="9" spans="1:7" x14ac:dyDescent="0.25">
      <c r="A9" t="s">
        <v>12</v>
      </c>
      <c r="B9">
        <v>216.52</v>
      </c>
      <c r="C9">
        <v>62.31</v>
      </c>
      <c r="D9">
        <v>19.559999999999999</v>
      </c>
      <c r="E9">
        <v>14.49</v>
      </c>
      <c r="F9">
        <v>9.93</v>
      </c>
      <c r="G9">
        <v>29.15</v>
      </c>
    </row>
    <row r="10" spans="1:7" x14ac:dyDescent="0.25">
      <c r="A10" t="s">
        <v>14</v>
      </c>
      <c r="B10">
        <v>218.54</v>
      </c>
      <c r="C10">
        <v>63.07</v>
      </c>
      <c r="D10">
        <v>19.170000000000002</v>
      </c>
      <c r="E10">
        <v>14.3</v>
      </c>
      <c r="F10">
        <v>10.36</v>
      </c>
      <c r="G10">
        <v>30.7</v>
      </c>
    </row>
    <row r="11" spans="1:7" x14ac:dyDescent="0.25">
      <c r="A11" t="s">
        <v>15</v>
      </c>
      <c r="B11">
        <v>215.01</v>
      </c>
      <c r="C11">
        <v>63.97</v>
      </c>
      <c r="D11">
        <v>20.079999999999998</v>
      </c>
      <c r="E11">
        <v>15.57</v>
      </c>
      <c r="F11">
        <v>9.15</v>
      </c>
      <c r="G11">
        <v>26.83</v>
      </c>
    </row>
    <row r="12" spans="1:7" x14ac:dyDescent="0.25">
      <c r="A12" t="s">
        <v>17</v>
      </c>
      <c r="B12">
        <v>225.91</v>
      </c>
      <c r="C12">
        <v>60.54</v>
      </c>
      <c r="D12">
        <v>21.42</v>
      </c>
      <c r="E12">
        <v>14.85</v>
      </c>
      <c r="F12">
        <v>9.2100000000000009</v>
      </c>
      <c r="G12">
        <v>26.4</v>
      </c>
    </row>
    <row r="13" spans="1:7" x14ac:dyDescent="0.25">
      <c r="A13" t="s">
        <v>16</v>
      </c>
      <c r="B13">
        <v>230.22</v>
      </c>
      <c r="C13">
        <v>60.36</v>
      </c>
      <c r="D13">
        <v>21.71</v>
      </c>
      <c r="E13">
        <v>14.58</v>
      </c>
      <c r="F13">
        <v>11.37</v>
      </c>
      <c r="G13">
        <v>34.369999999999997</v>
      </c>
    </row>
    <row r="14" spans="1:7" x14ac:dyDescent="0.25">
      <c r="A14" t="s">
        <v>19</v>
      </c>
      <c r="B14">
        <v>248.65</v>
      </c>
      <c r="C14">
        <v>59.65</v>
      </c>
      <c r="D14">
        <v>23.08</v>
      </c>
      <c r="E14">
        <v>15.14</v>
      </c>
      <c r="F14">
        <v>9.3800000000000008</v>
      </c>
      <c r="G14">
        <v>26.74</v>
      </c>
    </row>
    <row r="15" spans="1:7" x14ac:dyDescent="0.25">
      <c r="A15" t="s">
        <v>18</v>
      </c>
      <c r="B15">
        <v>249.09</v>
      </c>
      <c r="C15">
        <v>60.02</v>
      </c>
      <c r="D15">
        <v>22.23</v>
      </c>
      <c r="E15">
        <v>14.28</v>
      </c>
      <c r="F15">
        <v>9.7799999999999994</v>
      </c>
      <c r="G15">
        <v>28.93</v>
      </c>
    </row>
    <row r="16" spans="1:7" x14ac:dyDescent="0.25">
      <c r="A16" t="s">
        <v>21</v>
      </c>
      <c r="B16">
        <v>185.41</v>
      </c>
      <c r="C16">
        <v>62.11</v>
      </c>
      <c r="D16">
        <v>19.43</v>
      </c>
      <c r="E16">
        <v>13.13</v>
      </c>
      <c r="F16">
        <v>9.17</v>
      </c>
      <c r="G16">
        <v>26.24</v>
      </c>
    </row>
    <row r="17" spans="1:7" x14ac:dyDescent="0.25">
      <c r="A17" t="s">
        <v>20</v>
      </c>
      <c r="B17">
        <v>187.83</v>
      </c>
      <c r="C17">
        <v>60.92</v>
      </c>
      <c r="D17">
        <v>19.260000000000002</v>
      </c>
      <c r="E17">
        <v>12.93</v>
      </c>
      <c r="F17">
        <v>9.77</v>
      </c>
      <c r="G17">
        <v>29.21</v>
      </c>
    </row>
    <row r="18" spans="1:7" x14ac:dyDescent="0.25">
      <c r="A18" s="31" t="s">
        <v>24</v>
      </c>
      <c r="B18" s="31">
        <v>190.2</v>
      </c>
      <c r="C18" s="31"/>
      <c r="D18">
        <v>28.31</v>
      </c>
      <c r="E18">
        <v>17.440000000000001</v>
      </c>
      <c r="F18">
        <v>9.92</v>
      </c>
      <c r="G18">
        <v>31.93</v>
      </c>
    </row>
    <row r="19" spans="1:7" x14ac:dyDescent="0.25">
      <c r="A19" t="s">
        <v>25</v>
      </c>
      <c r="B19">
        <v>192.63</v>
      </c>
      <c r="C19">
        <v>55.69</v>
      </c>
      <c r="D19">
        <v>22.71</v>
      </c>
      <c r="E19">
        <v>14.87</v>
      </c>
      <c r="F19">
        <v>11.27</v>
      </c>
      <c r="G19">
        <v>36.020000000000003</v>
      </c>
    </row>
    <row r="20" spans="1:7" x14ac:dyDescent="0.25">
      <c r="A20" t="s">
        <v>26</v>
      </c>
      <c r="B20">
        <v>223.02</v>
      </c>
      <c r="C20">
        <v>55.81</v>
      </c>
      <c r="D20">
        <v>23.45</v>
      </c>
      <c r="E20">
        <v>13.2</v>
      </c>
      <c r="F20">
        <v>9.2899999999999991</v>
      </c>
      <c r="G20">
        <v>27.72</v>
      </c>
    </row>
    <row r="21" spans="1:7" x14ac:dyDescent="0.25">
      <c r="A21" t="s">
        <v>27</v>
      </c>
      <c r="B21">
        <v>226.55</v>
      </c>
      <c r="C21">
        <v>58.12</v>
      </c>
      <c r="D21">
        <v>21.36</v>
      </c>
      <c r="E21">
        <v>12.29</v>
      </c>
      <c r="F21">
        <v>10.49</v>
      </c>
      <c r="G21">
        <v>33.21</v>
      </c>
    </row>
    <row r="22" spans="1:7" x14ac:dyDescent="0.25">
      <c r="A22" t="s">
        <v>28</v>
      </c>
      <c r="B22">
        <v>194.55</v>
      </c>
      <c r="C22">
        <v>54.79</v>
      </c>
      <c r="D22">
        <v>25.14</v>
      </c>
      <c r="E22">
        <v>14.46</v>
      </c>
      <c r="F22">
        <v>10.64</v>
      </c>
      <c r="G22">
        <v>31.86</v>
      </c>
    </row>
    <row r="23" spans="1:7" x14ac:dyDescent="0.25">
      <c r="A23" t="s">
        <v>29</v>
      </c>
      <c r="B23">
        <v>197.25</v>
      </c>
      <c r="C23">
        <v>54.8</v>
      </c>
      <c r="D23">
        <v>24.7</v>
      </c>
      <c r="E23">
        <v>13.41</v>
      </c>
      <c r="F23">
        <v>9.02</v>
      </c>
      <c r="G23">
        <v>26.95</v>
      </c>
    </row>
    <row r="24" spans="1:7" x14ac:dyDescent="0.25">
      <c r="A24" t="s">
        <v>30</v>
      </c>
      <c r="B24">
        <v>213.89</v>
      </c>
      <c r="C24">
        <v>56.72</v>
      </c>
      <c r="D24">
        <v>22.2</v>
      </c>
      <c r="E24">
        <v>13.27</v>
      </c>
      <c r="F24">
        <v>9.4700000000000006</v>
      </c>
      <c r="G24">
        <v>28.35</v>
      </c>
    </row>
    <row r="25" spans="1:7" x14ac:dyDescent="0.25">
      <c r="A25" t="s">
        <v>31</v>
      </c>
      <c r="B25">
        <v>214.63</v>
      </c>
      <c r="C25">
        <v>57.19</v>
      </c>
      <c r="D25">
        <v>21.75</v>
      </c>
      <c r="E25">
        <v>13.43</v>
      </c>
      <c r="F25">
        <v>10.45</v>
      </c>
      <c r="G25">
        <v>24.58</v>
      </c>
    </row>
    <row r="26" spans="1:7" x14ac:dyDescent="0.25">
      <c r="A26" t="s">
        <v>32</v>
      </c>
      <c r="B26">
        <v>216.48</v>
      </c>
      <c r="C26">
        <v>55.61</v>
      </c>
      <c r="D26">
        <v>23.45</v>
      </c>
      <c r="E26">
        <v>14.35</v>
      </c>
      <c r="F26">
        <v>10.16</v>
      </c>
      <c r="G26">
        <v>31.22</v>
      </c>
    </row>
    <row r="27" spans="1:7" x14ac:dyDescent="0.25">
      <c r="A27" t="s">
        <v>33</v>
      </c>
      <c r="B27">
        <v>216.37</v>
      </c>
      <c r="C27">
        <v>57.26</v>
      </c>
      <c r="D27">
        <v>22.45</v>
      </c>
      <c r="E27">
        <v>15.06</v>
      </c>
      <c r="F27">
        <v>9.49</v>
      </c>
      <c r="G27">
        <v>29.8</v>
      </c>
    </row>
    <row r="28" spans="1:7" x14ac:dyDescent="0.25">
      <c r="A28" t="s">
        <v>34</v>
      </c>
      <c r="B28">
        <v>225.89</v>
      </c>
      <c r="C28">
        <v>54.17</v>
      </c>
      <c r="D28">
        <v>24.13</v>
      </c>
      <c r="E28">
        <v>13.84</v>
      </c>
      <c r="F28">
        <v>9.5399999999999991</v>
      </c>
      <c r="G28">
        <v>28.7</v>
      </c>
    </row>
    <row r="29" spans="1:7" x14ac:dyDescent="0.25">
      <c r="A29" t="s">
        <v>35</v>
      </c>
      <c r="B29">
        <v>224.97</v>
      </c>
      <c r="C29">
        <v>54.9</v>
      </c>
      <c r="D29">
        <v>23.52</v>
      </c>
      <c r="E29">
        <v>13.62</v>
      </c>
      <c r="F29">
        <v>9.98</v>
      </c>
      <c r="G29">
        <v>30.76</v>
      </c>
    </row>
    <row r="30" spans="1:7" x14ac:dyDescent="0.25">
      <c r="A30" t="s">
        <v>36</v>
      </c>
      <c r="B30">
        <v>245.39</v>
      </c>
      <c r="C30">
        <v>53.43</v>
      </c>
      <c r="D30">
        <v>26.33</v>
      </c>
      <c r="E30">
        <v>14.71</v>
      </c>
      <c r="F30">
        <v>9.0500000000000007</v>
      </c>
      <c r="G30">
        <v>26.52</v>
      </c>
    </row>
    <row r="31" spans="1:7" x14ac:dyDescent="0.25">
      <c r="A31" t="s">
        <v>37</v>
      </c>
      <c r="B31">
        <v>243.71</v>
      </c>
      <c r="C31">
        <v>53.21</v>
      </c>
      <c r="D31">
        <v>25.8</v>
      </c>
      <c r="E31">
        <v>14.47</v>
      </c>
      <c r="F31">
        <v>9.81</v>
      </c>
      <c r="G31">
        <v>29.34</v>
      </c>
    </row>
    <row r="32" spans="1:7" x14ac:dyDescent="0.25">
      <c r="A32" t="s">
        <v>38</v>
      </c>
      <c r="B32">
        <v>185.9</v>
      </c>
      <c r="C32">
        <v>56.01</v>
      </c>
      <c r="D32">
        <v>20.83</v>
      </c>
      <c r="E32">
        <v>12.04</v>
      </c>
      <c r="F32">
        <v>9.42</v>
      </c>
      <c r="G32">
        <v>27.91</v>
      </c>
    </row>
    <row r="33" spans="1:7" x14ac:dyDescent="0.25">
      <c r="A33" t="s">
        <v>39</v>
      </c>
      <c r="B33">
        <v>185.4</v>
      </c>
      <c r="C33">
        <v>56.96</v>
      </c>
      <c r="D33">
        <v>21.1</v>
      </c>
      <c r="E33">
        <v>10.99</v>
      </c>
      <c r="F33">
        <v>9.4700000000000006</v>
      </c>
      <c r="G33">
        <v>28.9</v>
      </c>
    </row>
    <row r="34" spans="1:7" x14ac:dyDescent="0.25">
      <c r="A34" t="s">
        <v>40</v>
      </c>
      <c r="B34">
        <v>190.12</v>
      </c>
      <c r="C34">
        <v>56.82</v>
      </c>
      <c r="D34">
        <v>20.66</v>
      </c>
      <c r="E34">
        <v>16.190000000000001</v>
      </c>
      <c r="F34">
        <v>15.17</v>
      </c>
      <c r="G34">
        <v>46.61</v>
      </c>
    </row>
    <row r="35" spans="1:7" x14ac:dyDescent="0.25">
      <c r="A35" t="s">
        <v>41</v>
      </c>
      <c r="B35">
        <v>191.03</v>
      </c>
      <c r="C35">
        <v>55.65</v>
      </c>
      <c r="D35">
        <v>21.27</v>
      </c>
      <c r="E35">
        <v>16.7</v>
      </c>
      <c r="F35">
        <v>9.8699999999999992</v>
      </c>
      <c r="G35">
        <v>32.21</v>
      </c>
    </row>
    <row r="36" spans="1:7" x14ac:dyDescent="0.25">
      <c r="A36" t="s">
        <v>42</v>
      </c>
      <c r="B36">
        <v>221.9</v>
      </c>
      <c r="C36">
        <v>53.97</v>
      </c>
      <c r="D36">
        <v>23.35</v>
      </c>
      <c r="E36">
        <v>15.57</v>
      </c>
      <c r="F36">
        <v>9.1300000000000008</v>
      </c>
      <c r="G36">
        <v>27.24</v>
      </c>
    </row>
    <row r="37" spans="1:7" x14ac:dyDescent="0.25">
      <c r="A37" t="s">
        <v>43</v>
      </c>
      <c r="B37">
        <v>225.42</v>
      </c>
      <c r="C37">
        <v>55.19</v>
      </c>
      <c r="D37">
        <v>21.88</v>
      </c>
      <c r="E37">
        <v>14.94</v>
      </c>
      <c r="F37">
        <v>10.119999999999999</v>
      </c>
      <c r="G37">
        <v>31.72</v>
      </c>
    </row>
    <row r="38" spans="1:7" x14ac:dyDescent="0.25">
      <c r="A38" t="s">
        <v>44</v>
      </c>
      <c r="B38">
        <v>193.45</v>
      </c>
      <c r="C38">
        <v>54.46</v>
      </c>
      <c r="D38">
        <v>23.72</v>
      </c>
      <c r="E38">
        <v>16.47</v>
      </c>
      <c r="F38">
        <v>9.7799999999999994</v>
      </c>
      <c r="G38">
        <v>29.26</v>
      </c>
    </row>
    <row r="39" spans="1:7" x14ac:dyDescent="0.25">
      <c r="A39" t="s">
        <v>45</v>
      </c>
      <c r="B39">
        <v>195.99</v>
      </c>
      <c r="C39">
        <v>52.46</v>
      </c>
      <c r="D39">
        <v>25.64</v>
      </c>
      <c r="E39">
        <v>15.5</v>
      </c>
      <c r="F39">
        <v>9.66</v>
      </c>
      <c r="G39">
        <v>29.1</v>
      </c>
    </row>
    <row r="40" spans="1:7" x14ac:dyDescent="0.25">
      <c r="A40" t="s">
        <v>46</v>
      </c>
      <c r="B40">
        <v>210.87</v>
      </c>
      <c r="C40">
        <v>55.47</v>
      </c>
      <c r="D40">
        <v>22.22</v>
      </c>
      <c r="E40">
        <v>15.89</v>
      </c>
      <c r="F40">
        <v>9.4</v>
      </c>
      <c r="G40">
        <v>27.36</v>
      </c>
    </row>
    <row r="41" spans="1:7" x14ac:dyDescent="0.25">
      <c r="A41" t="s">
        <v>47</v>
      </c>
      <c r="B41">
        <v>209.79</v>
      </c>
      <c r="C41">
        <v>53.35</v>
      </c>
      <c r="D41">
        <v>23.27</v>
      </c>
      <c r="E41">
        <v>16.25</v>
      </c>
      <c r="F41">
        <v>9.31</v>
      </c>
      <c r="G41">
        <v>27.57</v>
      </c>
    </row>
    <row r="42" spans="1:7" x14ac:dyDescent="0.25">
      <c r="A42" t="s">
        <v>48</v>
      </c>
      <c r="B42">
        <v>213.58</v>
      </c>
      <c r="C42">
        <v>56.05</v>
      </c>
      <c r="D42">
        <v>21.99</v>
      </c>
      <c r="E42">
        <v>16.2</v>
      </c>
      <c r="F42">
        <v>9.16</v>
      </c>
      <c r="G42">
        <v>27.56</v>
      </c>
    </row>
    <row r="43" spans="1:7" x14ac:dyDescent="0.25">
      <c r="A43" t="s">
        <v>49</v>
      </c>
      <c r="B43">
        <v>190.12</v>
      </c>
      <c r="C43">
        <v>55.88</v>
      </c>
      <c r="D43">
        <v>20.18</v>
      </c>
      <c r="E43">
        <v>16.02</v>
      </c>
      <c r="F43">
        <v>9.77</v>
      </c>
      <c r="G43">
        <v>30.66</v>
      </c>
    </row>
    <row r="44" spans="1:7" x14ac:dyDescent="0.25">
      <c r="A44" t="s">
        <v>50</v>
      </c>
      <c r="B44">
        <v>225.66</v>
      </c>
      <c r="C44">
        <v>51.98</v>
      </c>
      <c r="D44">
        <v>23.08</v>
      </c>
      <c r="E44">
        <v>15.69</v>
      </c>
      <c r="F44">
        <v>10.16</v>
      </c>
      <c r="G44">
        <v>30.41</v>
      </c>
    </row>
    <row r="45" spans="1:7" x14ac:dyDescent="0.25">
      <c r="A45" t="s">
        <v>51</v>
      </c>
      <c r="B45">
        <v>226.83</v>
      </c>
      <c r="C45">
        <v>51.39</v>
      </c>
      <c r="D45">
        <v>23.37</v>
      </c>
      <c r="E45">
        <v>16.43</v>
      </c>
      <c r="F45">
        <v>9.56</v>
      </c>
      <c r="G45">
        <v>29.06</v>
      </c>
    </row>
    <row r="46" spans="1:7" x14ac:dyDescent="0.25">
      <c r="A46" t="s">
        <v>52</v>
      </c>
      <c r="B46">
        <v>244.44</v>
      </c>
      <c r="C46">
        <v>51.91</v>
      </c>
      <c r="D46">
        <v>25.58</v>
      </c>
      <c r="E46">
        <v>16.77</v>
      </c>
      <c r="F46">
        <v>9.09</v>
      </c>
      <c r="G46">
        <v>26.66</v>
      </c>
    </row>
    <row r="47" spans="1:7" x14ac:dyDescent="0.25">
      <c r="A47" t="s">
        <v>53</v>
      </c>
      <c r="B47">
        <v>245.55</v>
      </c>
      <c r="C47">
        <v>49.82</v>
      </c>
      <c r="D47">
        <v>25.38</v>
      </c>
      <c r="E47">
        <v>16.87</v>
      </c>
      <c r="F47">
        <v>10.25</v>
      </c>
      <c r="G47">
        <v>30.79</v>
      </c>
    </row>
    <row r="48" spans="1:7" x14ac:dyDescent="0.25">
      <c r="A48" t="s">
        <v>54</v>
      </c>
      <c r="B48">
        <v>182.57</v>
      </c>
      <c r="C48">
        <v>53.9</v>
      </c>
      <c r="D48">
        <v>20.63</v>
      </c>
      <c r="E48">
        <v>14.28</v>
      </c>
      <c r="F48">
        <v>9.36</v>
      </c>
      <c r="G48">
        <v>27.83</v>
      </c>
    </row>
    <row r="49" spans="1:7" x14ac:dyDescent="0.25">
      <c r="A49" t="s">
        <v>55</v>
      </c>
      <c r="B49">
        <v>182.49</v>
      </c>
      <c r="C49">
        <v>53.62</v>
      </c>
      <c r="D49">
        <v>22.65</v>
      </c>
      <c r="E49">
        <v>13.98</v>
      </c>
      <c r="F49">
        <v>9.51</v>
      </c>
      <c r="G49">
        <v>28.9</v>
      </c>
    </row>
    <row r="50" spans="1:7" x14ac:dyDescent="0.25">
      <c r="A50" t="s">
        <v>56</v>
      </c>
      <c r="B50">
        <v>191.17</v>
      </c>
      <c r="C50">
        <v>57.31</v>
      </c>
      <c r="D50">
        <v>16.32</v>
      </c>
      <c r="E50">
        <v>17.53</v>
      </c>
      <c r="F50">
        <v>8.48</v>
      </c>
      <c r="G50">
        <v>24.88</v>
      </c>
    </row>
    <row r="51" spans="1:7" x14ac:dyDescent="0.25">
      <c r="A51" t="s">
        <v>57</v>
      </c>
      <c r="B51">
        <v>193.16</v>
      </c>
      <c r="C51">
        <v>54.52</v>
      </c>
      <c r="D51">
        <v>19.48</v>
      </c>
      <c r="E51">
        <v>18.68</v>
      </c>
      <c r="F51">
        <v>16.86</v>
      </c>
      <c r="G51">
        <v>61.91</v>
      </c>
    </row>
    <row r="52" spans="1:7" x14ac:dyDescent="0.25">
      <c r="A52" s="31" t="s">
        <v>58</v>
      </c>
      <c r="B52" s="31">
        <v>224.71</v>
      </c>
      <c r="C52" s="31"/>
      <c r="D52">
        <v>17.7</v>
      </c>
      <c r="E52">
        <v>17.04</v>
      </c>
      <c r="F52">
        <v>8.68</v>
      </c>
      <c r="G52">
        <v>25.32</v>
      </c>
    </row>
    <row r="53" spans="1:7" x14ac:dyDescent="0.25">
      <c r="A53" t="s">
        <v>59</v>
      </c>
      <c r="B53">
        <v>227.91</v>
      </c>
      <c r="C53">
        <v>57.61</v>
      </c>
      <c r="D53">
        <v>17.88</v>
      </c>
      <c r="E53">
        <v>16.5</v>
      </c>
      <c r="F53">
        <v>9.49</v>
      </c>
      <c r="G53">
        <v>30.65</v>
      </c>
    </row>
    <row r="54" spans="1:7" x14ac:dyDescent="0.25">
      <c r="A54" t="s">
        <v>60</v>
      </c>
      <c r="B54">
        <v>195.01</v>
      </c>
      <c r="C54">
        <v>56.79</v>
      </c>
      <c r="D54">
        <v>19.68</v>
      </c>
      <c r="E54">
        <v>17.71</v>
      </c>
      <c r="F54">
        <v>9.2799999999999994</v>
      </c>
      <c r="G54">
        <v>27.5</v>
      </c>
    </row>
    <row r="55" spans="1:7" x14ac:dyDescent="0.25">
      <c r="A55" t="s">
        <v>61</v>
      </c>
      <c r="B55">
        <v>198.07</v>
      </c>
      <c r="C55">
        <v>54.54</v>
      </c>
      <c r="D55">
        <v>21.77</v>
      </c>
      <c r="E55">
        <v>17.88</v>
      </c>
      <c r="F55">
        <v>8.98</v>
      </c>
      <c r="G55">
        <v>27.83</v>
      </c>
    </row>
    <row r="56" spans="1:7" x14ac:dyDescent="0.25">
      <c r="A56" t="s">
        <v>62</v>
      </c>
      <c r="B56">
        <v>215.18</v>
      </c>
      <c r="C56">
        <v>57.16</v>
      </c>
      <c r="D56">
        <v>18.96</v>
      </c>
      <c r="E56">
        <v>17.66</v>
      </c>
      <c r="F56">
        <v>8.36</v>
      </c>
      <c r="G56">
        <v>23.95</v>
      </c>
    </row>
    <row r="57" spans="1:7" x14ac:dyDescent="0.25">
      <c r="A57" t="s">
        <v>63</v>
      </c>
      <c r="B57">
        <v>214.74</v>
      </c>
      <c r="C57">
        <v>55.01</v>
      </c>
      <c r="D57">
        <v>21.26</v>
      </c>
      <c r="E57">
        <v>18.34</v>
      </c>
      <c r="F57">
        <v>8.75</v>
      </c>
      <c r="G57">
        <v>26.68</v>
      </c>
    </row>
    <row r="58" spans="1:7" x14ac:dyDescent="0.25">
      <c r="A58" t="s">
        <v>64</v>
      </c>
      <c r="B58">
        <v>219.24</v>
      </c>
      <c r="C58">
        <v>57.49</v>
      </c>
      <c r="D58">
        <v>17.77</v>
      </c>
      <c r="E58">
        <v>16.68</v>
      </c>
      <c r="F58">
        <v>8.5399999999999991</v>
      </c>
      <c r="G58">
        <v>254.27</v>
      </c>
    </row>
    <row r="59" spans="1:7" x14ac:dyDescent="0.25">
      <c r="A59" t="s">
        <v>65</v>
      </c>
      <c r="B59">
        <v>220.8</v>
      </c>
      <c r="C59">
        <v>55.82</v>
      </c>
      <c r="D59">
        <v>19.66</v>
      </c>
      <c r="E59">
        <v>18.57</v>
      </c>
      <c r="F59">
        <v>9.0500000000000007</v>
      </c>
      <c r="G59">
        <v>29.08</v>
      </c>
    </row>
    <row r="60" spans="1:7" x14ac:dyDescent="0.25">
      <c r="A60" t="s">
        <v>66</v>
      </c>
      <c r="B60">
        <v>227.61</v>
      </c>
      <c r="C60">
        <v>56.56</v>
      </c>
      <c r="D60">
        <v>18.989999999999998</v>
      </c>
      <c r="E60">
        <v>17.420000000000002</v>
      </c>
      <c r="F60">
        <v>8.67</v>
      </c>
      <c r="G60">
        <v>25.96</v>
      </c>
    </row>
    <row r="61" spans="1:7" x14ac:dyDescent="0.25">
      <c r="A61" t="s">
        <v>67</v>
      </c>
      <c r="B61">
        <v>224.97</v>
      </c>
      <c r="C61">
        <v>55.45</v>
      </c>
      <c r="D61">
        <v>19.489999999999998</v>
      </c>
      <c r="E61">
        <v>17.52</v>
      </c>
      <c r="F61">
        <v>8.9499999999999993</v>
      </c>
      <c r="G61">
        <v>27.92</v>
      </c>
    </row>
    <row r="62" spans="1:7" x14ac:dyDescent="0.25">
      <c r="A62" t="s">
        <v>68</v>
      </c>
      <c r="B62">
        <v>242.18</v>
      </c>
      <c r="C62">
        <v>55.31</v>
      </c>
      <c r="D62">
        <v>22.13</v>
      </c>
      <c r="E62">
        <v>18.239999999999998</v>
      </c>
      <c r="F62">
        <v>8.3699999999999992</v>
      </c>
      <c r="G62">
        <v>24.43</v>
      </c>
    </row>
    <row r="63" spans="1:7" x14ac:dyDescent="0.25">
      <c r="A63" t="s">
        <v>69</v>
      </c>
      <c r="B63">
        <v>245.89</v>
      </c>
      <c r="C63">
        <v>54.85</v>
      </c>
      <c r="D63">
        <v>20.7</v>
      </c>
      <c r="E63">
        <v>18.64</v>
      </c>
      <c r="F63">
        <v>9.07</v>
      </c>
      <c r="G63">
        <v>27.87</v>
      </c>
    </row>
    <row r="64" spans="1:7" x14ac:dyDescent="0.25">
      <c r="A64" t="s">
        <v>70</v>
      </c>
      <c r="B64">
        <v>184.04</v>
      </c>
      <c r="C64">
        <v>56.37</v>
      </c>
      <c r="D64">
        <v>17.600000000000001</v>
      </c>
      <c r="E64">
        <v>16.829999999999998</v>
      </c>
      <c r="F64">
        <v>8.85</v>
      </c>
      <c r="G64">
        <v>25.65</v>
      </c>
    </row>
    <row r="65" spans="1:7" x14ac:dyDescent="0.25">
      <c r="A65" t="s">
        <v>71</v>
      </c>
      <c r="B65">
        <v>187.76</v>
      </c>
      <c r="C65">
        <v>56.7</v>
      </c>
      <c r="D65">
        <v>19.82</v>
      </c>
      <c r="E65">
        <v>16.440000000000001</v>
      </c>
      <c r="F65">
        <v>9.15</v>
      </c>
      <c r="G65">
        <v>28.14</v>
      </c>
    </row>
    <row r="66" spans="1:7" x14ac:dyDescent="0.25">
      <c r="A66" t="s">
        <v>74</v>
      </c>
      <c r="B66">
        <v>212.54</v>
      </c>
      <c r="C66">
        <v>61.11</v>
      </c>
      <c r="D66">
        <v>22.9</v>
      </c>
      <c r="E66">
        <v>16.87</v>
      </c>
      <c r="F66">
        <v>9.3699999999999992</v>
      </c>
      <c r="G66">
        <v>27.1</v>
      </c>
    </row>
    <row r="67" spans="1:7" x14ac:dyDescent="0.25">
      <c r="A67" t="s">
        <v>73</v>
      </c>
      <c r="B67">
        <v>215.04</v>
      </c>
      <c r="C67">
        <v>60.55</v>
      </c>
      <c r="D67">
        <v>23.24</v>
      </c>
      <c r="E67">
        <v>16.38</v>
      </c>
      <c r="F67">
        <v>10.19</v>
      </c>
      <c r="G67">
        <v>30.22</v>
      </c>
    </row>
    <row r="68" spans="1:7" x14ac:dyDescent="0.25">
      <c r="A68" t="s">
        <v>75</v>
      </c>
      <c r="B68">
        <v>236.05</v>
      </c>
      <c r="C68">
        <v>61.72</v>
      </c>
      <c r="D68">
        <v>21.97</v>
      </c>
      <c r="E68">
        <v>15.44</v>
      </c>
      <c r="F68">
        <v>10.4</v>
      </c>
      <c r="G68">
        <v>31.12</v>
      </c>
    </row>
    <row r="69" spans="1:7" x14ac:dyDescent="0.25">
      <c r="A69" t="s">
        <v>76</v>
      </c>
      <c r="B69">
        <v>236.29</v>
      </c>
      <c r="C69">
        <v>61.04</v>
      </c>
      <c r="D69">
        <v>23.13</v>
      </c>
      <c r="E69">
        <v>16.559999999999999</v>
      </c>
      <c r="F69">
        <v>8.8800000000000008</v>
      </c>
      <c r="G69">
        <v>25.13</v>
      </c>
    </row>
    <row r="70" spans="1:7" x14ac:dyDescent="0.25">
      <c r="A70" t="s">
        <v>78</v>
      </c>
      <c r="B70">
        <v>193.24</v>
      </c>
      <c r="C70">
        <v>61.17</v>
      </c>
      <c r="D70">
        <v>21.73</v>
      </c>
      <c r="E70">
        <v>15.57</v>
      </c>
      <c r="F70">
        <v>9.11</v>
      </c>
      <c r="G70">
        <v>25.83</v>
      </c>
    </row>
    <row r="71" spans="1:7" x14ac:dyDescent="0.25">
      <c r="A71" t="s">
        <v>77</v>
      </c>
      <c r="B71">
        <v>190.01</v>
      </c>
      <c r="C71">
        <v>61.05</v>
      </c>
      <c r="D71">
        <v>20.58</v>
      </c>
      <c r="E71">
        <v>14.15</v>
      </c>
      <c r="F71">
        <v>9.9700000000000006</v>
      </c>
      <c r="G71">
        <v>29.39</v>
      </c>
    </row>
    <row r="72" spans="1:7" x14ac:dyDescent="0.25">
      <c r="A72" t="s">
        <v>80</v>
      </c>
      <c r="B72">
        <v>213.54</v>
      </c>
      <c r="C72">
        <v>61.4</v>
      </c>
      <c r="D72">
        <v>23.1</v>
      </c>
      <c r="E72">
        <v>16.57</v>
      </c>
      <c r="F72">
        <v>8.98</v>
      </c>
      <c r="G72">
        <v>24.84</v>
      </c>
    </row>
    <row r="73" spans="1:7" x14ac:dyDescent="0.25">
      <c r="A73" t="s">
        <v>79</v>
      </c>
      <c r="B73">
        <v>213.54</v>
      </c>
      <c r="C73">
        <v>61.51</v>
      </c>
      <c r="D73">
        <v>22.79</v>
      </c>
      <c r="E73">
        <v>15.89</v>
      </c>
      <c r="F73">
        <v>9.6999999999999993</v>
      </c>
      <c r="G73">
        <v>28.25</v>
      </c>
    </row>
    <row r="74" spans="1:7" x14ac:dyDescent="0.25">
      <c r="A74" t="s">
        <v>81</v>
      </c>
      <c r="B74">
        <v>199.32</v>
      </c>
      <c r="C74">
        <v>60.75</v>
      </c>
      <c r="D74">
        <v>20.92</v>
      </c>
      <c r="E74">
        <v>13.84</v>
      </c>
      <c r="F74">
        <v>17.57</v>
      </c>
      <c r="G74">
        <v>56.02</v>
      </c>
    </row>
    <row r="75" spans="1:7" x14ac:dyDescent="0.25">
      <c r="A75" t="s">
        <v>82</v>
      </c>
      <c r="B75">
        <v>197.65</v>
      </c>
      <c r="C75">
        <v>59.7</v>
      </c>
      <c r="D75">
        <v>22.13</v>
      </c>
      <c r="E75">
        <v>15.67</v>
      </c>
      <c r="F75">
        <v>8.89</v>
      </c>
      <c r="G75">
        <v>24.74</v>
      </c>
    </row>
    <row r="76" spans="1:7" x14ac:dyDescent="0.25">
      <c r="A76" t="s">
        <v>85</v>
      </c>
      <c r="B76">
        <v>186.01</v>
      </c>
      <c r="C76">
        <v>62.22</v>
      </c>
      <c r="D76">
        <v>20.67</v>
      </c>
      <c r="E76">
        <v>14.67</v>
      </c>
      <c r="F76">
        <v>9.84</v>
      </c>
      <c r="G76">
        <v>29.61</v>
      </c>
    </row>
    <row r="77" spans="1:7" x14ac:dyDescent="0.25">
      <c r="A77" t="s">
        <v>83</v>
      </c>
      <c r="B77">
        <v>184.56</v>
      </c>
      <c r="C77">
        <v>60.38</v>
      </c>
      <c r="D77">
        <v>21.58</v>
      </c>
      <c r="E77">
        <v>14.21</v>
      </c>
      <c r="F77">
        <v>11.41</v>
      </c>
      <c r="G77">
        <v>33.74</v>
      </c>
    </row>
    <row r="78" spans="1:7" x14ac:dyDescent="0.25">
      <c r="A78" t="s">
        <v>87</v>
      </c>
      <c r="B78">
        <v>206.54</v>
      </c>
      <c r="C78">
        <v>61.23</v>
      </c>
      <c r="D78">
        <v>20.56</v>
      </c>
      <c r="E78">
        <v>13.65</v>
      </c>
      <c r="F78">
        <v>9.7100000000000009</v>
      </c>
      <c r="G78">
        <v>28.54</v>
      </c>
    </row>
    <row r="79" spans="1:7" x14ac:dyDescent="0.25">
      <c r="A79" t="s">
        <v>86</v>
      </c>
      <c r="B79">
        <v>206.48</v>
      </c>
      <c r="C79">
        <v>59.93</v>
      </c>
      <c r="D79">
        <v>20.66</v>
      </c>
      <c r="E79">
        <v>13.09</v>
      </c>
      <c r="F79">
        <v>10.6</v>
      </c>
      <c r="G79">
        <v>31.76</v>
      </c>
    </row>
    <row r="80" spans="1:7" x14ac:dyDescent="0.25">
      <c r="A80" t="s">
        <v>89</v>
      </c>
      <c r="B80">
        <v>215.17</v>
      </c>
      <c r="C80">
        <v>62.03</v>
      </c>
      <c r="D80">
        <v>20.69</v>
      </c>
      <c r="E80">
        <v>14.71</v>
      </c>
      <c r="F80">
        <v>9.99</v>
      </c>
      <c r="G80">
        <v>29.09</v>
      </c>
    </row>
    <row r="81" spans="1:7" x14ac:dyDescent="0.25">
      <c r="A81" t="s">
        <v>88</v>
      </c>
      <c r="B81">
        <v>211.59</v>
      </c>
      <c r="C81">
        <v>61.89</v>
      </c>
      <c r="D81">
        <v>20.92</v>
      </c>
      <c r="E81">
        <v>14.97</v>
      </c>
      <c r="F81">
        <v>11.23</v>
      </c>
      <c r="G81">
        <v>33.07</v>
      </c>
    </row>
    <row r="82" spans="1:7" x14ac:dyDescent="0.25">
      <c r="A82" t="s">
        <v>90</v>
      </c>
      <c r="B82">
        <v>207.3</v>
      </c>
      <c r="C82">
        <v>58.43</v>
      </c>
      <c r="D82">
        <v>21.36</v>
      </c>
      <c r="E82">
        <v>13.87</v>
      </c>
      <c r="F82">
        <v>9.9</v>
      </c>
      <c r="G82">
        <v>28.96</v>
      </c>
    </row>
    <row r="83" spans="1:7" x14ac:dyDescent="0.25">
      <c r="A83" t="s">
        <v>91</v>
      </c>
      <c r="B83">
        <v>210.4</v>
      </c>
      <c r="C83">
        <v>59.19</v>
      </c>
      <c r="D83">
        <v>20.53</v>
      </c>
      <c r="E83">
        <v>12.76</v>
      </c>
      <c r="F83">
        <v>9.7799999999999994</v>
      </c>
      <c r="G83">
        <v>30.15</v>
      </c>
    </row>
    <row r="84" spans="1:7" x14ac:dyDescent="0.25">
      <c r="A84" t="s">
        <v>92</v>
      </c>
      <c r="B84">
        <v>234.31</v>
      </c>
      <c r="C84">
        <v>60.77</v>
      </c>
      <c r="D84">
        <v>20.27</v>
      </c>
      <c r="E84">
        <v>12.73</v>
      </c>
      <c r="F84">
        <v>9</v>
      </c>
      <c r="G84">
        <v>26.92</v>
      </c>
    </row>
    <row r="85" spans="1:7" x14ac:dyDescent="0.25">
      <c r="A85" t="s">
        <v>93</v>
      </c>
      <c r="B85">
        <v>235.92</v>
      </c>
      <c r="C85">
        <v>59.14</v>
      </c>
      <c r="D85">
        <v>21.14</v>
      </c>
      <c r="E85">
        <v>12.24</v>
      </c>
      <c r="F85">
        <v>9.2200000000000006</v>
      </c>
      <c r="G85">
        <v>28.16</v>
      </c>
    </row>
    <row r="86" spans="1:7" x14ac:dyDescent="0.25">
      <c r="A86" s="31" t="s">
        <v>94</v>
      </c>
      <c r="B86" s="31"/>
      <c r="C86" s="31"/>
      <c r="D86" s="31"/>
      <c r="E86" s="31"/>
      <c r="F86" s="31"/>
      <c r="G86" s="31"/>
    </row>
    <row r="87" spans="1:7" x14ac:dyDescent="0.25">
      <c r="A87" s="31" t="s">
        <v>95</v>
      </c>
      <c r="B87" s="31"/>
      <c r="C87" s="31"/>
      <c r="D87" s="31"/>
      <c r="E87" s="31"/>
      <c r="F87" s="31"/>
      <c r="G87" s="31"/>
    </row>
    <row r="88" spans="1:7" x14ac:dyDescent="0.25">
      <c r="A88" t="s">
        <v>96</v>
      </c>
      <c r="B88">
        <v>212.25</v>
      </c>
      <c r="C88">
        <v>58.5</v>
      </c>
      <c r="D88">
        <v>22.86</v>
      </c>
      <c r="E88">
        <v>13.28</v>
      </c>
      <c r="F88">
        <v>8.77</v>
      </c>
      <c r="G88">
        <v>25.3</v>
      </c>
    </row>
    <row r="89" spans="1:7" x14ac:dyDescent="0.25">
      <c r="A89" t="s">
        <v>97</v>
      </c>
      <c r="B89">
        <v>215.19</v>
      </c>
      <c r="C89">
        <v>60.59</v>
      </c>
      <c r="D89">
        <v>20.07</v>
      </c>
      <c r="E89">
        <v>12.61</v>
      </c>
      <c r="F89">
        <v>9.14</v>
      </c>
      <c r="G89">
        <v>27.55</v>
      </c>
    </row>
    <row r="90" spans="1:7" x14ac:dyDescent="0.25">
      <c r="A90" t="s">
        <v>98</v>
      </c>
      <c r="B90">
        <v>193.29</v>
      </c>
      <c r="C90">
        <v>57.91</v>
      </c>
      <c r="D90">
        <v>20.55</v>
      </c>
      <c r="E90">
        <v>11.69</v>
      </c>
      <c r="F90">
        <v>9.75</v>
      </c>
      <c r="G90">
        <v>29.67</v>
      </c>
    </row>
    <row r="91" spans="1:7" x14ac:dyDescent="0.25">
      <c r="A91" t="s">
        <v>99</v>
      </c>
      <c r="B91">
        <v>196.52</v>
      </c>
      <c r="C91">
        <v>59.45</v>
      </c>
      <c r="D91">
        <v>18.86</v>
      </c>
      <c r="E91">
        <v>11.59</v>
      </c>
      <c r="F91">
        <v>9.24</v>
      </c>
      <c r="G91">
        <v>28.2</v>
      </c>
    </row>
    <row r="92" spans="1:7" x14ac:dyDescent="0.25">
      <c r="A92" t="s">
        <v>100</v>
      </c>
      <c r="B92">
        <v>182.22</v>
      </c>
      <c r="C92">
        <v>59.75</v>
      </c>
      <c r="D92">
        <v>19.16</v>
      </c>
      <c r="E92">
        <v>12.03</v>
      </c>
      <c r="F92">
        <v>9.3800000000000008</v>
      </c>
      <c r="G92">
        <v>28.26</v>
      </c>
    </row>
    <row r="93" spans="1:7" x14ac:dyDescent="0.25">
      <c r="A93" t="s">
        <v>101</v>
      </c>
      <c r="B93">
        <v>185.29</v>
      </c>
      <c r="C93">
        <v>60.7</v>
      </c>
      <c r="D93">
        <v>17.62</v>
      </c>
      <c r="E93">
        <v>10.44</v>
      </c>
      <c r="F93">
        <v>10.09</v>
      </c>
      <c r="G93">
        <v>31.26</v>
      </c>
    </row>
    <row r="94" spans="1:7" x14ac:dyDescent="0.25">
      <c r="A94" t="s">
        <v>102</v>
      </c>
      <c r="B94">
        <v>200.91</v>
      </c>
      <c r="C94">
        <v>57.49</v>
      </c>
      <c r="D94">
        <v>19.940000000000001</v>
      </c>
      <c r="E94">
        <v>10.94</v>
      </c>
      <c r="F94">
        <v>9.4</v>
      </c>
      <c r="G94">
        <v>28.49</v>
      </c>
    </row>
    <row r="95" spans="1:7" x14ac:dyDescent="0.25">
      <c r="A95" t="s">
        <v>103</v>
      </c>
      <c r="B95">
        <v>201.97</v>
      </c>
      <c r="C95">
        <v>58.32</v>
      </c>
      <c r="D95">
        <v>19.57</v>
      </c>
      <c r="E95">
        <v>10.53</v>
      </c>
      <c r="F95">
        <v>10.81</v>
      </c>
      <c r="G95">
        <v>34.130000000000003</v>
      </c>
    </row>
    <row r="96" spans="1:7" x14ac:dyDescent="0.25">
      <c r="A96" t="s">
        <v>104</v>
      </c>
      <c r="B96">
        <v>211.59</v>
      </c>
      <c r="C96">
        <v>59.95</v>
      </c>
      <c r="D96">
        <v>20.25</v>
      </c>
      <c r="E96">
        <v>12.38</v>
      </c>
      <c r="F96">
        <v>8.91</v>
      </c>
      <c r="G96">
        <v>26.72</v>
      </c>
    </row>
    <row r="97" spans="1:7" x14ac:dyDescent="0.25">
      <c r="A97" s="31" t="s">
        <v>105</v>
      </c>
      <c r="B97" s="31">
        <v>213.23</v>
      </c>
      <c r="C97" s="31">
        <v>62.25</v>
      </c>
      <c r="D97" s="31"/>
      <c r="E97" s="31">
        <v>13.85</v>
      </c>
      <c r="F97" s="31"/>
      <c r="G97" s="31"/>
    </row>
    <row r="98" spans="1:7" x14ac:dyDescent="0.25">
      <c r="A98" t="s">
        <v>106</v>
      </c>
      <c r="B98">
        <v>210.96</v>
      </c>
      <c r="C98">
        <v>54.68</v>
      </c>
      <c r="D98">
        <v>23.94</v>
      </c>
      <c r="E98">
        <v>15.53</v>
      </c>
      <c r="F98">
        <v>9.34</v>
      </c>
      <c r="G98">
        <v>26.9</v>
      </c>
    </row>
    <row r="99" spans="1:7" x14ac:dyDescent="0.25">
      <c r="A99" t="s">
        <v>107</v>
      </c>
      <c r="B99">
        <v>208.28</v>
      </c>
      <c r="C99">
        <v>56.05</v>
      </c>
      <c r="D99">
        <v>22.49</v>
      </c>
      <c r="E99">
        <v>14.08</v>
      </c>
      <c r="F99">
        <v>9.86</v>
      </c>
      <c r="G99">
        <v>29.78</v>
      </c>
    </row>
    <row r="100" spans="1:7" x14ac:dyDescent="0.25">
      <c r="A100" t="s">
        <v>108</v>
      </c>
      <c r="B100">
        <v>233.97</v>
      </c>
      <c r="C100">
        <v>54.67</v>
      </c>
      <c r="D100">
        <v>24.13</v>
      </c>
      <c r="E100">
        <v>14.77</v>
      </c>
      <c r="F100">
        <v>9.24</v>
      </c>
      <c r="G100">
        <v>26.6</v>
      </c>
    </row>
    <row r="101" spans="1:7" x14ac:dyDescent="0.25">
      <c r="A101" t="s">
        <v>109</v>
      </c>
      <c r="B101">
        <v>237.86</v>
      </c>
      <c r="C101">
        <v>56.34</v>
      </c>
      <c r="D101">
        <v>23.33</v>
      </c>
      <c r="E101">
        <v>13.75</v>
      </c>
      <c r="F101">
        <v>9.58</v>
      </c>
      <c r="G101">
        <v>29.56</v>
      </c>
    </row>
    <row r="102" spans="1:7" x14ac:dyDescent="0.25">
      <c r="A102" t="s">
        <v>110</v>
      </c>
      <c r="B102">
        <v>185.33</v>
      </c>
      <c r="C102">
        <v>56.57</v>
      </c>
      <c r="D102">
        <v>21.31</v>
      </c>
      <c r="E102">
        <v>12.68</v>
      </c>
      <c r="F102">
        <v>9.56</v>
      </c>
      <c r="G102">
        <v>27.93</v>
      </c>
    </row>
    <row r="103" spans="1:7" x14ac:dyDescent="0.25">
      <c r="A103" t="s">
        <v>111</v>
      </c>
      <c r="B103">
        <v>190.7</v>
      </c>
      <c r="C103">
        <v>55.85</v>
      </c>
      <c r="D103">
        <v>21.39</v>
      </c>
      <c r="E103">
        <v>11.94</v>
      </c>
      <c r="F103">
        <v>10.36</v>
      </c>
      <c r="G103">
        <v>32.4</v>
      </c>
    </row>
    <row r="104" spans="1:7" x14ac:dyDescent="0.25">
      <c r="A104" t="s">
        <v>112</v>
      </c>
      <c r="B104">
        <v>212.56</v>
      </c>
      <c r="C104">
        <v>55.1</v>
      </c>
      <c r="D104">
        <v>24.95</v>
      </c>
      <c r="E104">
        <v>15.55</v>
      </c>
      <c r="F104">
        <v>9.24</v>
      </c>
      <c r="G104">
        <v>26.26</v>
      </c>
    </row>
    <row r="105" spans="1:7" x14ac:dyDescent="0.25">
      <c r="A105" t="s">
        <v>113</v>
      </c>
      <c r="B105">
        <v>214.93</v>
      </c>
      <c r="C105">
        <v>57.33</v>
      </c>
      <c r="D105">
        <v>21.42</v>
      </c>
      <c r="E105">
        <v>13.66</v>
      </c>
      <c r="F105">
        <v>9.49</v>
      </c>
      <c r="G105">
        <v>28.4</v>
      </c>
    </row>
    <row r="106" spans="1:7" x14ac:dyDescent="0.25">
      <c r="A106" t="s">
        <v>114</v>
      </c>
      <c r="B106">
        <v>190.99</v>
      </c>
      <c r="C106">
        <v>55.52</v>
      </c>
      <c r="D106">
        <v>22.8</v>
      </c>
      <c r="E106">
        <v>13.72</v>
      </c>
      <c r="F106">
        <v>10.36</v>
      </c>
      <c r="G106">
        <v>30.3</v>
      </c>
    </row>
    <row r="107" spans="1:7" x14ac:dyDescent="0.25">
      <c r="A107" t="s">
        <v>115</v>
      </c>
      <c r="B107">
        <v>193.88</v>
      </c>
      <c r="C107">
        <v>56.67</v>
      </c>
      <c r="D107">
        <v>20.3</v>
      </c>
      <c r="E107">
        <v>11.31</v>
      </c>
      <c r="F107">
        <v>9.91</v>
      </c>
      <c r="G107">
        <v>30.06</v>
      </c>
    </row>
    <row r="108" spans="1:7" x14ac:dyDescent="0.25">
      <c r="A108" t="s">
        <v>116</v>
      </c>
      <c r="B108">
        <v>178.37</v>
      </c>
      <c r="C108">
        <v>56.21</v>
      </c>
      <c r="D108">
        <v>21.57</v>
      </c>
      <c r="E108">
        <v>13.3</v>
      </c>
      <c r="F108">
        <v>9.85</v>
      </c>
      <c r="G108">
        <v>29.45</v>
      </c>
    </row>
    <row r="109" spans="1:7" x14ac:dyDescent="0.25">
      <c r="A109" t="s">
        <v>117</v>
      </c>
      <c r="B109">
        <v>180.69</v>
      </c>
      <c r="C109">
        <v>56.99</v>
      </c>
      <c r="D109">
        <v>20.100000000000001</v>
      </c>
      <c r="E109">
        <v>11.53</v>
      </c>
      <c r="F109">
        <v>10.88</v>
      </c>
      <c r="G109">
        <v>34.869999999999997</v>
      </c>
    </row>
    <row r="110" spans="1:7" x14ac:dyDescent="0.25">
      <c r="A110" t="s">
        <v>118</v>
      </c>
      <c r="B110">
        <v>199.54</v>
      </c>
      <c r="C110">
        <v>53.71</v>
      </c>
      <c r="D110">
        <v>22.66</v>
      </c>
      <c r="E110">
        <v>12.52</v>
      </c>
      <c r="F110">
        <v>11.63</v>
      </c>
      <c r="G110">
        <v>34.61</v>
      </c>
    </row>
    <row r="111" spans="1:7" x14ac:dyDescent="0.25">
      <c r="A111" t="s">
        <v>119</v>
      </c>
      <c r="B111">
        <v>202.07</v>
      </c>
      <c r="C111">
        <v>55.32</v>
      </c>
      <c r="D111">
        <v>21.06</v>
      </c>
      <c r="E111">
        <v>12.02</v>
      </c>
      <c r="F111">
        <v>11.18</v>
      </c>
      <c r="G111">
        <v>35.380000000000003</v>
      </c>
    </row>
    <row r="112" spans="1:7" x14ac:dyDescent="0.25">
      <c r="A112" t="s">
        <v>120</v>
      </c>
      <c r="B112">
        <v>210.99</v>
      </c>
      <c r="C112">
        <v>57.54</v>
      </c>
      <c r="D112">
        <v>22.37</v>
      </c>
      <c r="E112">
        <v>14.04</v>
      </c>
      <c r="F112">
        <v>9.2100000000000009</v>
      </c>
      <c r="G112">
        <v>26.86</v>
      </c>
    </row>
    <row r="113" spans="1:7" x14ac:dyDescent="0.25">
      <c r="A113" t="s">
        <v>121</v>
      </c>
      <c r="B113">
        <v>212.52</v>
      </c>
      <c r="C113">
        <v>57.5</v>
      </c>
      <c r="D113">
        <v>21.5</v>
      </c>
      <c r="E113">
        <v>12.28</v>
      </c>
      <c r="F113">
        <v>10.33</v>
      </c>
      <c r="G113">
        <v>31.63</v>
      </c>
    </row>
    <row r="114" spans="1:7" x14ac:dyDescent="0.25">
      <c r="A114" t="s">
        <v>122</v>
      </c>
      <c r="B114">
        <v>207.11</v>
      </c>
      <c r="C114">
        <v>53.42</v>
      </c>
      <c r="D114">
        <v>24.39</v>
      </c>
      <c r="E114">
        <v>17.28</v>
      </c>
      <c r="F114">
        <v>9</v>
      </c>
      <c r="G114">
        <v>26.22</v>
      </c>
    </row>
    <row r="115" spans="1:7" x14ac:dyDescent="0.25">
      <c r="A115" t="s">
        <v>123</v>
      </c>
      <c r="B115">
        <v>211.34</v>
      </c>
      <c r="C115">
        <v>53.62</v>
      </c>
      <c r="D115">
        <v>24.11</v>
      </c>
      <c r="E115">
        <v>16.079999999999998</v>
      </c>
      <c r="F115">
        <v>10</v>
      </c>
      <c r="G115">
        <v>31.63</v>
      </c>
    </row>
    <row r="116" spans="1:7" x14ac:dyDescent="0.25">
      <c r="A116" t="s">
        <v>124</v>
      </c>
      <c r="B116">
        <v>230.18</v>
      </c>
      <c r="C116">
        <v>54.66</v>
      </c>
      <c r="D116">
        <v>24.05</v>
      </c>
      <c r="E116">
        <v>16.11</v>
      </c>
      <c r="F116">
        <v>8.9600000000000009</v>
      </c>
      <c r="G116">
        <v>26.48</v>
      </c>
    </row>
    <row r="117" spans="1:7" x14ac:dyDescent="0.25">
      <c r="A117" t="s">
        <v>125</v>
      </c>
      <c r="B117">
        <v>234.53</v>
      </c>
      <c r="C117">
        <v>54.04</v>
      </c>
      <c r="D117">
        <v>24.4</v>
      </c>
      <c r="E117">
        <v>15.5</v>
      </c>
      <c r="F117">
        <v>9.4</v>
      </c>
      <c r="G117">
        <v>29.75</v>
      </c>
    </row>
    <row r="118" spans="1:7" x14ac:dyDescent="0.25">
      <c r="A118" t="s">
        <v>126</v>
      </c>
      <c r="B118">
        <v>187.33</v>
      </c>
      <c r="C118">
        <v>54.09</v>
      </c>
      <c r="D118">
        <v>23.2</v>
      </c>
      <c r="E118">
        <v>13.89</v>
      </c>
      <c r="F118">
        <v>9.3699999999999992</v>
      </c>
      <c r="G118">
        <v>28.37</v>
      </c>
    </row>
    <row r="119" spans="1:7" x14ac:dyDescent="0.25">
      <c r="A119" t="s">
        <v>127</v>
      </c>
      <c r="B119">
        <v>190.98</v>
      </c>
      <c r="C119">
        <v>53.61</v>
      </c>
      <c r="D119">
        <v>22.35</v>
      </c>
      <c r="E119">
        <v>13.2</v>
      </c>
      <c r="F119">
        <v>9.84</v>
      </c>
      <c r="G119">
        <v>31.6</v>
      </c>
    </row>
    <row r="120" spans="1:7" x14ac:dyDescent="0.25">
      <c r="A120" t="s">
        <v>128</v>
      </c>
      <c r="B120">
        <v>209.62</v>
      </c>
      <c r="C120">
        <v>54.24</v>
      </c>
      <c r="D120">
        <v>25.48</v>
      </c>
      <c r="E120">
        <v>16.87</v>
      </c>
      <c r="F120">
        <v>9.06</v>
      </c>
      <c r="G120">
        <v>23.36</v>
      </c>
    </row>
    <row r="121" spans="1:7" x14ac:dyDescent="0.25">
      <c r="A121" t="s">
        <v>129</v>
      </c>
      <c r="B121">
        <v>212.08</v>
      </c>
      <c r="C121">
        <v>54.86</v>
      </c>
      <c r="D121">
        <v>23.13</v>
      </c>
      <c r="E121">
        <v>15.65</v>
      </c>
      <c r="F121">
        <v>8.92</v>
      </c>
      <c r="G121">
        <v>26.83</v>
      </c>
    </row>
    <row r="122" spans="1:7" x14ac:dyDescent="0.25">
      <c r="A122" t="s">
        <v>130</v>
      </c>
      <c r="B122">
        <v>192.47</v>
      </c>
      <c r="C122">
        <v>53.89</v>
      </c>
      <c r="D122">
        <v>23.35</v>
      </c>
      <c r="E122">
        <v>15.37</v>
      </c>
      <c r="F122">
        <v>9.56</v>
      </c>
      <c r="G122">
        <v>28.35</v>
      </c>
    </row>
    <row r="123" spans="1:7" x14ac:dyDescent="0.25">
      <c r="A123" t="s">
        <v>131</v>
      </c>
      <c r="B123">
        <v>194.54</v>
      </c>
      <c r="C123">
        <v>52.17</v>
      </c>
      <c r="D123">
        <v>22.98</v>
      </c>
      <c r="E123">
        <v>14.91</v>
      </c>
      <c r="F123">
        <v>9.6300000000000008</v>
      </c>
      <c r="G123">
        <v>30.02</v>
      </c>
    </row>
    <row r="124" spans="1:7" x14ac:dyDescent="0.25">
      <c r="A124" t="s">
        <v>132</v>
      </c>
      <c r="B124">
        <v>180.03</v>
      </c>
      <c r="C124">
        <v>55.11</v>
      </c>
      <c r="D124">
        <v>21.61</v>
      </c>
      <c r="E124">
        <v>14.41</v>
      </c>
      <c r="F124">
        <v>11.52</v>
      </c>
      <c r="G124">
        <v>34.17</v>
      </c>
    </row>
    <row r="125" spans="1:7" x14ac:dyDescent="0.25">
      <c r="A125" t="s">
        <v>133</v>
      </c>
      <c r="B125">
        <v>183.13</v>
      </c>
      <c r="C125">
        <v>55.54</v>
      </c>
      <c r="D125">
        <v>20.66</v>
      </c>
      <c r="E125">
        <v>13.75</v>
      </c>
      <c r="F125">
        <v>9.92</v>
      </c>
      <c r="G125">
        <v>31.44</v>
      </c>
    </row>
    <row r="126" spans="1:7" x14ac:dyDescent="0.25">
      <c r="A126" t="s">
        <v>134</v>
      </c>
      <c r="B126">
        <v>198.31</v>
      </c>
      <c r="C126">
        <v>52.54</v>
      </c>
      <c r="D126">
        <v>23.07</v>
      </c>
      <c r="E126">
        <v>14.15</v>
      </c>
      <c r="F126">
        <v>9.5</v>
      </c>
      <c r="G126">
        <v>28.36</v>
      </c>
    </row>
    <row r="127" spans="1:7" x14ac:dyDescent="0.25">
      <c r="A127" t="s">
        <v>135</v>
      </c>
      <c r="B127">
        <v>203.91</v>
      </c>
      <c r="C127">
        <v>54.11</v>
      </c>
      <c r="D127">
        <v>21.05</v>
      </c>
      <c r="E127">
        <v>13.69</v>
      </c>
      <c r="F127">
        <v>11.12</v>
      </c>
      <c r="G127">
        <v>35.28</v>
      </c>
    </row>
    <row r="128" spans="1:7" x14ac:dyDescent="0.25">
      <c r="A128" t="s">
        <v>136</v>
      </c>
      <c r="B128">
        <v>209.38</v>
      </c>
      <c r="C128">
        <v>56.5</v>
      </c>
      <c r="D128">
        <v>24.76</v>
      </c>
      <c r="E128">
        <v>15.56</v>
      </c>
      <c r="F128">
        <v>9.4</v>
      </c>
      <c r="G128">
        <v>27.85</v>
      </c>
    </row>
    <row r="129" spans="1:7" x14ac:dyDescent="0.25">
      <c r="A129" t="s">
        <v>137</v>
      </c>
      <c r="B129">
        <v>211.45</v>
      </c>
      <c r="C129">
        <v>55.22</v>
      </c>
      <c r="D129">
        <v>23.65</v>
      </c>
      <c r="E129">
        <v>14</v>
      </c>
      <c r="F129">
        <v>9.66</v>
      </c>
      <c r="G129">
        <v>29.84</v>
      </c>
    </row>
  </sheetData>
  <sortState xmlns:xlrd2="http://schemas.microsoft.com/office/spreadsheetml/2017/richdata2" ref="A2:G129">
    <sortCondition ref="A1: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A43C-F14E-42ED-B011-80090BAAFBEC}">
  <dimension ref="A1:B128"/>
  <sheetViews>
    <sheetView topLeftCell="A82" workbookViewId="0">
      <selection activeCell="D101" sqref="D101"/>
    </sheetView>
  </sheetViews>
  <sheetFormatPr defaultRowHeight="15.75" x14ac:dyDescent="0.25"/>
  <cols>
    <col min="1" max="1" width="22.75" bestFit="1" customWidth="1"/>
    <col min="2" max="2" width="41" bestFit="1" customWidth="1"/>
  </cols>
  <sheetData>
    <row r="1" spans="1:2" x14ac:dyDescent="0.25">
      <c r="A1" t="s">
        <v>7</v>
      </c>
      <c r="B1" t="s">
        <v>139</v>
      </c>
    </row>
    <row r="2" spans="1:2" x14ac:dyDescent="0.25">
      <c r="A2" t="s">
        <v>6</v>
      </c>
      <c r="B2" t="s">
        <v>140</v>
      </c>
    </row>
    <row r="3" spans="1:2" x14ac:dyDescent="0.25">
      <c r="A3" t="s">
        <v>8</v>
      </c>
      <c r="B3" t="s">
        <v>141</v>
      </c>
    </row>
    <row r="4" spans="1:2" x14ac:dyDescent="0.25">
      <c r="A4" t="s">
        <v>9</v>
      </c>
      <c r="B4" t="s">
        <v>142</v>
      </c>
    </row>
    <row r="5" spans="1:2" x14ac:dyDescent="0.25">
      <c r="A5" t="s">
        <v>11</v>
      </c>
      <c r="B5" t="s">
        <v>143</v>
      </c>
    </row>
    <row r="6" spans="1:2" x14ac:dyDescent="0.25">
      <c r="A6" t="s">
        <v>10</v>
      </c>
      <c r="B6" t="s">
        <v>144</v>
      </c>
    </row>
    <row r="7" spans="1:2" x14ac:dyDescent="0.25">
      <c r="A7" t="s">
        <v>13</v>
      </c>
      <c r="B7" t="s">
        <v>145</v>
      </c>
    </row>
    <row r="8" spans="1:2" x14ac:dyDescent="0.25">
      <c r="A8" t="s">
        <v>12</v>
      </c>
      <c r="B8" t="s">
        <v>146</v>
      </c>
    </row>
    <row r="9" spans="1:2" x14ac:dyDescent="0.25">
      <c r="A9" t="s">
        <v>14</v>
      </c>
      <c r="B9" t="s">
        <v>147</v>
      </c>
    </row>
    <row r="10" spans="1:2" x14ac:dyDescent="0.25">
      <c r="A10" t="s">
        <v>15</v>
      </c>
      <c r="B10" t="s">
        <v>148</v>
      </c>
    </row>
    <row r="11" spans="1:2" x14ac:dyDescent="0.25">
      <c r="A11" t="s">
        <v>17</v>
      </c>
      <c r="B11" t="s">
        <v>149</v>
      </c>
    </row>
    <row r="12" spans="1:2" x14ac:dyDescent="0.25">
      <c r="A12" t="s">
        <v>16</v>
      </c>
      <c r="B12" t="s">
        <v>150</v>
      </c>
    </row>
    <row r="13" spans="1:2" x14ac:dyDescent="0.25">
      <c r="A13" t="s">
        <v>19</v>
      </c>
      <c r="B13" t="s">
        <v>151</v>
      </c>
    </row>
    <row r="14" spans="1:2" x14ac:dyDescent="0.25">
      <c r="A14" t="s">
        <v>18</v>
      </c>
      <c r="B14" t="s">
        <v>152</v>
      </c>
    </row>
    <row r="15" spans="1:2" x14ac:dyDescent="0.25">
      <c r="A15" t="s">
        <v>21</v>
      </c>
      <c r="B15" t="s">
        <v>153</v>
      </c>
    </row>
    <row r="16" spans="1:2" x14ac:dyDescent="0.25">
      <c r="A16" t="s">
        <v>20</v>
      </c>
      <c r="B16" t="s">
        <v>154</v>
      </c>
    </row>
    <row r="17" spans="1:2" x14ac:dyDescent="0.25">
      <c r="A17" t="s">
        <v>24</v>
      </c>
      <c r="B17" t="s">
        <v>155</v>
      </c>
    </row>
    <row r="18" spans="1:2" x14ac:dyDescent="0.25">
      <c r="A18" t="s">
        <v>25</v>
      </c>
      <c r="B18" t="s">
        <v>156</v>
      </c>
    </row>
    <row r="19" spans="1:2" x14ac:dyDescent="0.25">
      <c r="A19" t="s">
        <v>26</v>
      </c>
      <c r="B19" t="s">
        <v>157</v>
      </c>
    </row>
    <row r="20" spans="1:2" x14ac:dyDescent="0.25">
      <c r="A20" t="s">
        <v>27</v>
      </c>
      <c r="B20" t="s">
        <v>158</v>
      </c>
    </row>
    <row r="21" spans="1:2" x14ac:dyDescent="0.25">
      <c r="A21" t="s">
        <v>28</v>
      </c>
      <c r="B21" t="s">
        <v>159</v>
      </c>
    </row>
    <row r="22" spans="1:2" x14ac:dyDescent="0.25">
      <c r="A22" t="s">
        <v>29</v>
      </c>
      <c r="B22" t="s">
        <v>160</v>
      </c>
    </row>
    <row r="23" spans="1:2" x14ac:dyDescent="0.25">
      <c r="A23" t="s">
        <v>30</v>
      </c>
      <c r="B23" t="s">
        <v>161</v>
      </c>
    </row>
    <row r="24" spans="1:2" x14ac:dyDescent="0.25">
      <c r="A24" t="s">
        <v>31</v>
      </c>
      <c r="B24" t="s">
        <v>162</v>
      </c>
    </row>
    <row r="25" spans="1:2" x14ac:dyDescent="0.25">
      <c r="A25" t="s">
        <v>32</v>
      </c>
      <c r="B25" t="s">
        <v>163</v>
      </c>
    </row>
    <row r="26" spans="1:2" x14ac:dyDescent="0.25">
      <c r="A26" t="s">
        <v>33</v>
      </c>
      <c r="B26" t="s">
        <v>164</v>
      </c>
    </row>
    <row r="27" spans="1:2" x14ac:dyDescent="0.25">
      <c r="A27" t="s">
        <v>34</v>
      </c>
      <c r="B27" t="s">
        <v>165</v>
      </c>
    </row>
    <row r="28" spans="1:2" x14ac:dyDescent="0.25">
      <c r="A28" t="s">
        <v>35</v>
      </c>
      <c r="B28" t="s">
        <v>166</v>
      </c>
    </row>
    <row r="29" spans="1:2" x14ac:dyDescent="0.25">
      <c r="A29" t="s">
        <v>36</v>
      </c>
      <c r="B29" t="s">
        <v>167</v>
      </c>
    </row>
    <row r="30" spans="1:2" x14ac:dyDescent="0.25">
      <c r="A30" t="s">
        <v>37</v>
      </c>
      <c r="B30" t="s">
        <v>168</v>
      </c>
    </row>
    <row r="31" spans="1:2" x14ac:dyDescent="0.25">
      <c r="A31" t="s">
        <v>38</v>
      </c>
      <c r="B31" t="s">
        <v>169</v>
      </c>
    </row>
    <row r="32" spans="1:2" x14ac:dyDescent="0.25">
      <c r="A32" t="s">
        <v>39</v>
      </c>
      <c r="B32" t="s">
        <v>170</v>
      </c>
    </row>
    <row r="33" spans="1:2" x14ac:dyDescent="0.25">
      <c r="A33" t="s">
        <v>40</v>
      </c>
      <c r="B33" t="s">
        <v>171</v>
      </c>
    </row>
    <row r="34" spans="1:2" x14ac:dyDescent="0.25">
      <c r="A34" t="s">
        <v>41</v>
      </c>
      <c r="B34" t="s">
        <v>172</v>
      </c>
    </row>
    <row r="35" spans="1:2" x14ac:dyDescent="0.25">
      <c r="A35" t="s">
        <v>42</v>
      </c>
      <c r="B35" t="s">
        <v>173</v>
      </c>
    </row>
    <row r="36" spans="1:2" x14ac:dyDescent="0.25">
      <c r="A36" t="s">
        <v>43</v>
      </c>
      <c r="B36" t="s">
        <v>174</v>
      </c>
    </row>
    <row r="37" spans="1:2" x14ac:dyDescent="0.25">
      <c r="A37" t="s">
        <v>44</v>
      </c>
      <c r="B37" t="s">
        <v>175</v>
      </c>
    </row>
    <row r="38" spans="1:2" x14ac:dyDescent="0.25">
      <c r="A38" t="s">
        <v>45</v>
      </c>
      <c r="B38" t="s">
        <v>176</v>
      </c>
    </row>
    <row r="39" spans="1:2" x14ac:dyDescent="0.25">
      <c r="A39" t="s">
        <v>46</v>
      </c>
      <c r="B39" t="s">
        <v>177</v>
      </c>
    </row>
    <row r="40" spans="1:2" x14ac:dyDescent="0.25">
      <c r="A40" t="s">
        <v>47</v>
      </c>
      <c r="B40" t="s">
        <v>178</v>
      </c>
    </row>
    <row r="41" spans="1:2" x14ac:dyDescent="0.25">
      <c r="A41" t="s">
        <v>48</v>
      </c>
      <c r="B41" t="s">
        <v>179</v>
      </c>
    </row>
    <row r="42" spans="1:2" x14ac:dyDescent="0.25">
      <c r="A42" t="s">
        <v>49</v>
      </c>
      <c r="B42" t="s">
        <v>180</v>
      </c>
    </row>
    <row r="43" spans="1:2" x14ac:dyDescent="0.25">
      <c r="A43" t="s">
        <v>50</v>
      </c>
      <c r="B43" t="s">
        <v>181</v>
      </c>
    </row>
    <row r="44" spans="1:2" x14ac:dyDescent="0.25">
      <c r="A44" t="s">
        <v>51</v>
      </c>
      <c r="B44" t="s">
        <v>182</v>
      </c>
    </row>
    <row r="45" spans="1:2" x14ac:dyDescent="0.25">
      <c r="A45" t="s">
        <v>52</v>
      </c>
      <c r="B45" t="s">
        <v>183</v>
      </c>
    </row>
    <row r="46" spans="1:2" x14ac:dyDescent="0.25">
      <c r="A46" t="s">
        <v>53</v>
      </c>
      <c r="B46" t="s">
        <v>184</v>
      </c>
    </row>
    <row r="47" spans="1:2" x14ac:dyDescent="0.25">
      <c r="A47" t="s">
        <v>54</v>
      </c>
      <c r="B47" t="s">
        <v>185</v>
      </c>
    </row>
    <row r="48" spans="1:2" x14ac:dyDescent="0.25">
      <c r="A48" t="s">
        <v>55</v>
      </c>
      <c r="B48" t="s">
        <v>186</v>
      </c>
    </row>
    <row r="49" spans="1:2" x14ac:dyDescent="0.25">
      <c r="A49" t="s">
        <v>56</v>
      </c>
      <c r="B49" t="s">
        <v>187</v>
      </c>
    </row>
    <row r="50" spans="1:2" x14ac:dyDescent="0.25">
      <c r="A50" t="s">
        <v>57</v>
      </c>
      <c r="B50" t="s">
        <v>188</v>
      </c>
    </row>
    <row r="51" spans="1:2" x14ac:dyDescent="0.25">
      <c r="A51" t="s">
        <v>58</v>
      </c>
      <c r="B51" t="s">
        <v>189</v>
      </c>
    </row>
    <row r="52" spans="1:2" x14ac:dyDescent="0.25">
      <c r="A52" t="s">
        <v>59</v>
      </c>
      <c r="B52" t="s">
        <v>190</v>
      </c>
    </row>
    <row r="53" spans="1:2" x14ac:dyDescent="0.25">
      <c r="A53" t="s">
        <v>60</v>
      </c>
      <c r="B53" t="s">
        <v>191</v>
      </c>
    </row>
    <row r="54" spans="1:2" x14ac:dyDescent="0.25">
      <c r="A54" t="s">
        <v>61</v>
      </c>
      <c r="B54" t="s">
        <v>192</v>
      </c>
    </row>
    <row r="55" spans="1:2" x14ac:dyDescent="0.25">
      <c r="A55" t="s">
        <v>62</v>
      </c>
      <c r="B55" t="s">
        <v>193</v>
      </c>
    </row>
    <row r="56" spans="1:2" x14ac:dyDescent="0.25">
      <c r="A56" t="s">
        <v>63</v>
      </c>
      <c r="B56" t="s">
        <v>194</v>
      </c>
    </row>
    <row r="57" spans="1:2" x14ac:dyDescent="0.25">
      <c r="A57" t="s">
        <v>64</v>
      </c>
      <c r="B57" t="s">
        <v>195</v>
      </c>
    </row>
    <row r="58" spans="1:2" x14ac:dyDescent="0.25">
      <c r="A58" t="s">
        <v>65</v>
      </c>
      <c r="B58" t="s">
        <v>196</v>
      </c>
    </row>
    <row r="59" spans="1:2" x14ac:dyDescent="0.25">
      <c r="A59" t="s">
        <v>66</v>
      </c>
      <c r="B59" t="s">
        <v>197</v>
      </c>
    </row>
    <row r="60" spans="1:2" x14ac:dyDescent="0.25">
      <c r="A60" t="s">
        <v>67</v>
      </c>
      <c r="B60" t="s">
        <v>198</v>
      </c>
    </row>
    <row r="61" spans="1:2" x14ac:dyDescent="0.25">
      <c r="A61" t="s">
        <v>68</v>
      </c>
      <c r="B61" t="s">
        <v>199</v>
      </c>
    </row>
    <row r="62" spans="1:2" x14ac:dyDescent="0.25">
      <c r="A62" t="s">
        <v>69</v>
      </c>
      <c r="B62" t="s">
        <v>200</v>
      </c>
    </row>
    <row r="63" spans="1:2" x14ac:dyDescent="0.25">
      <c r="A63" t="s">
        <v>70</v>
      </c>
      <c r="B63" t="s">
        <v>201</v>
      </c>
    </row>
    <row r="64" spans="1:2" x14ac:dyDescent="0.25">
      <c r="A64" t="s">
        <v>71</v>
      </c>
      <c r="B64" t="s">
        <v>202</v>
      </c>
    </row>
    <row r="65" spans="1:2" x14ac:dyDescent="0.25">
      <c r="A65" t="s">
        <v>74</v>
      </c>
      <c r="B65" t="s">
        <v>203</v>
      </c>
    </row>
    <row r="66" spans="1:2" x14ac:dyDescent="0.25">
      <c r="A66" t="s">
        <v>73</v>
      </c>
      <c r="B66" t="s">
        <v>204</v>
      </c>
    </row>
    <row r="67" spans="1:2" x14ac:dyDescent="0.25">
      <c r="A67" t="s">
        <v>75</v>
      </c>
      <c r="B67" t="s">
        <v>205</v>
      </c>
    </row>
    <row r="68" spans="1:2" x14ac:dyDescent="0.25">
      <c r="A68" t="s">
        <v>76</v>
      </c>
      <c r="B68" t="s">
        <v>206</v>
      </c>
    </row>
    <row r="69" spans="1:2" x14ac:dyDescent="0.25">
      <c r="A69" t="s">
        <v>78</v>
      </c>
      <c r="B69" t="s">
        <v>207</v>
      </c>
    </row>
    <row r="70" spans="1:2" x14ac:dyDescent="0.25">
      <c r="A70" t="s">
        <v>77</v>
      </c>
      <c r="B70" t="s">
        <v>208</v>
      </c>
    </row>
    <row r="71" spans="1:2" x14ac:dyDescent="0.25">
      <c r="A71" t="s">
        <v>80</v>
      </c>
      <c r="B71" t="s">
        <v>209</v>
      </c>
    </row>
    <row r="72" spans="1:2" x14ac:dyDescent="0.25">
      <c r="A72" t="s">
        <v>79</v>
      </c>
      <c r="B72" t="s">
        <v>210</v>
      </c>
    </row>
    <row r="73" spans="1:2" x14ac:dyDescent="0.25">
      <c r="A73" t="s">
        <v>81</v>
      </c>
      <c r="B73" t="s">
        <v>211</v>
      </c>
    </row>
    <row r="74" spans="1:2" x14ac:dyDescent="0.25">
      <c r="A74" t="s">
        <v>82</v>
      </c>
      <c r="B74" t="s">
        <v>212</v>
      </c>
    </row>
    <row r="75" spans="1:2" x14ac:dyDescent="0.25">
      <c r="A75" t="s">
        <v>85</v>
      </c>
      <c r="B75" t="s">
        <v>213</v>
      </c>
    </row>
    <row r="76" spans="1:2" x14ac:dyDescent="0.25">
      <c r="A76" t="s">
        <v>83</v>
      </c>
      <c r="B76" t="s">
        <v>214</v>
      </c>
    </row>
    <row r="77" spans="1:2" x14ac:dyDescent="0.25">
      <c r="A77" t="s">
        <v>87</v>
      </c>
      <c r="B77" t="s">
        <v>215</v>
      </c>
    </row>
    <row r="78" spans="1:2" x14ac:dyDescent="0.25">
      <c r="A78" t="s">
        <v>86</v>
      </c>
      <c r="B78" t="s">
        <v>216</v>
      </c>
    </row>
    <row r="79" spans="1:2" x14ac:dyDescent="0.25">
      <c r="A79" t="s">
        <v>89</v>
      </c>
      <c r="B79" t="s">
        <v>217</v>
      </c>
    </row>
    <row r="80" spans="1:2" x14ac:dyDescent="0.25">
      <c r="A80" t="s">
        <v>88</v>
      </c>
      <c r="B80" t="s">
        <v>218</v>
      </c>
    </row>
    <row r="81" spans="1:2" x14ac:dyDescent="0.25">
      <c r="A81" t="s">
        <v>90</v>
      </c>
      <c r="B81" t="s">
        <v>219</v>
      </c>
    </row>
    <row r="82" spans="1:2" x14ac:dyDescent="0.25">
      <c r="A82" t="s">
        <v>91</v>
      </c>
      <c r="B82" t="s">
        <v>220</v>
      </c>
    </row>
    <row r="83" spans="1:2" x14ac:dyDescent="0.25">
      <c r="A83" t="s">
        <v>92</v>
      </c>
      <c r="B83" t="s">
        <v>221</v>
      </c>
    </row>
    <row r="84" spans="1:2" x14ac:dyDescent="0.25">
      <c r="A84" t="s">
        <v>93</v>
      </c>
      <c r="B84" t="s">
        <v>222</v>
      </c>
    </row>
    <row r="85" spans="1:2" x14ac:dyDescent="0.25">
      <c r="A85" s="31" t="s">
        <v>94</v>
      </c>
    </row>
    <row r="86" spans="1:2" x14ac:dyDescent="0.25">
      <c r="A86" s="31" t="s">
        <v>95</v>
      </c>
    </row>
    <row r="87" spans="1:2" x14ac:dyDescent="0.25">
      <c r="A87" t="s">
        <v>96</v>
      </c>
      <c r="B87" t="s">
        <v>223</v>
      </c>
    </row>
    <row r="88" spans="1:2" x14ac:dyDescent="0.25">
      <c r="A88" t="s">
        <v>97</v>
      </c>
      <c r="B88" t="s">
        <v>224</v>
      </c>
    </row>
    <row r="89" spans="1:2" x14ac:dyDescent="0.25">
      <c r="A89" t="s">
        <v>98</v>
      </c>
      <c r="B89" t="s">
        <v>225</v>
      </c>
    </row>
    <row r="90" spans="1:2" x14ac:dyDescent="0.25">
      <c r="A90" t="s">
        <v>99</v>
      </c>
      <c r="B90" t="s">
        <v>226</v>
      </c>
    </row>
    <row r="91" spans="1:2" x14ac:dyDescent="0.25">
      <c r="A91" t="s">
        <v>100</v>
      </c>
      <c r="B91" t="s">
        <v>227</v>
      </c>
    </row>
    <row r="92" spans="1:2" x14ac:dyDescent="0.25">
      <c r="A92" t="s">
        <v>101</v>
      </c>
      <c r="B92" t="s">
        <v>228</v>
      </c>
    </row>
    <row r="93" spans="1:2" x14ac:dyDescent="0.25">
      <c r="A93" t="s">
        <v>102</v>
      </c>
      <c r="B93" t="s">
        <v>229</v>
      </c>
    </row>
    <row r="94" spans="1:2" x14ac:dyDescent="0.25">
      <c r="A94" t="s">
        <v>103</v>
      </c>
      <c r="B94" t="s">
        <v>230</v>
      </c>
    </row>
    <row r="95" spans="1:2" x14ac:dyDescent="0.25">
      <c r="A95" t="s">
        <v>104</v>
      </c>
      <c r="B95" t="s">
        <v>231</v>
      </c>
    </row>
    <row r="96" spans="1:2" x14ac:dyDescent="0.25">
      <c r="A96" s="31" t="s">
        <v>105</v>
      </c>
    </row>
    <row r="97" spans="1:2" x14ac:dyDescent="0.25">
      <c r="A97" t="s">
        <v>106</v>
      </c>
      <c r="B97" t="s">
        <v>232</v>
      </c>
    </row>
    <row r="98" spans="1:2" x14ac:dyDescent="0.25">
      <c r="A98" t="s">
        <v>107</v>
      </c>
      <c r="B98" t="s">
        <v>233</v>
      </c>
    </row>
    <row r="99" spans="1:2" x14ac:dyDescent="0.25">
      <c r="A99" t="s">
        <v>108</v>
      </c>
      <c r="B99" t="s">
        <v>234</v>
      </c>
    </row>
    <row r="100" spans="1:2" x14ac:dyDescent="0.25">
      <c r="A100" t="s">
        <v>109</v>
      </c>
      <c r="B100" t="s">
        <v>235</v>
      </c>
    </row>
    <row r="101" spans="1:2" x14ac:dyDescent="0.25">
      <c r="A101" t="s">
        <v>110</v>
      </c>
      <c r="B101" t="s">
        <v>236</v>
      </c>
    </row>
    <row r="102" spans="1:2" x14ac:dyDescent="0.25">
      <c r="A102" t="s">
        <v>111</v>
      </c>
      <c r="B102" t="s">
        <v>237</v>
      </c>
    </row>
    <row r="103" spans="1:2" x14ac:dyDescent="0.25">
      <c r="A103" t="s">
        <v>112</v>
      </c>
      <c r="B103" t="s">
        <v>238</v>
      </c>
    </row>
    <row r="104" spans="1:2" x14ac:dyDescent="0.25">
      <c r="A104" t="s">
        <v>113</v>
      </c>
      <c r="B104" t="s">
        <v>239</v>
      </c>
    </row>
    <row r="105" spans="1:2" x14ac:dyDescent="0.25">
      <c r="A105" t="s">
        <v>114</v>
      </c>
      <c r="B105" t="s">
        <v>240</v>
      </c>
    </row>
    <row r="106" spans="1:2" x14ac:dyDescent="0.25">
      <c r="A106" t="s">
        <v>115</v>
      </c>
      <c r="B106" t="s">
        <v>241</v>
      </c>
    </row>
    <row r="107" spans="1:2" x14ac:dyDescent="0.25">
      <c r="A107" t="s">
        <v>116</v>
      </c>
      <c r="B107" t="s">
        <v>242</v>
      </c>
    </row>
    <row r="108" spans="1:2" x14ac:dyDescent="0.25">
      <c r="A108" t="s">
        <v>117</v>
      </c>
      <c r="B108" t="s">
        <v>243</v>
      </c>
    </row>
    <row r="109" spans="1:2" x14ac:dyDescent="0.25">
      <c r="A109" t="s">
        <v>118</v>
      </c>
      <c r="B109" t="s">
        <v>244</v>
      </c>
    </row>
    <row r="110" spans="1:2" x14ac:dyDescent="0.25">
      <c r="A110" t="s">
        <v>119</v>
      </c>
      <c r="B110" t="s">
        <v>245</v>
      </c>
    </row>
    <row r="111" spans="1:2" x14ac:dyDescent="0.25">
      <c r="A111" t="s">
        <v>120</v>
      </c>
      <c r="B111" t="s">
        <v>246</v>
      </c>
    </row>
    <row r="112" spans="1:2" x14ac:dyDescent="0.25">
      <c r="A112" t="s">
        <v>121</v>
      </c>
      <c r="B112" t="s">
        <v>247</v>
      </c>
    </row>
    <row r="113" spans="1:2" x14ac:dyDescent="0.25">
      <c r="A113" t="s">
        <v>122</v>
      </c>
      <c r="B113" t="s">
        <v>248</v>
      </c>
    </row>
    <row r="114" spans="1:2" x14ac:dyDescent="0.25">
      <c r="A114" t="s">
        <v>123</v>
      </c>
      <c r="B114" t="s">
        <v>249</v>
      </c>
    </row>
    <row r="115" spans="1:2" x14ac:dyDescent="0.25">
      <c r="A115" t="s">
        <v>124</v>
      </c>
      <c r="B115" t="s">
        <v>250</v>
      </c>
    </row>
    <row r="116" spans="1:2" x14ac:dyDescent="0.25">
      <c r="A116" t="s">
        <v>125</v>
      </c>
      <c r="B116" t="s">
        <v>251</v>
      </c>
    </row>
    <row r="117" spans="1:2" x14ac:dyDescent="0.25">
      <c r="A117" t="s">
        <v>126</v>
      </c>
      <c r="B117" t="s">
        <v>252</v>
      </c>
    </row>
    <row r="118" spans="1:2" x14ac:dyDescent="0.25">
      <c r="A118" t="s">
        <v>127</v>
      </c>
      <c r="B118" t="s">
        <v>253</v>
      </c>
    </row>
    <row r="119" spans="1:2" x14ac:dyDescent="0.25">
      <c r="A119" t="s">
        <v>128</v>
      </c>
      <c r="B119" t="s">
        <v>254</v>
      </c>
    </row>
    <row r="120" spans="1:2" x14ac:dyDescent="0.25">
      <c r="A120" t="s">
        <v>129</v>
      </c>
      <c r="B120" t="s">
        <v>255</v>
      </c>
    </row>
    <row r="121" spans="1:2" x14ac:dyDescent="0.25">
      <c r="A121" t="s">
        <v>130</v>
      </c>
      <c r="B121" t="s">
        <v>256</v>
      </c>
    </row>
    <row r="122" spans="1:2" x14ac:dyDescent="0.25">
      <c r="A122" t="s">
        <v>131</v>
      </c>
      <c r="B122" t="s">
        <v>257</v>
      </c>
    </row>
    <row r="123" spans="1:2" x14ac:dyDescent="0.25">
      <c r="A123" t="s">
        <v>132</v>
      </c>
      <c r="B123" t="s">
        <v>258</v>
      </c>
    </row>
    <row r="124" spans="1:2" x14ac:dyDescent="0.25">
      <c r="A124" t="s">
        <v>133</v>
      </c>
      <c r="B124" t="s">
        <v>259</v>
      </c>
    </row>
    <row r="125" spans="1:2" x14ac:dyDescent="0.25">
      <c r="A125" t="s">
        <v>134</v>
      </c>
      <c r="B125" t="s">
        <v>260</v>
      </c>
    </row>
    <row r="126" spans="1:2" x14ac:dyDescent="0.25">
      <c r="A126" t="s">
        <v>135</v>
      </c>
      <c r="B126" t="s">
        <v>261</v>
      </c>
    </row>
    <row r="127" spans="1:2" x14ac:dyDescent="0.25">
      <c r="A127" t="s">
        <v>136</v>
      </c>
      <c r="B127" t="s">
        <v>262</v>
      </c>
    </row>
    <row r="128" spans="1:2" x14ac:dyDescent="0.25">
      <c r="A128" t="s">
        <v>137</v>
      </c>
      <c r="B12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workbookViewId="0">
      <selection activeCell="I4" sqref="I4:O47"/>
    </sheetView>
  </sheetViews>
  <sheetFormatPr defaultColWidth="11.25" defaultRowHeight="15" customHeight="1" x14ac:dyDescent="0.25"/>
  <cols>
    <col min="1" max="1" width="22.5" customWidth="1"/>
    <col min="2" max="8" width="11" customWidth="1"/>
    <col min="9" max="9" width="22.5" customWidth="1"/>
    <col min="10" max="13" width="11" customWidth="1"/>
    <col min="14" max="15" width="11.125" customWidth="1"/>
    <col min="16" max="16" width="11" customWidth="1"/>
    <col min="17" max="17" width="16.875" customWidth="1"/>
    <col min="18" max="18" width="11" customWidth="1"/>
    <col min="19" max="19" width="17.125" customWidth="1"/>
    <col min="20" max="23" width="11.125" customWidth="1"/>
    <col min="24" max="24" width="12.875" customWidth="1"/>
    <col min="25" max="26" width="11" customWidth="1"/>
  </cols>
  <sheetData>
    <row r="1" spans="1:24" x14ac:dyDescent="0.25"/>
    <row r="2" spans="1:24" x14ac:dyDescent="0.25">
      <c r="T2" s="1"/>
      <c r="V2" s="1"/>
      <c r="X2" s="1"/>
    </row>
    <row r="3" spans="1:24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2"/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</row>
    <row r="4" spans="1:24" x14ac:dyDescent="0.25">
      <c r="A4" s="4" t="s">
        <v>6</v>
      </c>
      <c r="B4" s="5">
        <v>188.98</v>
      </c>
      <c r="C4" s="5">
        <v>60.74</v>
      </c>
      <c r="D4" s="5">
        <v>23.06</v>
      </c>
      <c r="E4" s="5">
        <v>16.14</v>
      </c>
      <c r="F4" s="5">
        <v>10.86</v>
      </c>
      <c r="G4" s="5">
        <v>34.29</v>
      </c>
      <c r="I4" s="6" t="s">
        <v>7</v>
      </c>
      <c r="J4" s="5">
        <v>193.14</v>
      </c>
      <c r="K4" s="5">
        <v>61.45</v>
      </c>
      <c r="L4" s="5">
        <v>23.44</v>
      </c>
      <c r="M4" s="5">
        <v>16.66</v>
      </c>
      <c r="N4" s="5">
        <v>9.86</v>
      </c>
      <c r="O4" s="5">
        <v>30.04</v>
      </c>
    </row>
    <row r="5" spans="1:24" x14ac:dyDescent="0.25">
      <c r="A5" s="4" t="s">
        <v>8</v>
      </c>
      <c r="B5" s="5">
        <v>224.4</v>
      </c>
      <c r="C5" s="5">
        <v>61.21</v>
      </c>
      <c r="D5" s="5">
        <v>22.18</v>
      </c>
      <c r="E5" s="5">
        <v>15.29</v>
      </c>
      <c r="F5" s="5">
        <v>10.16</v>
      </c>
      <c r="G5" s="5">
        <v>31.15</v>
      </c>
      <c r="I5" s="6" t="s">
        <v>9</v>
      </c>
      <c r="J5" s="5">
        <v>218.85</v>
      </c>
      <c r="K5" s="5">
        <v>63.06</v>
      </c>
      <c r="L5" s="5">
        <v>20.89</v>
      </c>
      <c r="M5" s="5">
        <v>14.68</v>
      </c>
      <c r="N5" s="7"/>
      <c r="O5" s="7"/>
    </row>
    <row r="6" spans="1:24" x14ac:dyDescent="0.25">
      <c r="A6" s="4" t="s">
        <v>10</v>
      </c>
      <c r="B6" s="5">
        <v>200.1</v>
      </c>
      <c r="C6" s="5">
        <v>59.73</v>
      </c>
      <c r="D6" s="5">
        <v>22.58</v>
      </c>
      <c r="E6" s="5">
        <v>14.01</v>
      </c>
      <c r="F6" s="5">
        <v>9.76</v>
      </c>
      <c r="G6" s="5">
        <v>29.15</v>
      </c>
      <c r="I6" s="6" t="s">
        <v>11</v>
      </c>
      <c r="J6" s="5">
        <v>201.59</v>
      </c>
      <c r="K6" s="5">
        <v>60.15</v>
      </c>
      <c r="L6" s="5">
        <v>22.57</v>
      </c>
      <c r="M6" s="5">
        <v>15.06</v>
      </c>
      <c r="N6" s="5">
        <v>8.93</v>
      </c>
      <c r="O6" s="5">
        <v>25.23</v>
      </c>
    </row>
    <row r="7" spans="1:24" x14ac:dyDescent="0.25">
      <c r="A7" s="4" t="s">
        <v>12</v>
      </c>
      <c r="B7" s="5">
        <v>216.52</v>
      </c>
      <c r="C7" s="5">
        <v>62.31</v>
      </c>
      <c r="D7" s="5">
        <v>19.559999999999999</v>
      </c>
      <c r="E7" s="5">
        <v>14.49</v>
      </c>
      <c r="F7" s="5">
        <v>9.93</v>
      </c>
      <c r="G7" s="5">
        <v>29.15</v>
      </c>
      <c r="I7" s="6" t="s">
        <v>13</v>
      </c>
      <c r="J7" s="5">
        <v>215.59</v>
      </c>
      <c r="K7" s="5">
        <v>62.2</v>
      </c>
      <c r="L7" s="5">
        <v>19.89</v>
      </c>
      <c r="M7" s="5">
        <v>14.64</v>
      </c>
      <c r="N7" s="5">
        <v>8.82</v>
      </c>
      <c r="O7" s="5">
        <v>24.34</v>
      </c>
    </row>
    <row r="8" spans="1:24" x14ac:dyDescent="0.25">
      <c r="A8" s="4" t="s">
        <v>14</v>
      </c>
      <c r="B8" s="5">
        <v>218.54</v>
      </c>
      <c r="C8" s="5">
        <v>63.07</v>
      </c>
      <c r="D8" s="5">
        <v>19.170000000000002</v>
      </c>
      <c r="E8" s="5">
        <v>14.3</v>
      </c>
      <c r="F8" s="5">
        <v>10.36</v>
      </c>
      <c r="G8" s="5">
        <v>30.7</v>
      </c>
      <c r="I8" s="6" t="s">
        <v>15</v>
      </c>
      <c r="J8" s="5">
        <v>215.01</v>
      </c>
      <c r="K8" s="5">
        <v>63.97</v>
      </c>
      <c r="L8" s="5">
        <v>20.079999999999998</v>
      </c>
      <c r="M8" s="5">
        <v>15.57</v>
      </c>
      <c r="N8" s="5">
        <v>9.15</v>
      </c>
      <c r="O8" s="5">
        <v>26.83</v>
      </c>
    </row>
    <row r="9" spans="1:24" x14ac:dyDescent="0.25">
      <c r="A9" s="4" t="s">
        <v>16</v>
      </c>
      <c r="B9" s="5">
        <v>230.22</v>
      </c>
      <c r="C9" s="5">
        <v>60.36</v>
      </c>
      <c r="D9" s="5">
        <v>21.71</v>
      </c>
      <c r="E9" s="5">
        <v>14.58</v>
      </c>
      <c r="F9" s="5">
        <v>11.37</v>
      </c>
      <c r="G9" s="5">
        <v>34.369999999999997</v>
      </c>
      <c r="I9" s="6" t="s">
        <v>17</v>
      </c>
      <c r="J9" s="5">
        <v>225.91</v>
      </c>
      <c r="K9" s="5">
        <v>60.54</v>
      </c>
      <c r="L9" s="5">
        <v>21.42</v>
      </c>
      <c r="M9" s="5">
        <v>14.85</v>
      </c>
      <c r="N9" s="5">
        <v>9.2100000000000009</v>
      </c>
      <c r="O9" s="5">
        <v>26.4</v>
      </c>
    </row>
    <row r="10" spans="1:24" x14ac:dyDescent="0.25">
      <c r="A10" s="4" t="s">
        <v>18</v>
      </c>
      <c r="B10" s="5">
        <v>249.09</v>
      </c>
      <c r="C10" s="5">
        <v>60.02</v>
      </c>
      <c r="D10" s="5">
        <v>22.23</v>
      </c>
      <c r="E10" s="5">
        <v>14.28</v>
      </c>
      <c r="F10" s="5">
        <v>9.7799999999999994</v>
      </c>
      <c r="G10" s="5">
        <v>28.93</v>
      </c>
      <c r="I10" s="6" t="s">
        <v>19</v>
      </c>
      <c r="J10" s="5">
        <v>248.65</v>
      </c>
      <c r="K10" s="5">
        <v>59.65</v>
      </c>
      <c r="L10" s="5">
        <v>23.08</v>
      </c>
      <c r="M10" s="5">
        <v>15.14</v>
      </c>
      <c r="N10" s="5">
        <v>9.3800000000000008</v>
      </c>
      <c r="O10" s="5">
        <v>26.74</v>
      </c>
    </row>
    <row r="11" spans="1:24" x14ac:dyDescent="0.25">
      <c r="A11" s="4" t="s">
        <v>20</v>
      </c>
      <c r="B11" s="5">
        <v>187.83</v>
      </c>
      <c r="C11" s="5">
        <v>60.92</v>
      </c>
      <c r="D11" s="5">
        <v>19.260000000000002</v>
      </c>
      <c r="E11" s="5">
        <v>12.93</v>
      </c>
      <c r="F11" s="5">
        <v>9.77</v>
      </c>
      <c r="G11" s="5">
        <v>29.21</v>
      </c>
      <c r="I11" s="6" t="s">
        <v>21</v>
      </c>
      <c r="J11" s="5">
        <v>185.41</v>
      </c>
      <c r="K11" s="5">
        <v>62.11</v>
      </c>
      <c r="L11" s="5">
        <v>19.43</v>
      </c>
      <c r="M11" s="5">
        <v>13.13</v>
      </c>
      <c r="N11" s="5">
        <v>9.17</v>
      </c>
      <c r="O11" s="5">
        <v>26.24</v>
      </c>
    </row>
    <row r="12" spans="1:24" x14ac:dyDescent="0.25">
      <c r="A12" s="8" t="s">
        <v>22</v>
      </c>
      <c r="B12" s="9">
        <f t="shared" ref="B12:G12" si="0">AVERAGE(B4:B11)</f>
        <v>214.45999999999998</v>
      </c>
      <c r="C12" s="9">
        <f t="shared" si="0"/>
        <v>61.045000000000002</v>
      </c>
      <c r="D12" s="9">
        <f t="shared" si="0"/>
        <v>21.218749999999996</v>
      </c>
      <c r="E12" s="9">
        <f t="shared" si="0"/>
        <v>14.502500000000001</v>
      </c>
      <c r="F12" s="9">
        <f t="shared" si="0"/>
        <v>10.248749999999999</v>
      </c>
      <c r="G12" s="9">
        <f t="shared" si="0"/>
        <v>30.868750000000002</v>
      </c>
      <c r="I12" s="8" t="s">
        <v>22</v>
      </c>
      <c r="J12" s="9">
        <f t="shared" ref="J12:M12" si="1">AVERAGE(J4:J11)</f>
        <v>213.01875000000004</v>
      </c>
      <c r="K12" s="9">
        <f t="shared" si="1"/>
        <v>61.641250000000007</v>
      </c>
      <c r="L12" s="9">
        <f t="shared" si="1"/>
        <v>21.35</v>
      </c>
      <c r="M12" s="9">
        <f t="shared" si="1"/>
        <v>14.966249999999999</v>
      </c>
      <c r="N12" s="9">
        <f>AVERAGE(N4,N6,N8,N7,N9,N10,N11)</f>
        <v>9.2171428571428571</v>
      </c>
      <c r="O12" s="9">
        <f>AVERAGE(O4:O11)</f>
        <v>26.54571428571429</v>
      </c>
    </row>
    <row r="13" spans="1:24" x14ac:dyDescent="0.25">
      <c r="A13" s="10" t="s">
        <v>23</v>
      </c>
      <c r="B13" s="9">
        <f t="shared" ref="B13:G13" si="2">STDEV(B4:B11)</f>
        <v>21.152186648193137</v>
      </c>
      <c r="C13" s="9">
        <f t="shared" si="2"/>
        <v>1.1392854903716758</v>
      </c>
      <c r="D13" s="9">
        <f t="shared" si="2"/>
        <v>1.6131906051584315</v>
      </c>
      <c r="E13" s="9">
        <f t="shared" si="2"/>
        <v>0.93453961163467325</v>
      </c>
      <c r="F13" s="9">
        <f t="shared" si="2"/>
        <v>0.59045835706556915</v>
      </c>
      <c r="G13" s="9">
        <f t="shared" si="2"/>
        <v>2.2831584482904375</v>
      </c>
      <c r="I13" s="10" t="s">
        <v>23</v>
      </c>
      <c r="J13" s="9">
        <f t="shared" ref="J13:O13" si="3">STDEV(J4:J11)</f>
        <v>19.886730276026491</v>
      </c>
      <c r="K13" s="9">
        <f t="shared" si="3"/>
        <v>1.483532825001572</v>
      </c>
      <c r="L13" s="9">
        <f t="shared" si="3"/>
        <v>1.5351500624648116</v>
      </c>
      <c r="M13" s="9">
        <f t="shared" si="3"/>
        <v>0.98893792236202271</v>
      </c>
      <c r="N13" s="9">
        <f t="shared" si="3"/>
        <v>0.33831515315921451</v>
      </c>
      <c r="O13" s="9">
        <f t="shared" si="3"/>
        <v>1.7813651800688999</v>
      </c>
    </row>
    <row r="14" spans="1:24" x14ac:dyDescent="0.25"/>
    <row r="15" spans="1:24" x14ac:dyDescent="0.25">
      <c r="A15" s="2"/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I15" s="2"/>
      <c r="J15" s="3" t="s">
        <v>0</v>
      </c>
      <c r="K15" s="3" t="s">
        <v>1</v>
      </c>
      <c r="L15" s="3" t="s">
        <v>2</v>
      </c>
      <c r="M15" s="3" t="s">
        <v>3</v>
      </c>
      <c r="N15" s="3" t="s">
        <v>4</v>
      </c>
      <c r="O15" s="3" t="s">
        <v>5</v>
      </c>
    </row>
    <row r="16" spans="1:24" x14ac:dyDescent="0.25">
      <c r="A16" s="11" t="s">
        <v>24</v>
      </c>
      <c r="B16" s="5">
        <v>190.2</v>
      </c>
      <c r="C16" s="12"/>
      <c r="D16" s="5">
        <v>28.31</v>
      </c>
      <c r="E16" s="5">
        <v>17.440000000000001</v>
      </c>
      <c r="F16" s="5">
        <v>9.92</v>
      </c>
      <c r="G16" s="5">
        <v>31.93</v>
      </c>
      <c r="H16" s="5"/>
      <c r="I16" s="13" t="s">
        <v>25</v>
      </c>
      <c r="J16" s="5">
        <v>192.63</v>
      </c>
      <c r="K16" s="5">
        <v>55.69</v>
      </c>
      <c r="L16" s="5">
        <v>22.71</v>
      </c>
      <c r="M16" s="5">
        <v>14.87</v>
      </c>
      <c r="N16" s="5">
        <v>11.27</v>
      </c>
      <c r="O16" s="5">
        <v>36.020000000000003</v>
      </c>
    </row>
    <row r="17" spans="1:15" x14ac:dyDescent="0.25">
      <c r="A17" s="11" t="s">
        <v>26</v>
      </c>
      <c r="B17" s="5">
        <v>223.02</v>
      </c>
      <c r="C17" s="5">
        <v>55.81</v>
      </c>
      <c r="D17" s="5">
        <v>23.45</v>
      </c>
      <c r="E17" s="5">
        <v>13.2</v>
      </c>
      <c r="F17" s="5">
        <v>9.2899999999999991</v>
      </c>
      <c r="G17" s="5">
        <v>27.72</v>
      </c>
      <c r="H17" s="5"/>
      <c r="I17" s="13" t="s">
        <v>27</v>
      </c>
      <c r="J17" s="5">
        <v>226.55</v>
      </c>
      <c r="K17" s="5">
        <v>58.12</v>
      </c>
      <c r="L17" s="5">
        <v>21.36</v>
      </c>
      <c r="M17" s="5">
        <v>12.29</v>
      </c>
      <c r="N17" s="5">
        <v>10.49</v>
      </c>
      <c r="O17" s="5">
        <v>33.21</v>
      </c>
    </row>
    <row r="18" spans="1:15" x14ac:dyDescent="0.25">
      <c r="A18" s="11" t="s">
        <v>28</v>
      </c>
      <c r="B18" s="5">
        <v>194.55</v>
      </c>
      <c r="C18" s="14">
        <v>54.79</v>
      </c>
      <c r="D18" s="14">
        <v>25.14</v>
      </c>
      <c r="E18" s="14">
        <v>14.46</v>
      </c>
      <c r="F18" s="14">
        <v>10.64</v>
      </c>
      <c r="G18" s="14">
        <v>31.86</v>
      </c>
      <c r="H18" s="5"/>
      <c r="I18" s="13" t="s">
        <v>29</v>
      </c>
      <c r="J18" s="5">
        <v>197.25</v>
      </c>
      <c r="K18" s="14">
        <v>54.8</v>
      </c>
      <c r="L18" s="14">
        <v>24.7</v>
      </c>
      <c r="M18" s="14">
        <v>13.41</v>
      </c>
      <c r="N18" s="14">
        <v>9.02</v>
      </c>
      <c r="O18" s="14">
        <v>26.95</v>
      </c>
    </row>
    <row r="19" spans="1:15" x14ac:dyDescent="0.25">
      <c r="A19" s="11" t="s">
        <v>30</v>
      </c>
      <c r="B19" s="5">
        <v>213.89</v>
      </c>
      <c r="C19" s="14">
        <v>56.72</v>
      </c>
      <c r="D19" s="14">
        <v>22.2</v>
      </c>
      <c r="E19" s="14">
        <v>13.27</v>
      </c>
      <c r="F19" s="5">
        <v>9.4700000000000006</v>
      </c>
      <c r="G19" s="14">
        <v>28.35</v>
      </c>
      <c r="H19" s="5"/>
      <c r="I19" s="13" t="s">
        <v>31</v>
      </c>
      <c r="J19" s="5">
        <v>214.63</v>
      </c>
      <c r="K19" s="14">
        <v>57.19</v>
      </c>
      <c r="L19" s="14">
        <v>21.75</v>
      </c>
      <c r="M19" s="14">
        <v>13.43</v>
      </c>
      <c r="N19" s="5">
        <v>10.45</v>
      </c>
      <c r="O19" s="14">
        <v>24.58</v>
      </c>
    </row>
    <row r="20" spans="1:15" x14ac:dyDescent="0.25">
      <c r="A20" s="11" t="s">
        <v>32</v>
      </c>
      <c r="B20" s="5">
        <v>216.48</v>
      </c>
      <c r="C20" s="14">
        <v>55.61</v>
      </c>
      <c r="D20" s="14">
        <v>23.45</v>
      </c>
      <c r="E20" s="14">
        <v>14.35</v>
      </c>
      <c r="F20" s="5">
        <v>10.16</v>
      </c>
      <c r="G20" s="14">
        <v>31.22</v>
      </c>
      <c r="H20" s="5"/>
      <c r="I20" s="13" t="s">
        <v>33</v>
      </c>
      <c r="J20" s="5">
        <v>216.37</v>
      </c>
      <c r="K20" s="5">
        <v>57.26</v>
      </c>
      <c r="L20" s="14">
        <v>22.45</v>
      </c>
      <c r="M20" s="14">
        <v>15.06</v>
      </c>
      <c r="N20" s="5">
        <v>9.49</v>
      </c>
      <c r="O20" s="14">
        <v>29.8</v>
      </c>
    </row>
    <row r="21" spans="1:15" x14ac:dyDescent="0.25">
      <c r="A21" s="11" t="s">
        <v>34</v>
      </c>
      <c r="B21" s="5">
        <v>225.89</v>
      </c>
      <c r="C21" s="14">
        <v>54.17</v>
      </c>
      <c r="D21" s="14">
        <v>24.13</v>
      </c>
      <c r="E21" s="14">
        <v>13.84</v>
      </c>
      <c r="F21" s="5">
        <v>9.5399999999999991</v>
      </c>
      <c r="G21" s="14">
        <v>28.7</v>
      </c>
      <c r="H21" s="5"/>
      <c r="I21" s="13" t="s">
        <v>35</v>
      </c>
      <c r="J21" s="5">
        <v>224.97</v>
      </c>
      <c r="K21" s="14">
        <v>54.9</v>
      </c>
      <c r="L21" s="14">
        <v>23.52</v>
      </c>
      <c r="M21" s="14">
        <v>13.62</v>
      </c>
      <c r="N21" s="5">
        <v>9.98</v>
      </c>
      <c r="O21" s="14">
        <v>30.76</v>
      </c>
    </row>
    <row r="22" spans="1:15" x14ac:dyDescent="0.25">
      <c r="A22" s="11" t="s">
        <v>36</v>
      </c>
      <c r="B22" s="5">
        <v>245.39</v>
      </c>
      <c r="C22" s="14">
        <v>53.43</v>
      </c>
      <c r="D22" s="14">
        <v>26.33</v>
      </c>
      <c r="E22" s="14">
        <v>14.71</v>
      </c>
      <c r="F22" s="5">
        <v>9.0500000000000007</v>
      </c>
      <c r="G22" s="14">
        <v>26.52</v>
      </c>
      <c r="H22" s="5"/>
      <c r="I22" s="13" t="s">
        <v>37</v>
      </c>
      <c r="J22" s="5">
        <v>243.71</v>
      </c>
      <c r="K22" s="14">
        <v>53.21</v>
      </c>
      <c r="L22" s="14">
        <v>25.8</v>
      </c>
      <c r="M22" s="14">
        <v>14.47</v>
      </c>
      <c r="N22" s="5">
        <v>9.81</v>
      </c>
      <c r="O22" s="14">
        <v>29.34</v>
      </c>
    </row>
    <row r="23" spans="1:15" x14ac:dyDescent="0.25">
      <c r="A23" s="11" t="s">
        <v>38</v>
      </c>
      <c r="B23" s="5">
        <v>185.9</v>
      </c>
      <c r="C23" s="14">
        <v>56.01</v>
      </c>
      <c r="D23" s="14">
        <v>20.83</v>
      </c>
      <c r="E23" s="14">
        <v>12.04</v>
      </c>
      <c r="F23" s="5">
        <v>9.42</v>
      </c>
      <c r="G23" s="14">
        <v>27.91</v>
      </c>
      <c r="H23" s="5"/>
      <c r="I23" s="13" t="s">
        <v>39</v>
      </c>
      <c r="J23" s="5">
        <v>185.4</v>
      </c>
      <c r="K23" s="14">
        <v>56.96</v>
      </c>
      <c r="L23" s="14">
        <v>21.1</v>
      </c>
      <c r="M23" s="14">
        <v>10.99</v>
      </c>
      <c r="N23" s="14">
        <v>9.4700000000000006</v>
      </c>
      <c r="O23" s="14">
        <v>28.9</v>
      </c>
    </row>
    <row r="24" spans="1:15" x14ac:dyDescent="0.25">
      <c r="A24" s="15" t="s">
        <v>22</v>
      </c>
      <c r="B24" s="5">
        <f>AVERAGE(B16:B23)</f>
        <v>211.91499999999996</v>
      </c>
      <c r="C24" s="5">
        <f t="shared" ref="C24:D24" si="4">AVERAGE(C17:C23)</f>
        <v>55.220000000000006</v>
      </c>
      <c r="D24" s="5">
        <f t="shared" si="4"/>
        <v>23.647142857142853</v>
      </c>
      <c r="E24" s="5">
        <f t="shared" ref="E24:G24" si="5">AVERAGE(E16:E23)</f>
        <v>14.16375</v>
      </c>
      <c r="F24" s="5">
        <f t="shared" si="5"/>
        <v>9.6862500000000011</v>
      </c>
      <c r="G24" s="5">
        <f t="shared" si="5"/>
        <v>29.276249999999997</v>
      </c>
      <c r="H24" s="5"/>
      <c r="I24" s="8" t="s">
        <v>22</v>
      </c>
      <c r="J24" s="5">
        <f t="shared" ref="J24:O24" si="6">AVERAGE(J16:J23)</f>
        <v>212.68875000000003</v>
      </c>
      <c r="K24" s="5">
        <f t="shared" si="6"/>
        <v>56.016249999999992</v>
      </c>
      <c r="L24" s="5">
        <f t="shared" si="6"/>
        <v>22.923750000000002</v>
      </c>
      <c r="M24" s="5">
        <f t="shared" si="6"/>
        <v>13.517499999999998</v>
      </c>
      <c r="N24" s="5">
        <f t="shared" si="6"/>
        <v>9.9975000000000005</v>
      </c>
      <c r="O24" s="5">
        <f t="shared" si="6"/>
        <v>29.945</v>
      </c>
    </row>
    <row r="25" spans="1:15" x14ac:dyDescent="0.25">
      <c r="A25" s="16" t="s">
        <v>23</v>
      </c>
      <c r="B25" s="5">
        <f>STDEV(B16:B23)</f>
        <v>20.402387115237271</v>
      </c>
      <c r="C25" s="5">
        <f>STDEV(C17:C23)</f>
        <v>1.144974526645316</v>
      </c>
      <c r="D25" s="5">
        <f t="shared" ref="D25:G25" si="7">STDEV(D16:D23)</f>
        <v>2.3540906645970239</v>
      </c>
      <c r="E25" s="5">
        <f t="shared" si="7"/>
        <v>1.5810208049593446</v>
      </c>
      <c r="F25" s="5">
        <f t="shared" si="7"/>
        <v>0.51955853513205963</v>
      </c>
      <c r="G25" s="5">
        <f t="shared" si="7"/>
        <v>2.0898321019368309</v>
      </c>
      <c r="H25" s="5"/>
      <c r="I25" s="10" t="s">
        <v>23</v>
      </c>
      <c r="J25" s="5">
        <f t="shared" ref="J25:O25" si="8">STDEV(J16:J23)</f>
        <v>19.668632342241946</v>
      </c>
      <c r="K25" s="5">
        <f t="shared" si="8"/>
        <v>1.6452436858150479</v>
      </c>
      <c r="L25" s="5">
        <f t="shared" si="8"/>
        <v>1.6562689352017339</v>
      </c>
      <c r="M25" s="5">
        <f t="shared" si="8"/>
        <v>1.3648940304235031</v>
      </c>
      <c r="N25" s="5">
        <f t="shared" si="8"/>
        <v>0.71647450358384279</v>
      </c>
      <c r="O25" s="5">
        <f t="shared" si="8"/>
        <v>3.5347741895952307</v>
      </c>
    </row>
    <row r="26" spans="1:15" x14ac:dyDescent="0.25">
      <c r="B26" s="5"/>
      <c r="C26" s="5"/>
      <c r="D26" s="5"/>
      <c r="E26" s="5"/>
      <c r="F26" s="5"/>
      <c r="G26" s="5"/>
    </row>
    <row r="27" spans="1:15" x14ac:dyDescent="0.25">
      <c r="A27" s="2"/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I27" s="2"/>
      <c r="J27" s="3" t="s">
        <v>0</v>
      </c>
      <c r="K27" s="3" t="s">
        <v>1</v>
      </c>
      <c r="L27" s="3" t="s">
        <v>2</v>
      </c>
      <c r="M27" s="3" t="s">
        <v>3</v>
      </c>
      <c r="N27" s="3" t="s">
        <v>4</v>
      </c>
      <c r="O27" s="3" t="s">
        <v>5</v>
      </c>
    </row>
    <row r="28" spans="1:15" x14ac:dyDescent="0.25">
      <c r="A28" s="11" t="s">
        <v>40</v>
      </c>
      <c r="B28" s="5">
        <v>190.12</v>
      </c>
      <c r="C28" s="5">
        <v>56.82</v>
      </c>
      <c r="D28" s="5">
        <v>20.66</v>
      </c>
      <c r="E28" s="5">
        <v>16.190000000000001</v>
      </c>
      <c r="F28" s="12">
        <v>15.17</v>
      </c>
      <c r="G28" s="12">
        <v>46.61</v>
      </c>
      <c r="I28" s="6" t="s">
        <v>41</v>
      </c>
      <c r="J28" s="17">
        <v>191.03</v>
      </c>
      <c r="K28" s="17">
        <v>55.65</v>
      </c>
      <c r="L28" s="17">
        <v>21.27</v>
      </c>
      <c r="M28" s="17">
        <v>16.7</v>
      </c>
      <c r="N28" s="17">
        <v>9.8699999999999992</v>
      </c>
      <c r="O28" s="17">
        <v>32.21</v>
      </c>
    </row>
    <row r="29" spans="1:15" x14ac:dyDescent="0.25">
      <c r="A29" s="11" t="s">
        <v>42</v>
      </c>
      <c r="B29" s="5">
        <v>221.9</v>
      </c>
      <c r="C29" s="5">
        <v>53.97</v>
      </c>
      <c r="D29" s="5">
        <v>23.35</v>
      </c>
      <c r="E29" s="5">
        <v>15.57</v>
      </c>
      <c r="F29" s="5">
        <v>9.1300000000000008</v>
      </c>
      <c r="G29" s="5">
        <v>27.24</v>
      </c>
      <c r="I29" s="6" t="s">
        <v>43</v>
      </c>
      <c r="J29" s="5">
        <v>225.42</v>
      </c>
      <c r="K29" s="5">
        <v>55.19</v>
      </c>
      <c r="L29" s="5">
        <v>21.88</v>
      </c>
      <c r="M29" s="5">
        <v>14.94</v>
      </c>
      <c r="N29" s="5">
        <v>10.119999999999999</v>
      </c>
      <c r="O29" s="5">
        <v>31.72</v>
      </c>
    </row>
    <row r="30" spans="1:15" x14ac:dyDescent="0.25">
      <c r="A30" s="11" t="s">
        <v>44</v>
      </c>
      <c r="B30" s="5">
        <v>193.45</v>
      </c>
      <c r="C30" s="5">
        <v>54.46</v>
      </c>
      <c r="D30" s="5">
        <v>23.72</v>
      </c>
      <c r="E30" s="5">
        <v>16.47</v>
      </c>
      <c r="F30" s="5">
        <v>9.7799999999999994</v>
      </c>
      <c r="G30" s="5">
        <v>29.26</v>
      </c>
      <c r="I30" s="6" t="s">
        <v>45</v>
      </c>
      <c r="J30" s="5">
        <v>195.99</v>
      </c>
      <c r="K30" s="5">
        <v>52.46</v>
      </c>
      <c r="L30" s="5">
        <v>25.64</v>
      </c>
      <c r="M30" s="5">
        <v>15.5</v>
      </c>
      <c r="N30" s="5">
        <v>9.66</v>
      </c>
      <c r="O30" s="5">
        <v>29.1</v>
      </c>
    </row>
    <row r="31" spans="1:15" x14ac:dyDescent="0.25">
      <c r="A31" s="11" t="s">
        <v>46</v>
      </c>
      <c r="B31" s="5">
        <v>210.87</v>
      </c>
      <c r="C31" s="5">
        <v>55.47</v>
      </c>
      <c r="D31" s="5">
        <v>22.22</v>
      </c>
      <c r="E31" s="5">
        <v>15.89</v>
      </c>
      <c r="F31" s="5">
        <v>9.4</v>
      </c>
      <c r="G31" s="5">
        <v>27.36</v>
      </c>
      <c r="I31" s="6" t="s">
        <v>47</v>
      </c>
      <c r="J31" s="5">
        <v>209.79</v>
      </c>
      <c r="K31" s="5">
        <v>53.35</v>
      </c>
      <c r="L31" s="5">
        <v>23.27</v>
      </c>
      <c r="M31" s="5">
        <v>16.25</v>
      </c>
      <c r="N31" s="5">
        <v>9.31</v>
      </c>
      <c r="O31" s="5">
        <v>27.57</v>
      </c>
    </row>
    <row r="32" spans="1:15" x14ac:dyDescent="0.25">
      <c r="A32" s="11" t="s">
        <v>48</v>
      </c>
      <c r="B32" s="5">
        <v>213.58</v>
      </c>
      <c r="C32" s="5">
        <v>56.05</v>
      </c>
      <c r="D32" s="5">
        <v>21.99</v>
      </c>
      <c r="E32" s="5">
        <v>16.2</v>
      </c>
      <c r="F32" s="5">
        <v>9.16</v>
      </c>
      <c r="G32" s="5">
        <v>27.56</v>
      </c>
      <c r="I32" s="6" t="s">
        <v>49</v>
      </c>
      <c r="J32" s="5">
        <v>190.12</v>
      </c>
      <c r="K32" s="5">
        <v>55.88</v>
      </c>
      <c r="L32" s="5">
        <v>20.18</v>
      </c>
      <c r="M32" s="5">
        <v>16.02</v>
      </c>
      <c r="N32" s="5">
        <v>9.77</v>
      </c>
      <c r="O32" s="5">
        <v>30.66</v>
      </c>
    </row>
    <row r="33" spans="1:15" x14ac:dyDescent="0.25">
      <c r="A33" s="11" t="s">
        <v>50</v>
      </c>
      <c r="B33" s="5">
        <v>225.66</v>
      </c>
      <c r="C33" s="5">
        <v>51.98</v>
      </c>
      <c r="D33" s="5">
        <v>23.08</v>
      </c>
      <c r="E33" s="5">
        <v>15.69</v>
      </c>
      <c r="F33" s="5">
        <v>10.16</v>
      </c>
      <c r="G33" s="5">
        <v>30.41</v>
      </c>
      <c r="I33" s="6" t="s">
        <v>51</v>
      </c>
      <c r="J33" s="5">
        <v>226.83</v>
      </c>
      <c r="K33" s="5">
        <v>51.39</v>
      </c>
      <c r="L33" s="5">
        <v>23.37</v>
      </c>
      <c r="M33" s="5">
        <v>16.43</v>
      </c>
      <c r="N33" s="5">
        <v>9.56</v>
      </c>
      <c r="O33" s="5">
        <v>29.06</v>
      </c>
    </row>
    <row r="34" spans="1:15" x14ac:dyDescent="0.25">
      <c r="A34" s="11" t="s">
        <v>52</v>
      </c>
      <c r="B34" s="5">
        <v>244.44</v>
      </c>
      <c r="C34" s="5">
        <v>51.91</v>
      </c>
      <c r="D34" s="5">
        <v>25.58</v>
      </c>
      <c r="E34" s="5">
        <v>16.77</v>
      </c>
      <c r="F34" s="5">
        <v>9.09</v>
      </c>
      <c r="G34" s="5">
        <v>26.66</v>
      </c>
      <c r="I34" s="6" t="s">
        <v>53</v>
      </c>
      <c r="J34" s="5">
        <v>245.55</v>
      </c>
      <c r="K34" s="5">
        <v>49.82</v>
      </c>
      <c r="L34" s="5">
        <v>25.38</v>
      </c>
      <c r="M34" s="5">
        <v>16.87</v>
      </c>
      <c r="N34" s="5">
        <v>10.25</v>
      </c>
      <c r="O34" s="5">
        <v>30.79</v>
      </c>
    </row>
    <row r="35" spans="1:15" x14ac:dyDescent="0.25">
      <c r="A35" s="11" t="s">
        <v>54</v>
      </c>
      <c r="B35" s="5">
        <v>182.57</v>
      </c>
      <c r="C35" s="5">
        <v>53.9</v>
      </c>
      <c r="D35" s="5">
        <v>20.63</v>
      </c>
      <c r="E35" s="5">
        <v>14.28</v>
      </c>
      <c r="F35" s="5">
        <v>9.36</v>
      </c>
      <c r="G35" s="5">
        <v>27.83</v>
      </c>
      <c r="I35" s="6" t="s">
        <v>55</v>
      </c>
      <c r="J35" s="5">
        <v>182.49</v>
      </c>
      <c r="K35" s="5">
        <v>53.62</v>
      </c>
      <c r="L35" s="5">
        <v>22.65</v>
      </c>
      <c r="M35" s="5">
        <v>13.98</v>
      </c>
      <c r="N35" s="5">
        <v>9.51</v>
      </c>
      <c r="O35" s="5">
        <v>28.9</v>
      </c>
    </row>
    <row r="36" spans="1:15" x14ac:dyDescent="0.25">
      <c r="A36" s="8" t="s">
        <v>22</v>
      </c>
      <c r="B36" s="9">
        <f t="shared" ref="B36:D36" si="9">AVERAGE(B28:B35)</f>
        <v>210.32375000000002</v>
      </c>
      <c r="C36" s="9">
        <f t="shared" si="9"/>
        <v>54.319999999999993</v>
      </c>
      <c r="D36" s="9">
        <f t="shared" si="9"/>
        <v>22.653749999999995</v>
      </c>
      <c r="E36" s="9">
        <f t="shared" ref="E36:F36" si="10">AVERAGE(E29:E35)</f>
        <v>15.838571428571427</v>
      </c>
      <c r="F36" s="9">
        <f t="shared" si="10"/>
        <v>9.44</v>
      </c>
      <c r="G36" s="9">
        <f>AVERAGE(G28:G35)</f>
        <v>30.366250000000001</v>
      </c>
      <c r="I36" s="8" t="s">
        <v>22</v>
      </c>
      <c r="J36" s="9">
        <f t="shared" ref="J36:M36" si="11">AVERAGE(J28:J35)</f>
        <v>208.4025</v>
      </c>
      <c r="K36" s="9">
        <f t="shared" si="11"/>
        <v>53.42</v>
      </c>
      <c r="L36" s="9">
        <f t="shared" si="11"/>
        <v>22.954999999999998</v>
      </c>
      <c r="M36" s="9">
        <f t="shared" si="11"/>
        <v>15.836250000000001</v>
      </c>
      <c r="N36" s="9">
        <f>AVERAGE(N29:N35)</f>
        <v>9.74</v>
      </c>
      <c r="O36" s="9">
        <f>AVERAGE(O28:O35)</f>
        <v>30.001249999999999</v>
      </c>
    </row>
    <row r="37" spans="1:15" x14ac:dyDescent="0.25">
      <c r="A37" s="10" t="s">
        <v>23</v>
      </c>
      <c r="B37" s="9">
        <f>STDEV(B28:B35)</f>
        <v>20.726848659580234</v>
      </c>
      <c r="C37" s="9">
        <f t="shared" ref="C37:F37" si="12">STDEV(C29:C35)</f>
        <v>1.5824423558296876</v>
      </c>
      <c r="D37" s="9">
        <f t="shared" si="12"/>
        <v>1.5557787821691165</v>
      </c>
      <c r="E37" s="9">
        <f t="shared" si="12"/>
        <v>0.80858783426062353</v>
      </c>
      <c r="F37" s="9">
        <f t="shared" si="12"/>
        <v>0.39560080889704952</v>
      </c>
      <c r="G37" s="9">
        <f>STDEV(G28:G35)</f>
        <v>6.6755415778154541</v>
      </c>
      <c r="I37" s="10" t="s">
        <v>23</v>
      </c>
      <c r="J37" s="9">
        <f>STDEV(J28:J35)</f>
        <v>22.273018109683424</v>
      </c>
      <c r="K37" s="9">
        <f t="shared" ref="K37:N37" si="13">STDEV(K29:K35)</f>
        <v>2.1024384935230849</v>
      </c>
      <c r="L37" s="9">
        <f t="shared" si="13"/>
        <v>1.9107141522029325</v>
      </c>
      <c r="M37" s="9">
        <f t="shared" si="13"/>
        <v>0.99007936189839996</v>
      </c>
      <c r="N37" s="9">
        <f t="shared" si="13"/>
        <v>0.33714487489307393</v>
      </c>
      <c r="O37" s="9">
        <f>STDEV(O28:O35)</f>
        <v>1.5906282451552638</v>
      </c>
    </row>
    <row r="39" spans="1:15" x14ac:dyDescent="0.25">
      <c r="A39" s="2"/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I39" s="2"/>
      <c r="J39" s="3" t="s">
        <v>0</v>
      </c>
      <c r="K39" s="3" t="s">
        <v>1</v>
      </c>
      <c r="L39" s="3" t="s">
        <v>2</v>
      </c>
      <c r="M39" s="3" t="s">
        <v>3</v>
      </c>
      <c r="N39" s="3" t="s">
        <v>4</v>
      </c>
      <c r="O39" s="3" t="s">
        <v>5</v>
      </c>
    </row>
    <row r="40" spans="1:15" x14ac:dyDescent="0.25">
      <c r="A40" s="18" t="s">
        <v>56</v>
      </c>
      <c r="B40" s="9">
        <v>191.17</v>
      </c>
      <c r="C40" s="9">
        <v>57.31</v>
      </c>
      <c r="D40" s="9">
        <v>16.32</v>
      </c>
      <c r="E40" s="9">
        <v>17.53</v>
      </c>
      <c r="F40" s="9">
        <v>8.48</v>
      </c>
      <c r="G40" s="9">
        <v>24.88</v>
      </c>
      <c r="I40" s="6" t="s">
        <v>57</v>
      </c>
      <c r="J40" s="19">
        <v>193.16</v>
      </c>
      <c r="K40" s="19">
        <v>54.52</v>
      </c>
      <c r="L40" s="19">
        <v>19.48</v>
      </c>
      <c r="M40" s="19">
        <v>18.68</v>
      </c>
      <c r="N40" s="7">
        <v>16.86</v>
      </c>
      <c r="O40" s="7">
        <v>61.91</v>
      </c>
    </row>
    <row r="41" spans="1:15" x14ac:dyDescent="0.25">
      <c r="A41" s="18" t="s">
        <v>58</v>
      </c>
      <c r="B41" s="9">
        <v>224.71</v>
      </c>
      <c r="C41" s="20"/>
      <c r="D41" s="9">
        <v>17.7</v>
      </c>
      <c r="E41" s="9">
        <v>17.04</v>
      </c>
      <c r="F41" s="9">
        <v>8.68</v>
      </c>
      <c r="G41" s="9">
        <v>25.32</v>
      </c>
      <c r="I41" s="6" t="s">
        <v>59</v>
      </c>
      <c r="J41" s="9">
        <v>227.91</v>
      </c>
      <c r="K41" s="9">
        <v>57.61</v>
      </c>
      <c r="L41" s="9">
        <v>17.88</v>
      </c>
      <c r="M41" s="9">
        <v>16.5</v>
      </c>
      <c r="N41" s="9">
        <v>9.49</v>
      </c>
      <c r="O41" s="9">
        <v>30.65</v>
      </c>
    </row>
    <row r="42" spans="1:15" x14ac:dyDescent="0.25">
      <c r="A42" s="18" t="s">
        <v>60</v>
      </c>
      <c r="B42" s="9">
        <v>195.01</v>
      </c>
      <c r="C42" s="9">
        <v>56.79</v>
      </c>
      <c r="D42" s="9">
        <v>19.68</v>
      </c>
      <c r="E42" s="9">
        <v>17.71</v>
      </c>
      <c r="F42" s="9">
        <v>9.2799999999999994</v>
      </c>
      <c r="G42" s="9">
        <v>27.5</v>
      </c>
      <c r="I42" s="6" t="s">
        <v>61</v>
      </c>
      <c r="J42" s="9">
        <v>198.07</v>
      </c>
      <c r="K42" s="9">
        <v>54.54</v>
      </c>
      <c r="L42" s="9">
        <v>21.77</v>
      </c>
      <c r="M42" s="9">
        <v>17.88</v>
      </c>
      <c r="N42" s="9">
        <v>8.98</v>
      </c>
      <c r="O42" s="9">
        <v>27.83</v>
      </c>
    </row>
    <row r="43" spans="1:15" x14ac:dyDescent="0.25">
      <c r="A43" s="18" t="s">
        <v>62</v>
      </c>
      <c r="B43" s="9">
        <v>215.18</v>
      </c>
      <c r="C43" s="9">
        <v>57.16</v>
      </c>
      <c r="D43" s="9">
        <v>18.96</v>
      </c>
      <c r="E43" s="9">
        <v>17.66</v>
      </c>
      <c r="F43" s="9">
        <v>8.36</v>
      </c>
      <c r="G43" s="9">
        <v>23.95</v>
      </c>
      <c r="I43" s="6" t="s">
        <v>63</v>
      </c>
      <c r="J43" s="9">
        <v>214.74</v>
      </c>
      <c r="K43" s="9">
        <v>55.01</v>
      </c>
      <c r="L43" s="9">
        <v>21.26</v>
      </c>
      <c r="M43" s="9">
        <v>18.34</v>
      </c>
      <c r="N43" s="9">
        <v>8.75</v>
      </c>
      <c r="O43" s="9">
        <v>26.68</v>
      </c>
    </row>
    <row r="44" spans="1:15" x14ac:dyDescent="0.25">
      <c r="A44" s="18" t="s">
        <v>64</v>
      </c>
      <c r="B44" s="9">
        <v>219.24</v>
      </c>
      <c r="C44" s="9">
        <v>57.49</v>
      </c>
      <c r="D44" s="9">
        <v>17.77</v>
      </c>
      <c r="E44" s="9">
        <v>16.68</v>
      </c>
      <c r="F44" s="9">
        <v>8.5399999999999991</v>
      </c>
      <c r="G44" s="9">
        <v>254.27</v>
      </c>
      <c r="I44" s="6" t="s">
        <v>65</v>
      </c>
      <c r="J44" s="9">
        <v>220.8</v>
      </c>
      <c r="K44" s="9">
        <v>55.82</v>
      </c>
      <c r="L44" s="9">
        <v>19.66</v>
      </c>
      <c r="M44" s="9">
        <v>18.57</v>
      </c>
      <c r="N44" s="9">
        <v>9.0500000000000007</v>
      </c>
      <c r="O44" s="9">
        <v>29.08</v>
      </c>
    </row>
    <row r="45" spans="1:15" x14ac:dyDescent="0.25">
      <c r="A45" s="18" t="s">
        <v>66</v>
      </c>
      <c r="B45" s="9">
        <v>227.61</v>
      </c>
      <c r="C45" s="9">
        <v>56.56</v>
      </c>
      <c r="D45" s="9">
        <v>18.989999999999998</v>
      </c>
      <c r="E45" s="9">
        <v>17.420000000000002</v>
      </c>
      <c r="F45" s="9">
        <v>8.67</v>
      </c>
      <c r="G45" s="9">
        <v>25.96</v>
      </c>
      <c r="I45" s="6" t="s">
        <v>67</v>
      </c>
      <c r="J45" s="9">
        <v>224.97</v>
      </c>
      <c r="K45" s="9">
        <v>55.45</v>
      </c>
      <c r="L45" s="9">
        <v>19.489999999999998</v>
      </c>
      <c r="M45" s="9">
        <v>17.52</v>
      </c>
      <c r="N45" s="9">
        <v>8.9499999999999993</v>
      </c>
      <c r="O45" s="9">
        <v>27.92</v>
      </c>
    </row>
    <row r="46" spans="1:15" x14ac:dyDescent="0.25">
      <c r="A46" s="18" t="s">
        <v>68</v>
      </c>
      <c r="B46" s="9">
        <v>242.18</v>
      </c>
      <c r="C46" s="9">
        <v>55.31</v>
      </c>
      <c r="D46" s="9">
        <v>22.13</v>
      </c>
      <c r="E46" s="9">
        <v>18.239999999999998</v>
      </c>
      <c r="F46" s="9">
        <v>8.3699999999999992</v>
      </c>
      <c r="G46" s="9">
        <v>24.43</v>
      </c>
      <c r="I46" s="6" t="s">
        <v>69</v>
      </c>
      <c r="J46" s="9">
        <v>245.89</v>
      </c>
      <c r="K46" s="9">
        <v>54.85</v>
      </c>
      <c r="L46" s="9">
        <v>20.7</v>
      </c>
      <c r="M46" s="9">
        <v>18.64</v>
      </c>
      <c r="N46" s="9">
        <v>9.07</v>
      </c>
      <c r="O46" s="9">
        <v>27.87</v>
      </c>
    </row>
    <row r="47" spans="1:15" x14ac:dyDescent="0.25">
      <c r="A47" s="18" t="s">
        <v>70</v>
      </c>
      <c r="B47" s="9">
        <v>184.04</v>
      </c>
      <c r="C47" s="9">
        <v>56.37</v>
      </c>
      <c r="D47" s="9">
        <v>17.600000000000001</v>
      </c>
      <c r="E47" s="9">
        <v>16.829999999999998</v>
      </c>
      <c r="F47" s="9">
        <v>8.85</v>
      </c>
      <c r="G47" s="9">
        <v>25.65</v>
      </c>
      <c r="I47" s="6" t="s">
        <v>71</v>
      </c>
      <c r="J47" s="9">
        <v>187.76</v>
      </c>
      <c r="K47" s="9">
        <v>56.7</v>
      </c>
      <c r="L47" s="9">
        <v>19.82</v>
      </c>
      <c r="M47" s="9">
        <v>16.440000000000001</v>
      </c>
      <c r="N47" s="9">
        <v>9.15</v>
      </c>
      <c r="O47" s="9">
        <v>28.14</v>
      </c>
    </row>
    <row r="48" spans="1:15" x14ac:dyDescent="0.25">
      <c r="A48" s="8" t="s">
        <v>22</v>
      </c>
      <c r="B48" s="9">
        <f>AVERAGE(B40:B47)</f>
        <v>212.39250000000001</v>
      </c>
      <c r="C48" s="9">
        <f>AVERAGE(C40,C42,C43,C44,C45,C46,C47)</f>
        <v>56.712857142857146</v>
      </c>
      <c r="D48" s="9">
        <f t="shared" ref="D48:G48" si="14">AVERAGE(D40:D47)</f>
        <v>18.643749999999997</v>
      </c>
      <c r="E48" s="9">
        <f t="shared" si="14"/>
        <v>17.388750000000002</v>
      </c>
      <c r="F48" s="9">
        <f t="shared" si="14"/>
        <v>8.6537499999999987</v>
      </c>
      <c r="G48" s="9">
        <f t="shared" si="14"/>
        <v>53.994999999999997</v>
      </c>
      <c r="I48" s="8" t="s">
        <v>22</v>
      </c>
      <c r="J48" s="9">
        <f t="shared" ref="J48:K48" si="15">AVERAGE(J40:J47)</f>
        <v>214.16249999999999</v>
      </c>
      <c r="K48" s="9">
        <f t="shared" si="15"/>
        <v>55.5625</v>
      </c>
      <c r="L48" s="9">
        <f>AVERAGE(L41:L47)</f>
        <v>20.08285714285714</v>
      </c>
      <c r="M48" s="9">
        <f>AVERAGE(M40:M47)</f>
        <v>17.821249999999999</v>
      </c>
      <c r="N48" s="9">
        <f>AVERAGE(N41:N47)</f>
        <v>9.0628571428571423</v>
      </c>
      <c r="O48" s="9">
        <f>AVERAGE(O40:O47)</f>
        <v>32.51</v>
      </c>
    </row>
    <row r="49" spans="1:15" x14ac:dyDescent="0.25">
      <c r="A49" s="10" t="s">
        <v>23</v>
      </c>
      <c r="B49" s="9">
        <f>STDEV(B40:B47)</f>
        <v>20.289535480143464</v>
      </c>
      <c r="C49" s="9">
        <f>STDEV(C40,C42,C43,C44,C45,C46,C47)</f>
        <v>0.73884401343617567</v>
      </c>
      <c r="D49" s="9">
        <f t="shared" ref="D49:G49" si="16">STDEV(D40:D47)</f>
        <v>1.7562536222636764</v>
      </c>
      <c r="E49" s="9">
        <f t="shared" si="16"/>
        <v>0.51526518831152801</v>
      </c>
      <c r="F49" s="9">
        <f t="shared" si="16"/>
        <v>0.30274635776976261</v>
      </c>
      <c r="G49" s="9">
        <f t="shared" si="16"/>
        <v>80.930473688398564</v>
      </c>
      <c r="I49" s="10" t="s">
        <v>23</v>
      </c>
      <c r="J49" s="9">
        <f>STDEV(J40:J47)</f>
        <v>19.834981904273501</v>
      </c>
      <c r="K49" s="9">
        <f t="shared" ref="K49:N49" si="17">STDEV(K41:K47)</f>
        <v>1.1006275266323995</v>
      </c>
      <c r="L49" s="9">
        <f t="shared" si="17"/>
        <v>1.2951797080677561</v>
      </c>
      <c r="M49" s="9">
        <f t="shared" si="17"/>
        <v>0.92578666677639732</v>
      </c>
      <c r="N49" s="9">
        <f t="shared" si="17"/>
        <v>0.22647400775911627</v>
      </c>
      <c r="O49" s="9">
        <f>STDEV(O40:O47)</f>
        <v>11.935364019824213</v>
      </c>
    </row>
    <row r="86" spans="4:4" x14ac:dyDescent="0.25">
      <c r="D86" s="21"/>
    </row>
    <row r="87" spans="4:4" x14ac:dyDescent="0.25">
      <c r="D87" s="22"/>
    </row>
    <row r="88" spans="4:4" x14ac:dyDescent="0.25">
      <c r="D88" s="22"/>
    </row>
    <row r="89" spans="4:4" x14ac:dyDescent="0.25">
      <c r="D89" s="22"/>
    </row>
    <row r="90" spans="4:4" x14ac:dyDescent="0.25">
      <c r="D90" s="22"/>
    </row>
    <row r="91" spans="4:4" x14ac:dyDescent="0.25">
      <c r="D91" s="22"/>
    </row>
    <row r="92" spans="4:4" x14ac:dyDescent="0.25">
      <c r="D92" s="21"/>
    </row>
    <row r="93" spans="4:4" x14ac:dyDescent="0.25">
      <c r="D93" s="2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workbookViewId="0">
      <selection activeCell="I2" sqref="I2:O45"/>
    </sheetView>
  </sheetViews>
  <sheetFormatPr defaultColWidth="11.25" defaultRowHeight="15" customHeight="1" x14ac:dyDescent="0.25"/>
  <cols>
    <col min="1" max="1" width="22.125" customWidth="1"/>
    <col min="2" max="8" width="11" customWidth="1"/>
    <col min="9" max="9" width="22" customWidth="1"/>
    <col min="10" max="16" width="11" customWidth="1"/>
    <col min="17" max="17" width="16.5" customWidth="1"/>
    <col min="18" max="26" width="11" customWidth="1"/>
  </cols>
  <sheetData>
    <row r="1" spans="1:2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2"/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Q1" s="3" t="s">
        <v>72</v>
      </c>
    </row>
    <row r="2" spans="1:23" x14ac:dyDescent="0.25">
      <c r="A2" s="4" t="s">
        <v>73</v>
      </c>
      <c r="B2" s="5">
        <v>215.04</v>
      </c>
      <c r="C2" s="5">
        <v>60.55</v>
      </c>
      <c r="D2" s="5">
        <v>23.24</v>
      </c>
      <c r="E2" s="5">
        <v>16.38</v>
      </c>
      <c r="F2" s="5">
        <v>10.19</v>
      </c>
      <c r="G2" s="5">
        <v>30.22</v>
      </c>
      <c r="I2" s="6" t="s">
        <v>74</v>
      </c>
      <c r="J2" s="5">
        <v>212.54</v>
      </c>
      <c r="K2" s="5">
        <v>61.11</v>
      </c>
      <c r="L2" s="5">
        <v>22.9</v>
      </c>
      <c r="M2" s="5">
        <v>16.87</v>
      </c>
      <c r="N2" s="5">
        <v>9.3699999999999992</v>
      </c>
      <c r="O2" s="5">
        <v>27.1</v>
      </c>
      <c r="Q2" s="9">
        <f t="shared" ref="Q2:Q9" si="0">AVERAGE(B2,J2)</f>
        <v>213.79</v>
      </c>
      <c r="S2" s="1"/>
      <c r="U2" s="1"/>
      <c r="W2" s="1"/>
    </row>
    <row r="3" spans="1:23" x14ac:dyDescent="0.25">
      <c r="A3" s="4" t="s">
        <v>75</v>
      </c>
      <c r="B3" s="5">
        <v>236.05</v>
      </c>
      <c r="C3" s="5">
        <v>61.72</v>
      </c>
      <c r="D3" s="5">
        <v>21.97</v>
      </c>
      <c r="E3" s="5">
        <v>15.44</v>
      </c>
      <c r="F3" s="5">
        <v>10.4</v>
      </c>
      <c r="G3" s="5">
        <v>31.12</v>
      </c>
      <c r="I3" s="6" t="s">
        <v>76</v>
      </c>
      <c r="J3" s="5">
        <v>236.29</v>
      </c>
      <c r="K3" s="5">
        <v>61.04</v>
      </c>
      <c r="L3" s="5">
        <v>23.13</v>
      </c>
      <c r="M3" s="5">
        <v>16.559999999999999</v>
      </c>
      <c r="N3" s="5">
        <v>8.8800000000000008</v>
      </c>
      <c r="O3" s="5">
        <v>25.13</v>
      </c>
      <c r="Q3" s="9">
        <f t="shared" si="0"/>
        <v>236.17000000000002</v>
      </c>
      <c r="S3" s="23"/>
    </row>
    <row r="4" spans="1:23" x14ac:dyDescent="0.25">
      <c r="A4" s="7" t="s">
        <v>77</v>
      </c>
      <c r="B4" s="24">
        <v>190.01</v>
      </c>
      <c r="C4" s="24">
        <v>61.05</v>
      </c>
      <c r="D4" s="24">
        <v>20.58</v>
      </c>
      <c r="E4" s="24">
        <v>14.15</v>
      </c>
      <c r="F4" s="24">
        <v>9.9700000000000006</v>
      </c>
      <c r="G4" s="24">
        <v>29.39</v>
      </c>
      <c r="I4" s="25" t="s">
        <v>78</v>
      </c>
      <c r="J4" s="24">
        <v>193.24</v>
      </c>
      <c r="K4" s="24">
        <v>61.17</v>
      </c>
      <c r="L4" s="24">
        <v>21.73</v>
      </c>
      <c r="M4" s="24">
        <v>15.57</v>
      </c>
      <c r="N4" s="24">
        <v>9.11</v>
      </c>
      <c r="O4" s="24">
        <v>25.83</v>
      </c>
      <c r="Q4" s="9">
        <f t="shared" si="0"/>
        <v>191.625</v>
      </c>
    </row>
    <row r="5" spans="1:23" x14ac:dyDescent="0.25">
      <c r="A5" s="4" t="s">
        <v>79</v>
      </c>
      <c r="B5" s="5">
        <v>213.54</v>
      </c>
      <c r="C5" s="5">
        <v>61.51</v>
      </c>
      <c r="D5" s="5">
        <v>22.79</v>
      </c>
      <c r="E5" s="5">
        <v>15.89</v>
      </c>
      <c r="F5" s="5">
        <v>9.6999999999999993</v>
      </c>
      <c r="G5" s="5">
        <v>28.25</v>
      </c>
      <c r="I5" s="6" t="s">
        <v>80</v>
      </c>
      <c r="J5" s="5">
        <v>213.54</v>
      </c>
      <c r="K5" s="5">
        <v>61.4</v>
      </c>
      <c r="L5" s="5">
        <v>23.1</v>
      </c>
      <c r="M5" s="5">
        <v>16.57</v>
      </c>
      <c r="N5" s="5">
        <v>8.98</v>
      </c>
      <c r="O5" s="5">
        <v>24.84</v>
      </c>
      <c r="Q5" s="9">
        <f t="shared" si="0"/>
        <v>213.54</v>
      </c>
    </row>
    <row r="6" spans="1:23" x14ac:dyDescent="0.25">
      <c r="A6" s="4" t="s">
        <v>81</v>
      </c>
      <c r="B6" s="5">
        <v>199.32</v>
      </c>
      <c r="C6" s="5">
        <v>60.75</v>
      </c>
      <c r="D6" s="5">
        <v>20.92</v>
      </c>
      <c r="E6" s="5">
        <v>13.84</v>
      </c>
      <c r="F6" s="17">
        <v>17.57</v>
      </c>
      <c r="G6" s="17">
        <v>56.02</v>
      </c>
      <c r="I6" s="6" t="s">
        <v>82</v>
      </c>
      <c r="J6" s="5">
        <v>197.65</v>
      </c>
      <c r="K6" s="5">
        <v>59.7</v>
      </c>
      <c r="L6" s="5">
        <v>22.13</v>
      </c>
      <c r="M6" s="5">
        <v>15.67</v>
      </c>
      <c r="N6" s="5">
        <v>8.89</v>
      </c>
      <c r="O6" s="5">
        <v>24.74</v>
      </c>
      <c r="Q6" s="9">
        <f t="shared" si="0"/>
        <v>198.48500000000001</v>
      </c>
    </row>
    <row r="7" spans="1:23" x14ac:dyDescent="0.25">
      <c r="A7" s="4" t="s">
        <v>83</v>
      </c>
      <c r="B7" s="5">
        <v>184.56</v>
      </c>
      <c r="C7" s="5">
        <v>60.38</v>
      </c>
      <c r="D7" s="5">
        <v>21.58</v>
      </c>
      <c r="E7" s="5">
        <v>14.21</v>
      </c>
      <c r="F7" s="5">
        <v>11.41</v>
      </c>
      <c r="G7" s="5">
        <v>33.74</v>
      </c>
      <c r="H7" s="9" t="s">
        <v>84</v>
      </c>
      <c r="I7" s="6" t="s">
        <v>85</v>
      </c>
      <c r="J7" s="5">
        <v>186.01</v>
      </c>
      <c r="K7" s="5">
        <v>62.22</v>
      </c>
      <c r="L7" s="5">
        <v>20.67</v>
      </c>
      <c r="M7" s="5">
        <v>14.67</v>
      </c>
      <c r="N7" s="5">
        <v>9.84</v>
      </c>
      <c r="O7" s="5">
        <v>29.61</v>
      </c>
      <c r="Q7" s="9">
        <f t="shared" si="0"/>
        <v>185.285</v>
      </c>
    </row>
    <row r="8" spans="1:23" x14ac:dyDescent="0.25">
      <c r="A8" s="4" t="s">
        <v>86</v>
      </c>
      <c r="B8" s="5">
        <v>206.48</v>
      </c>
      <c r="C8" s="5">
        <v>59.93</v>
      </c>
      <c r="D8" s="5">
        <v>20.66</v>
      </c>
      <c r="E8" s="5">
        <v>13.09</v>
      </c>
      <c r="F8" s="5">
        <v>10.6</v>
      </c>
      <c r="G8" s="5">
        <v>31.76</v>
      </c>
      <c r="I8" s="6" t="s">
        <v>87</v>
      </c>
      <c r="J8" s="5">
        <v>206.54</v>
      </c>
      <c r="K8" s="5">
        <v>61.23</v>
      </c>
      <c r="L8" s="5">
        <v>20.56</v>
      </c>
      <c r="M8" s="5">
        <v>13.65</v>
      </c>
      <c r="N8" s="5">
        <v>9.7100000000000009</v>
      </c>
      <c r="O8" s="5">
        <v>28.54</v>
      </c>
      <c r="Q8" s="9">
        <f t="shared" si="0"/>
        <v>206.51</v>
      </c>
    </row>
    <row r="9" spans="1:23" x14ac:dyDescent="0.25">
      <c r="A9" s="4" t="s">
        <v>88</v>
      </c>
      <c r="B9" s="5">
        <v>211.59</v>
      </c>
      <c r="C9" s="5">
        <v>61.89</v>
      </c>
      <c r="D9" s="5">
        <v>20.92</v>
      </c>
      <c r="E9" s="5">
        <v>14.97</v>
      </c>
      <c r="F9" s="5">
        <v>11.23</v>
      </c>
      <c r="G9" s="5">
        <v>33.07</v>
      </c>
      <c r="I9" s="6" t="s">
        <v>89</v>
      </c>
      <c r="J9" s="5">
        <v>215.17</v>
      </c>
      <c r="K9" s="5">
        <v>62.03</v>
      </c>
      <c r="L9" s="5">
        <v>20.69</v>
      </c>
      <c r="M9" s="5">
        <v>14.71</v>
      </c>
      <c r="N9" s="5">
        <v>9.99</v>
      </c>
      <c r="O9" s="5">
        <v>29.09</v>
      </c>
      <c r="Q9" s="9">
        <f t="shared" si="0"/>
        <v>213.38</v>
      </c>
    </row>
    <row r="10" spans="1:23" x14ac:dyDescent="0.25">
      <c r="A10" s="15" t="s">
        <v>22</v>
      </c>
      <c r="B10" s="9">
        <f t="shared" ref="B10:E10" si="1">AVERAGE(B2:B9)</f>
        <v>207.07374999999999</v>
      </c>
      <c r="C10" s="9">
        <f t="shared" si="1"/>
        <v>60.972499999999997</v>
      </c>
      <c r="D10" s="9">
        <f t="shared" si="1"/>
        <v>21.582499999999996</v>
      </c>
      <c r="E10" s="9">
        <f t="shared" si="1"/>
        <v>14.74625</v>
      </c>
      <c r="F10" s="9">
        <f>AVERAGE(F2:F5,F7:F9)</f>
        <v>10.5</v>
      </c>
      <c r="G10" s="9">
        <f>AVERAGE(G2:G9)</f>
        <v>34.196249999999999</v>
      </c>
      <c r="I10" s="15" t="s">
        <v>22</v>
      </c>
      <c r="J10" s="5">
        <f t="shared" ref="J10:O10" si="2">AVERAGE(J2:J9)</f>
        <v>207.6225</v>
      </c>
      <c r="K10" s="5">
        <f t="shared" si="2"/>
        <v>61.237499999999997</v>
      </c>
      <c r="L10" s="5">
        <f t="shared" si="2"/>
        <v>21.863750000000003</v>
      </c>
      <c r="M10" s="5">
        <f t="shared" si="2"/>
        <v>15.533750000000001</v>
      </c>
      <c r="N10" s="5">
        <f t="shared" si="2"/>
        <v>9.3462499999999995</v>
      </c>
      <c r="O10" s="5">
        <f t="shared" si="2"/>
        <v>26.86</v>
      </c>
    </row>
    <row r="11" spans="1:23" x14ac:dyDescent="0.25">
      <c r="A11" s="16" t="s">
        <v>23</v>
      </c>
      <c r="B11" s="9">
        <f t="shared" ref="B11:E11" si="3">STDEV(B2:B9)</f>
        <v>16.141370040542235</v>
      </c>
      <c r="C11" s="9">
        <f t="shared" si="3"/>
        <v>0.69295949170413762</v>
      </c>
      <c r="D11" s="9">
        <f t="shared" si="3"/>
        <v>1.0063619059335882</v>
      </c>
      <c r="E11" s="9">
        <f t="shared" si="3"/>
        <v>1.1158716964136794</v>
      </c>
      <c r="F11" s="9">
        <f>STDEV(F2,F3,F4,F5,F7,F8,F9)</f>
        <v>0.63219195397178762</v>
      </c>
      <c r="G11" s="9">
        <f>STDEV(G2:G9)</f>
        <v>9.003331030394099</v>
      </c>
      <c r="I11" s="10" t="s">
        <v>23</v>
      </c>
      <c r="J11" s="9">
        <f t="shared" ref="J11:O11" si="4">STDEV(J2:J9)</f>
        <v>15.641373478237584</v>
      </c>
      <c r="K11" s="9">
        <f t="shared" si="4"/>
        <v>0.76003289402498797</v>
      </c>
      <c r="L11" s="9">
        <f t="shared" si="4"/>
        <v>1.1210191472813602</v>
      </c>
      <c r="M11" s="9">
        <f t="shared" si="4"/>
        <v>1.1279303106638663</v>
      </c>
      <c r="N11" s="9">
        <f t="shared" si="4"/>
        <v>0.44826451056108751</v>
      </c>
      <c r="O11" s="9">
        <f t="shared" si="4"/>
        <v>2.0015708117090725</v>
      </c>
    </row>
    <row r="12" spans="1:23" x14ac:dyDescent="0.25"/>
    <row r="13" spans="1:23" x14ac:dyDescent="0.25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I13" s="2"/>
      <c r="J13" s="3" t="s">
        <v>0</v>
      </c>
      <c r="K13" s="3" t="s">
        <v>1</v>
      </c>
      <c r="L13" s="3" t="s">
        <v>2</v>
      </c>
      <c r="M13" s="3" t="s">
        <v>3</v>
      </c>
      <c r="N13" s="3" t="s">
        <v>4</v>
      </c>
      <c r="O13" s="3" t="s">
        <v>5</v>
      </c>
    </row>
    <row r="14" spans="1:23" x14ac:dyDescent="0.25">
      <c r="A14" s="11" t="s">
        <v>90</v>
      </c>
      <c r="B14" s="5">
        <v>207.3</v>
      </c>
      <c r="C14" s="5">
        <v>58.43</v>
      </c>
      <c r="D14" s="5">
        <v>21.36</v>
      </c>
      <c r="E14" s="5">
        <v>13.87</v>
      </c>
      <c r="F14" s="5">
        <v>9.9</v>
      </c>
      <c r="G14" s="5">
        <v>28.96</v>
      </c>
      <c r="I14" s="6" t="s">
        <v>91</v>
      </c>
      <c r="J14" s="5">
        <v>210.4</v>
      </c>
      <c r="K14" s="5">
        <v>59.19</v>
      </c>
      <c r="L14" s="5">
        <v>20.53</v>
      </c>
      <c r="M14" s="5">
        <v>12.76</v>
      </c>
      <c r="N14" s="5">
        <v>9.7799999999999994</v>
      </c>
      <c r="O14" s="5">
        <v>30.15</v>
      </c>
      <c r="Q14" s="9">
        <f t="shared" ref="Q14:Q21" si="5">AVERAGE(B14,J14)</f>
        <v>208.85000000000002</v>
      </c>
    </row>
    <row r="15" spans="1:23" x14ac:dyDescent="0.25">
      <c r="A15" s="11" t="s">
        <v>92</v>
      </c>
      <c r="B15" s="5">
        <v>234.31</v>
      </c>
      <c r="C15" s="5">
        <v>60.77</v>
      </c>
      <c r="D15" s="5">
        <v>20.27</v>
      </c>
      <c r="E15" s="5">
        <v>12.73</v>
      </c>
      <c r="F15" s="5">
        <v>9</v>
      </c>
      <c r="G15" s="5">
        <v>26.92</v>
      </c>
      <c r="I15" s="6" t="s">
        <v>93</v>
      </c>
      <c r="J15" s="5">
        <v>235.92</v>
      </c>
      <c r="K15" s="5">
        <v>59.14</v>
      </c>
      <c r="L15" s="5">
        <v>21.14</v>
      </c>
      <c r="M15" s="5">
        <v>12.24</v>
      </c>
      <c r="N15" s="5">
        <v>9.2200000000000006</v>
      </c>
      <c r="O15" s="5">
        <v>28.16</v>
      </c>
      <c r="Q15" s="9">
        <f t="shared" si="5"/>
        <v>235.11500000000001</v>
      </c>
    </row>
    <row r="16" spans="1:23" x14ac:dyDescent="0.25">
      <c r="A16" s="26" t="s">
        <v>94</v>
      </c>
      <c r="B16" s="17"/>
      <c r="C16" s="17"/>
      <c r="D16" s="17"/>
      <c r="E16" s="17"/>
      <c r="F16" s="17"/>
      <c r="G16" s="17"/>
      <c r="I16" s="25" t="s">
        <v>95</v>
      </c>
      <c r="J16" s="7"/>
      <c r="K16" s="7"/>
      <c r="L16" s="7"/>
      <c r="M16" s="7"/>
      <c r="N16" s="7"/>
      <c r="O16" s="7"/>
      <c r="Q16" s="9" t="e">
        <f t="shared" si="5"/>
        <v>#DIV/0!</v>
      </c>
    </row>
    <row r="17" spans="1:17" x14ac:dyDescent="0.25">
      <c r="A17" s="11" t="s">
        <v>96</v>
      </c>
      <c r="B17" s="5">
        <v>212.25</v>
      </c>
      <c r="C17" s="5">
        <v>58.5</v>
      </c>
      <c r="D17" s="5">
        <v>22.86</v>
      </c>
      <c r="E17" s="5">
        <v>13.28</v>
      </c>
      <c r="F17" s="5">
        <v>8.77</v>
      </c>
      <c r="G17" s="5">
        <v>25.3</v>
      </c>
      <c r="I17" s="6" t="s">
        <v>97</v>
      </c>
      <c r="J17" s="24">
        <v>215.19</v>
      </c>
      <c r="K17" s="24">
        <v>60.59</v>
      </c>
      <c r="L17" s="24">
        <v>20.07</v>
      </c>
      <c r="M17" s="24">
        <v>12.61</v>
      </c>
      <c r="N17" s="24">
        <v>9.14</v>
      </c>
      <c r="O17" s="24">
        <v>27.55</v>
      </c>
      <c r="Q17" s="9">
        <f t="shared" si="5"/>
        <v>213.72</v>
      </c>
    </row>
    <row r="18" spans="1:17" x14ac:dyDescent="0.25">
      <c r="A18" s="11" t="s">
        <v>98</v>
      </c>
      <c r="B18" s="5">
        <v>193.29</v>
      </c>
      <c r="C18" s="5">
        <v>57.91</v>
      </c>
      <c r="D18" s="5">
        <v>20.55</v>
      </c>
      <c r="E18" s="5">
        <v>11.69</v>
      </c>
      <c r="F18" s="5">
        <v>9.75</v>
      </c>
      <c r="G18" s="5">
        <v>29.67</v>
      </c>
      <c r="I18" s="6" t="s">
        <v>99</v>
      </c>
      <c r="J18" s="5">
        <v>196.52</v>
      </c>
      <c r="K18" s="5">
        <v>59.45</v>
      </c>
      <c r="L18" s="5">
        <v>18.86</v>
      </c>
      <c r="M18" s="5">
        <v>11.59</v>
      </c>
      <c r="N18" s="5">
        <v>9.24</v>
      </c>
      <c r="O18" s="5">
        <v>28.2</v>
      </c>
      <c r="Q18" s="9">
        <f t="shared" si="5"/>
        <v>194.905</v>
      </c>
    </row>
    <row r="19" spans="1:17" x14ac:dyDescent="0.25">
      <c r="A19" s="11" t="s">
        <v>100</v>
      </c>
      <c r="B19" s="5">
        <v>182.22</v>
      </c>
      <c r="C19" s="5">
        <v>59.75</v>
      </c>
      <c r="D19" s="5">
        <v>19.16</v>
      </c>
      <c r="E19" s="5">
        <v>12.03</v>
      </c>
      <c r="F19" s="5">
        <v>9.3800000000000008</v>
      </c>
      <c r="G19" s="5">
        <v>28.26</v>
      </c>
      <c r="I19" s="6" t="s">
        <v>101</v>
      </c>
      <c r="J19" s="5">
        <v>185.29</v>
      </c>
      <c r="K19" s="5">
        <v>60.7</v>
      </c>
      <c r="L19" s="5">
        <v>17.62</v>
      </c>
      <c r="M19" s="5">
        <v>10.44</v>
      </c>
      <c r="N19" s="5">
        <v>10.09</v>
      </c>
      <c r="O19" s="5">
        <v>31.26</v>
      </c>
      <c r="Q19" s="9">
        <f t="shared" si="5"/>
        <v>183.755</v>
      </c>
    </row>
    <row r="20" spans="1:17" x14ac:dyDescent="0.25">
      <c r="A20" s="11" t="s">
        <v>102</v>
      </c>
      <c r="B20" s="5">
        <v>200.91</v>
      </c>
      <c r="C20" s="5">
        <v>57.49</v>
      </c>
      <c r="D20" s="5">
        <v>19.940000000000001</v>
      </c>
      <c r="E20" s="5">
        <v>10.94</v>
      </c>
      <c r="F20" s="5">
        <v>9.4</v>
      </c>
      <c r="G20" s="5">
        <v>28.49</v>
      </c>
      <c r="I20" s="6" t="s">
        <v>103</v>
      </c>
      <c r="J20" s="5">
        <v>201.97</v>
      </c>
      <c r="K20" s="5">
        <v>58.32</v>
      </c>
      <c r="L20" s="5">
        <v>19.57</v>
      </c>
      <c r="M20" s="5">
        <v>10.53</v>
      </c>
      <c r="N20" s="5">
        <v>10.81</v>
      </c>
      <c r="O20" s="5">
        <v>34.130000000000003</v>
      </c>
      <c r="Q20" s="9">
        <f t="shared" si="5"/>
        <v>201.44</v>
      </c>
    </row>
    <row r="21" spans="1:17" x14ac:dyDescent="0.25">
      <c r="A21" s="11" t="s">
        <v>104</v>
      </c>
      <c r="B21" s="5">
        <v>211.59</v>
      </c>
      <c r="C21" s="5">
        <v>59.95</v>
      </c>
      <c r="D21" s="5">
        <v>20.25</v>
      </c>
      <c r="E21" s="5">
        <v>12.38</v>
      </c>
      <c r="F21" s="5">
        <v>8.91</v>
      </c>
      <c r="G21" s="5">
        <v>26.72</v>
      </c>
      <c r="I21" s="6" t="s">
        <v>105</v>
      </c>
      <c r="J21" s="5">
        <v>213.23</v>
      </c>
      <c r="K21" s="5">
        <v>62.25</v>
      </c>
      <c r="L21" s="17"/>
      <c r="M21" s="5">
        <v>13.85</v>
      </c>
      <c r="N21" s="17"/>
      <c r="O21" s="17"/>
      <c r="Q21" s="9">
        <f t="shared" si="5"/>
        <v>212.41</v>
      </c>
    </row>
    <row r="22" spans="1:17" x14ac:dyDescent="0.25">
      <c r="A22" s="15" t="s">
        <v>22</v>
      </c>
      <c r="B22" s="9">
        <f t="shared" ref="B22:G22" si="6">AVERAGE(B14:B21)</f>
        <v>205.98142857142855</v>
      </c>
      <c r="C22" s="9">
        <f t="shared" si="6"/>
        <v>58.971428571428575</v>
      </c>
      <c r="D22" s="9">
        <f t="shared" si="6"/>
        <v>20.627142857142854</v>
      </c>
      <c r="E22" s="9">
        <f t="shared" si="6"/>
        <v>12.417142857142858</v>
      </c>
      <c r="F22" s="9">
        <f t="shared" si="6"/>
        <v>9.3014285714285716</v>
      </c>
      <c r="G22" s="9">
        <f t="shared" si="6"/>
        <v>27.76</v>
      </c>
      <c r="I22" s="8" t="s">
        <v>22</v>
      </c>
      <c r="J22" s="9">
        <f t="shared" ref="J22:L22" si="7">AVERAGE(J14:J21)</f>
        <v>208.35999999999999</v>
      </c>
      <c r="K22" s="9">
        <f t="shared" si="7"/>
        <v>59.948571428571427</v>
      </c>
      <c r="L22" s="9">
        <f t="shared" si="7"/>
        <v>19.631666666666664</v>
      </c>
      <c r="M22" s="9">
        <f>AVERAGE(M14,M15,M17,M18,M19,M20,M21)</f>
        <v>12.002857142857142</v>
      </c>
      <c r="N22" s="9">
        <f t="shared" ref="N22:O22" si="8">AVERAGE(N14:N21)</f>
        <v>9.7133333333333329</v>
      </c>
      <c r="O22" s="9">
        <f t="shared" si="8"/>
        <v>29.908333333333331</v>
      </c>
    </row>
    <row r="23" spans="1:17" x14ac:dyDescent="0.25">
      <c r="A23" s="16" t="s">
        <v>23</v>
      </c>
      <c r="B23" s="9">
        <f t="shared" ref="B23:G23" si="9">STDEV(B14:B21)</f>
        <v>16.464076478372981</v>
      </c>
      <c r="C23" s="9">
        <f t="shared" si="9"/>
        <v>1.1996725743778127</v>
      </c>
      <c r="D23" s="9">
        <f t="shared" si="9"/>
        <v>1.1848447758492004</v>
      </c>
      <c r="E23" s="9">
        <f t="shared" si="9"/>
        <v>0.98447472095045485</v>
      </c>
      <c r="F23" s="9">
        <f t="shared" si="9"/>
        <v>0.42854126878005483</v>
      </c>
      <c r="G23" s="9">
        <f t="shared" si="9"/>
        <v>1.5116106200561925</v>
      </c>
      <c r="I23" s="10" t="s">
        <v>23</v>
      </c>
      <c r="J23" s="9">
        <f t="shared" ref="J23:K23" si="10">STDEV(J14:J21)</f>
        <v>16.058868785399131</v>
      </c>
      <c r="K23" s="9">
        <f t="shared" si="10"/>
        <v>1.3167311617718149</v>
      </c>
      <c r="L23" s="9">
        <f>STDEV(L14:L20)</f>
        <v>1.2585931299139794</v>
      </c>
      <c r="M23" s="9">
        <f>STDEV(N14,N15,N17,N18,N19,N20)</f>
        <v>0.65500127226339533</v>
      </c>
      <c r="N23" s="9">
        <f t="shared" ref="N23:O23" si="11">STDEV(N14:N21)</f>
        <v>0.65500127226339533</v>
      </c>
      <c r="O23" s="9">
        <f t="shared" si="11"/>
        <v>2.4997873242871425</v>
      </c>
    </row>
    <row r="25" spans="1:17" x14ac:dyDescent="0.25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I25" s="2"/>
      <c r="J25" s="3" t="s">
        <v>0</v>
      </c>
      <c r="K25" s="3" t="s">
        <v>1</v>
      </c>
      <c r="L25" s="3" t="s">
        <v>2</v>
      </c>
      <c r="M25" s="3" t="s">
        <v>3</v>
      </c>
      <c r="N25" s="3" t="s">
        <v>4</v>
      </c>
      <c r="O25" s="3" t="s">
        <v>5</v>
      </c>
    </row>
    <row r="26" spans="1:17" x14ac:dyDescent="0.25">
      <c r="A26" s="11" t="s">
        <v>106</v>
      </c>
      <c r="B26" s="5">
        <v>210.96</v>
      </c>
      <c r="C26" s="5">
        <v>54.68</v>
      </c>
      <c r="D26" s="5">
        <v>23.94</v>
      </c>
      <c r="E26" s="5">
        <v>15.53</v>
      </c>
      <c r="F26" s="5">
        <v>9.34</v>
      </c>
      <c r="G26" s="5">
        <v>26.9</v>
      </c>
      <c r="H26" s="5"/>
      <c r="I26" s="13" t="s">
        <v>107</v>
      </c>
      <c r="J26" s="5">
        <v>208.28</v>
      </c>
      <c r="K26" s="5">
        <v>56.05</v>
      </c>
      <c r="L26" s="5">
        <v>22.49</v>
      </c>
      <c r="M26" s="5">
        <v>14.08</v>
      </c>
      <c r="N26" s="5">
        <v>9.86</v>
      </c>
      <c r="O26" s="5">
        <v>29.78</v>
      </c>
      <c r="Q26" s="9">
        <f t="shared" ref="Q26:Q33" si="12">AVERAGE(B26,J26)</f>
        <v>209.62</v>
      </c>
    </row>
    <row r="27" spans="1:17" x14ac:dyDescent="0.25">
      <c r="A27" s="11" t="s">
        <v>108</v>
      </c>
      <c r="B27" s="5">
        <v>233.97</v>
      </c>
      <c r="C27" s="5">
        <v>54.67</v>
      </c>
      <c r="D27" s="5">
        <v>24.13</v>
      </c>
      <c r="E27" s="5">
        <v>14.77</v>
      </c>
      <c r="F27" s="5">
        <v>9.24</v>
      </c>
      <c r="G27" s="5">
        <v>26.6</v>
      </c>
      <c r="H27" s="5"/>
      <c r="I27" s="13" t="s">
        <v>109</v>
      </c>
      <c r="J27" s="5">
        <v>237.86</v>
      </c>
      <c r="K27" s="5">
        <v>56.34</v>
      </c>
      <c r="L27" s="5">
        <v>23.33</v>
      </c>
      <c r="M27" s="5">
        <v>13.75</v>
      </c>
      <c r="N27" s="5">
        <v>9.58</v>
      </c>
      <c r="O27" s="5">
        <v>29.56</v>
      </c>
      <c r="Q27" s="9">
        <f t="shared" si="12"/>
        <v>235.91500000000002</v>
      </c>
    </row>
    <row r="28" spans="1:17" x14ac:dyDescent="0.25">
      <c r="A28" s="26" t="s">
        <v>110</v>
      </c>
      <c r="B28" s="5">
        <v>185.33</v>
      </c>
      <c r="C28" s="5">
        <v>56.57</v>
      </c>
      <c r="D28" s="5">
        <v>21.31</v>
      </c>
      <c r="E28" s="5">
        <v>12.68</v>
      </c>
      <c r="F28" s="5">
        <v>9.56</v>
      </c>
      <c r="G28" s="5">
        <v>27.93</v>
      </c>
      <c r="H28" s="5"/>
      <c r="I28" s="27" t="s">
        <v>111</v>
      </c>
      <c r="J28" s="5">
        <v>190.7</v>
      </c>
      <c r="K28" s="5">
        <v>55.85</v>
      </c>
      <c r="L28" s="5">
        <v>21.39</v>
      </c>
      <c r="M28" s="5">
        <v>11.94</v>
      </c>
      <c r="N28" s="5">
        <v>10.36</v>
      </c>
      <c r="O28" s="5">
        <v>32.4</v>
      </c>
      <c r="Q28" s="9">
        <f t="shared" si="12"/>
        <v>188.01499999999999</v>
      </c>
    </row>
    <row r="29" spans="1:17" x14ac:dyDescent="0.25">
      <c r="A29" s="11" t="s">
        <v>112</v>
      </c>
      <c r="B29" s="5">
        <v>212.56</v>
      </c>
      <c r="C29" s="5">
        <v>55.1</v>
      </c>
      <c r="D29" s="5">
        <v>24.95</v>
      </c>
      <c r="E29" s="5">
        <v>15.55</v>
      </c>
      <c r="F29" s="5">
        <v>9.24</v>
      </c>
      <c r="G29" s="5">
        <v>26.26</v>
      </c>
      <c r="H29" s="5"/>
      <c r="I29" s="13" t="s">
        <v>113</v>
      </c>
      <c r="J29" s="5">
        <v>214.93</v>
      </c>
      <c r="K29" s="5">
        <v>57.33</v>
      </c>
      <c r="L29" s="5">
        <v>21.42</v>
      </c>
      <c r="M29" s="5">
        <v>13.66</v>
      </c>
      <c r="N29" s="5">
        <v>9.49</v>
      </c>
      <c r="O29" s="5">
        <v>28.4</v>
      </c>
      <c r="Q29" s="9">
        <f t="shared" si="12"/>
        <v>213.745</v>
      </c>
    </row>
    <row r="30" spans="1:17" x14ac:dyDescent="0.25">
      <c r="A30" s="11" t="s">
        <v>114</v>
      </c>
      <c r="B30" s="5">
        <v>190.99</v>
      </c>
      <c r="C30" s="5">
        <v>55.52</v>
      </c>
      <c r="D30" s="5">
        <v>22.8</v>
      </c>
      <c r="E30" s="5">
        <v>13.72</v>
      </c>
      <c r="F30" s="5">
        <v>10.36</v>
      </c>
      <c r="G30" s="5">
        <v>30.3</v>
      </c>
      <c r="H30" s="5"/>
      <c r="I30" s="13" t="s">
        <v>115</v>
      </c>
      <c r="J30" s="5">
        <v>193.88</v>
      </c>
      <c r="K30" s="5">
        <v>56.67</v>
      </c>
      <c r="L30" s="5">
        <v>20.3</v>
      </c>
      <c r="M30" s="5">
        <v>11.31</v>
      </c>
      <c r="N30" s="5">
        <v>9.91</v>
      </c>
      <c r="O30" s="5">
        <v>30.06</v>
      </c>
      <c r="Q30" s="9">
        <f t="shared" si="12"/>
        <v>192.435</v>
      </c>
    </row>
    <row r="31" spans="1:17" x14ac:dyDescent="0.25">
      <c r="A31" s="11" t="s">
        <v>116</v>
      </c>
      <c r="B31" s="5">
        <v>178.37</v>
      </c>
      <c r="C31" s="5">
        <v>56.21</v>
      </c>
      <c r="D31" s="5">
        <v>21.57</v>
      </c>
      <c r="E31" s="5">
        <v>13.3</v>
      </c>
      <c r="F31" s="5">
        <v>9.85</v>
      </c>
      <c r="G31" s="5">
        <v>29.45</v>
      </c>
      <c r="H31" s="5"/>
      <c r="I31" s="13" t="s">
        <v>117</v>
      </c>
      <c r="J31" s="5">
        <v>180.69</v>
      </c>
      <c r="K31" s="5">
        <v>56.99</v>
      </c>
      <c r="L31" s="5">
        <v>20.100000000000001</v>
      </c>
      <c r="M31" s="5">
        <v>11.53</v>
      </c>
      <c r="N31" s="5">
        <v>10.88</v>
      </c>
      <c r="O31" s="5">
        <v>34.869999999999997</v>
      </c>
      <c r="Q31" s="9">
        <f t="shared" si="12"/>
        <v>179.53</v>
      </c>
    </row>
    <row r="32" spans="1:17" x14ac:dyDescent="0.25">
      <c r="A32" s="11" t="s">
        <v>118</v>
      </c>
      <c r="B32" s="5">
        <v>199.54</v>
      </c>
      <c r="C32" s="5">
        <v>53.71</v>
      </c>
      <c r="D32" s="5">
        <v>22.66</v>
      </c>
      <c r="E32" s="5">
        <v>12.52</v>
      </c>
      <c r="F32" s="5">
        <v>11.63</v>
      </c>
      <c r="G32" s="5">
        <v>34.61</v>
      </c>
      <c r="H32" s="5"/>
      <c r="I32" s="13" t="s">
        <v>119</v>
      </c>
      <c r="J32" s="5">
        <v>202.07</v>
      </c>
      <c r="K32" s="5">
        <v>55.32</v>
      </c>
      <c r="L32" s="5">
        <v>21.06</v>
      </c>
      <c r="M32" s="5">
        <v>12.02</v>
      </c>
      <c r="N32" s="5">
        <v>11.18</v>
      </c>
      <c r="O32" s="5">
        <v>35.380000000000003</v>
      </c>
      <c r="Q32" s="9">
        <f t="shared" si="12"/>
        <v>200.80500000000001</v>
      </c>
    </row>
    <row r="33" spans="1:17" x14ac:dyDescent="0.25">
      <c r="A33" s="11" t="s">
        <v>120</v>
      </c>
      <c r="B33" s="5">
        <v>210.99</v>
      </c>
      <c r="C33" s="5">
        <v>57.54</v>
      </c>
      <c r="D33" s="5">
        <v>22.37</v>
      </c>
      <c r="E33" s="5">
        <v>14.04</v>
      </c>
      <c r="F33" s="5">
        <v>9.2100000000000009</v>
      </c>
      <c r="G33" s="5">
        <v>26.86</v>
      </c>
      <c r="H33" s="5"/>
      <c r="I33" s="13" t="s">
        <v>121</v>
      </c>
      <c r="J33" s="5">
        <v>212.52</v>
      </c>
      <c r="K33" s="5">
        <v>57.5</v>
      </c>
      <c r="L33" s="5">
        <v>21.5</v>
      </c>
      <c r="M33" s="5">
        <v>12.28</v>
      </c>
      <c r="N33" s="5">
        <v>10.33</v>
      </c>
      <c r="O33" s="5">
        <v>31.63</v>
      </c>
      <c r="Q33" s="9">
        <f t="shared" si="12"/>
        <v>211.755</v>
      </c>
    </row>
    <row r="34" spans="1:17" x14ac:dyDescent="0.25">
      <c r="A34" s="15" t="s">
        <v>22</v>
      </c>
      <c r="B34" s="9">
        <f t="shared" ref="B34:G34" si="13">AVERAGE(B26:B33)</f>
        <v>202.83874999999998</v>
      </c>
      <c r="C34" s="9">
        <f t="shared" si="13"/>
        <v>55.499999999999993</v>
      </c>
      <c r="D34" s="9">
        <f t="shared" si="13"/>
        <v>22.966249999999999</v>
      </c>
      <c r="E34" s="9">
        <f t="shared" si="13"/>
        <v>14.013749999999998</v>
      </c>
      <c r="F34" s="9">
        <f t="shared" si="13"/>
        <v>9.8037500000000009</v>
      </c>
      <c r="G34" s="9">
        <f t="shared" si="13"/>
        <v>28.613750000000003</v>
      </c>
      <c r="I34" s="15" t="s">
        <v>22</v>
      </c>
      <c r="J34" s="9">
        <f t="shared" ref="J34:O34" si="14">AVERAGE(J26:J33)</f>
        <v>205.11625000000001</v>
      </c>
      <c r="K34" s="9">
        <f t="shared" si="14"/>
        <v>56.506250000000001</v>
      </c>
      <c r="L34" s="9">
        <f t="shared" si="14"/>
        <v>21.44875</v>
      </c>
      <c r="M34" s="9">
        <f t="shared" si="14"/>
        <v>12.571249999999999</v>
      </c>
      <c r="N34" s="9">
        <f t="shared" si="14"/>
        <v>10.19875</v>
      </c>
      <c r="O34" s="9">
        <f t="shared" si="14"/>
        <v>31.51</v>
      </c>
    </row>
    <row r="35" spans="1:17" x14ac:dyDescent="0.25">
      <c r="A35" s="16" t="s">
        <v>23</v>
      </c>
      <c r="B35" s="9">
        <f t="shared" ref="B35:G35" si="15">STDEV(B26:B33)</f>
        <v>17.938807443640172</v>
      </c>
      <c r="C35" s="9">
        <f t="shared" si="15"/>
        <v>1.2268659258451997</v>
      </c>
      <c r="D35" s="9">
        <f t="shared" si="15"/>
        <v>1.2765683631182019</v>
      </c>
      <c r="E35" s="9">
        <f t="shared" si="15"/>
        <v>1.1854828732871441</v>
      </c>
      <c r="F35" s="9">
        <f t="shared" si="15"/>
        <v>0.83746108651600737</v>
      </c>
      <c r="G35" s="9">
        <f t="shared" si="15"/>
        <v>2.8176278650159401</v>
      </c>
      <c r="I35" s="16" t="s">
        <v>23</v>
      </c>
      <c r="J35" s="9">
        <f t="shared" ref="J35:O35" si="16">STDEV(J26:J33)</f>
        <v>17.620161291218977</v>
      </c>
      <c r="K35" s="9">
        <f t="shared" si="16"/>
        <v>0.75598445751218968</v>
      </c>
      <c r="L35" s="9">
        <f t="shared" si="16"/>
        <v>1.0636921882897183</v>
      </c>
      <c r="M35" s="9">
        <f t="shared" si="16"/>
        <v>1.0897763532028031</v>
      </c>
      <c r="N35" s="9">
        <f t="shared" si="16"/>
        <v>0.60397345022064386</v>
      </c>
      <c r="O35" s="9">
        <f t="shared" si="16"/>
        <v>2.5535129863442192</v>
      </c>
    </row>
    <row r="37" spans="1:17" x14ac:dyDescent="0.25">
      <c r="A37" s="2"/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I37" s="2"/>
      <c r="J37" s="3" t="s">
        <v>0</v>
      </c>
      <c r="K37" s="3" t="s">
        <v>1</v>
      </c>
      <c r="L37" s="3" t="s">
        <v>2</v>
      </c>
      <c r="M37" s="3" t="s">
        <v>3</v>
      </c>
      <c r="N37" s="3" t="s">
        <v>4</v>
      </c>
      <c r="O37" s="3" t="s">
        <v>5</v>
      </c>
    </row>
    <row r="38" spans="1:17" x14ac:dyDescent="0.25">
      <c r="A38" s="18" t="s">
        <v>122</v>
      </c>
      <c r="B38" s="5">
        <v>207.11</v>
      </c>
      <c r="C38" s="5">
        <v>53.42</v>
      </c>
      <c r="D38" s="5">
        <v>24.39</v>
      </c>
      <c r="E38" s="5">
        <v>17.28</v>
      </c>
      <c r="F38" s="5">
        <v>9</v>
      </c>
      <c r="G38" s="5">
        <v>26.22</v>
      </c>
      <c r="I38" s="6" t="s">
        <v>123</v>
      </c>
      <c r="J38" s="5">
        <v>211.34</v>
      </c>
      <c r="K38" s="5">
        <v>53.62</v>
      </c>
      <c r="L38" s="5">
        <v>24.11</v>
      </c>
      <c r="M38" s="5">
        <v>16.079999999999998</v>
      </c>
      <c r="N38" s="5">
        <v>10</v>
      </c>
      <c r="O38" s="5">
        <v>31.63</v>
      </c>
      <c r="Q38" s="9">
        <f t="shared" ref="Q38:Q45" si="17">AVERAGE(B38,J38)</f>
        <v>209.22500000000002</v>
      </c>
    </row>
    <row r="39" spans="1:17" x14ac:dyDescent="0.25">
      <c r="A39" s="18" t="s">
        <v>124</v>
      </c>
      <c r="B39" s="5">
        <v>230.18</v>
      </c>
      <c r="C39" s="5">
        <v>54.66</v>
      </c>
      <c r="D39" s="5">
        <v>24.05</v>
      </c>
      <c r="E39" s="5">
        <v>16.11</v>
      </c>
      <c r="F39" s="5">
        <v>8.9600000000000009</v>
      </c>
      <c r="G39" s="5">
        <v>26.48</v>
      </c>
      <c r="I39" s="6" t="s">
        <v>125</v>
      </c>
      <c r="J39" s="5">
        <v>234.53</v>
      </c>
      <c r="K39" s="5">
        <v>54.04</v>
      </c>
      <c r="L39" s="5">
        <v>24.4</v>
      </c>
      <c r="M39" s="5">
        <v>15.5</v>
      </c>
      <c r="N39" s="5">
        <v>9.4</v>
      </c>
      <c r="O39" s="5">
        <v>29.75</v>
      </c>
      <c r="Q39" s="9">
        <f t="shared" si="17"/>
        <v>232.35500000000002</v>
      </c>
    </row>
    <row r="40" spans="1:17" x14ac:dyDescent="0.25">
      <c r="A40" s="26" t="s">
        <v>126</v>
      </c>
      <c r="B40" s="24">
        <v>187.33</v>
      </c>
      <c r="C40" s="24">
        <v>54.09</v>
      </c>
      <c r="D40" s="24">
        <v>23.2</v>
      </c>
      <c r="E40" s="24">
        <v>13.89</v>
      </c>
      <c r="F40" s="24">
        <v>9.3699999999999992</v>
      </c>
      <c r="G40" s="24">
        <v>28.37</v>
      </c>
      <c r="I40" s="25" t="s">
        <v>127</v>
      </c>
      <c r="J40" s="24">
        <v>190.98</v>
      </c>
      <c r="K40" s="24">
        <v>53.61</v>
      </c>
      <c r="L40" s="24">
        <v>22.35</v>
      </c>
      <c r="M40" s="24">
        <v>13.2</v>
      </c>
      <c r="N40" s="24">
        <v>9.84</v>
      </c>
      <c r="O40" s="24">
        <v>31.6</v>
      </c>
      <c r="Q40" s="9">
        <f t="shared" si="17"/>
        <v>189.155</v>
      </c>
    </row>
    <row r="41" spans="1:17" x14ac:dyDescent="0.25">
      <c r="A41" s="18" t="s">
        <v>128</v>
      </c>
      <c r="B41" s="5">
        <v>209.62</v>
      </c>
      <c r="C41" s="5">
        <v>54.24</v>
      </c>
      <c r="D41" s="5">
        <v>25.48</v>
      </c>
      <c r="E41" s="5">
        <v>16.87</v>
      </c>
      <c r="F41" s="5">
        <v>9.06</v>
      </c>
      <c r="G41" s="5">
        <v>23.36</v>
      </c>
      <c r="I41" s="6" t="s">
        <v>129</v>
      </c>
      <c r="J41" s="5">
        <v>212.08</v>
      </c>
      <c r="K41" s="5">
        <v>54.86</v>
      </c>
      <c r="L41" s="5">
        <v>23.13</v>
      </c>
      <c r="M41" s="5">
        <v>15.65</v>
      </c>
      <c r="N41" s="5">
        <v>8.92</v>
      </c>
      <c r="O41" s="5">
        <v>26.83</v>
      </c>
      <c r="Q41" s="9">
        <f t="shared" si="17"/>
        <v>210.85000000000002</v>
      </c>
    </row>
    <row r="42" spans="1:17" x14ac:dyDescent="0.25">
      <c r="A42" s="18" t="s">
        <v>130</v>
      </c>
      <c r="B42" s="5">
        <v>192.47</v>
      </c>
      <c r="C42" s="5">
        <v>53.89</v>
      </c>
      <c r="D42" s="5">
        <v>23.35</v>
      </c>
      <c r="E42" s="5">
        <v>15.37</v>
      </c>
      <c r="F42" s="5">
        <v>9.56</v>
      </c>
      <c r="G42" s="5">
        <v>28.35</v>
      </c>
      <c r="I42" s="6" t="s">
        <v>131</v>
      </c>
      <c r="J42" s="5">
        <v>194.54</v>
      </c>
      <c r="K42" s="5">
        <v>52.17</v>
      </c>
      <c r="L42" s="5">
        <v>22.98</v>
      </c>
      <c r="M42" s="5">
        <v>14.91</v>
      </c>
      <c r="N42" s="5">
        <v>9.6300000000000008</v>
      </c>
      <c r="O42" s="5">
        <v>30.02</v>
      </c>
      <c r="Q42" s="9">
        <f t="shared" si="17"/>
        <v>193.505</v>
      </c>
    </row>
    <row r="43" spans="1:17" x14ac:dyDescent="0.25">
      <c r="A43" s="18" t="s">
        <v>132</v>
      </c>
      <c r="B43" s="5">
        <v>180.03</v>
      </c>
      <c r="C43" s="5">
        <v>55.11</v>
      </c>
      <c r="D43" s="5">
        <v>21.61</v>
      </c>
      <c r="E43" s="5">
        <v>14.41</v>
      </c>
      <c r="F43" s="5">
        <v>11.52</v>
      </c>
      <c r="G43" s="5">
        <v>34.17</v>
      </c>
      <c r="I43" s="6" t="s">
        <v>133</v>
      </c>
      <c r="J43" s="5">
        <v>183.13</v>
      </c>
      <c r="K43" s="5">
        <v>55.54</v>
      </c>
      <c r="L43" s="5">
        <v>20.66</v>
      </c>
      <c r="M43" s="5">
        <v>13.75</v>
      </c>
      <c r="N43" s="5">
        <v>9.92</v>
      </c>
      <c r="O43" s="5">
        <v>31.44</v>
      </c>
      <c r="Q43" s="9">
        <f t="shared" si="17"/>
        <v>181.57999999999998</v>
      </c>
    </row>
    <row r="44" spans="1:17" x14ac:dyDescent="0.25">
      <c r="A44" s="18" t="s">
        <v>134</v>
      </c>
      <c r="B44" s="5">
        <v>198.31</v>
      </c>
      <c r="C44" s="5">
        <v>52.54</v>
      </c>
      <c r="D44" s="5">
        <v>23.07</v>
      </c>
      <c r="E44" s="5">
        <v>14.15</v>
      </c>
      <c r="F44" s="5">
        <v>9.5</v>
      </c>
      <c r="G44" s="5">
        <v>28.36</v>
      </c>
      <c r="I44" s="6" t="s">
        <v>135</v>
      </c>
      <c r="J44" s="5">
        <v>203.91</v>
      </c>
      <c r="K44" s="5">
        <v>54.11</v>
      </c>
      <c r="L44" s="5">
        <v>21.05</v>
      </c>
      <c r="M44" s="5">
        <v>13.69</v>
      </c>
      <c r="N44" s="5">
        <v>11.12</v>
      </c>
      <c r="O44" s="5">
        <v>35.28</v>
      </c>
      <c r="Q44" s="9">
        <f t="shared" si="17"/>
        <v>201.11</v>
      </c>
    </row>
    <row r="45" spans="1:17" x14ac:dyDescent="0.25">
      <c r="A45" s="18" t="s">
        <v>136</v>
      </c>
      <c r="B45" s="5">
        <v>209.38</v>
      </c>
      <c r="C45" s="5">
        <v>56.5</v>
      </c>
      <c r="D45" s="5">
        <v>24.76</v>
      </c>
      <c r="E45" s="5">
        <v>15.56</v>
      </c>
      <c r="F45" s="5">
        <v>9.4</v>
      </c>
      <c r="G45" s="5">
        <v>27.85</v>
      </c>
      <c r="I45" s="6" t="s">
        <v>137</v>
      </c>
      <c r="J45" s="5">
        <v>211.45</v>
      </c>
      <c r="K45" s="5">
        <v>55.22</v>
      </c>
      <c r="L45" s="5">
        <v>23.65</v>
      </c>
      <c r="M45" s="5">
        <v>14</v>
      </c>
      <c r="N45" s="5">
        <v>9.66</v>
      </c>
      <c r="O45" s="5">
        <v>29.84</v>
      </c>
      <c r="Q45" s="9">
        <f t="shared" si="17"/>
        <v>210.41499999999999</v>
      </c>
    </row>
    <row r="46" spans="1:17" x14ac:dyDescent="0.25">
      <c r="A46" s="15" t="s">
        <v>22</v>
      </c>
      <c r="B46" s="9">
        <f t="shared" ref="B46:G46" si="18">AVERAGE(B38:B45)</f>
        <v>201.80374999999998</v>
      </c>
      <c r="C46" s="9">
        <f t="shared" si="18"/>
        <v>54.306250000000006</v>
      </c>
      <c r="D46" s="9">
        <f t="shared" si="18"/>
        <v>23.738749999999996</v>
      </c>
      <c r="E46" s="9">
        <f t="shared" si="18"/>
        <v>15.455000000000002</v>
      </c>
      <c r="F46" s="9">
        <f t="shared" si="18"/>
        <v>9.5462500000000006</v>
      </c>
      <c r="G46" s="9">
        <f t="shared" si="18"/>
        <v>27.895</v>
      </c>
      <c r="I46" s="15" t="s">
        <v>22</v>
      </c>
      <c r="J46" s="9">
        <f t="shared" ref="J46:O46" si="19">AVERAGE(J38:J45)</f>
        <v>205.245</v>
      </c>
      <c r="K46" s="9">
        <f t="shared" si="19"/>
        <v>54.146250000000009</v>
      </c>
      <c r="L46" s="9">
        <f t="shared" si="19"/>
        <v>22.791250000000002</v>
      </c>
      <c r="M46" s="9">
        <f t="shared" si="19"/>
        <v>14.5975</v>
      </c>
      <c r="N46" s="9">
        <f t="shared" si="19"/>
        <v>9.8112499999999994</v>
      </c>
      <c r="O46" s="9">
        <f t="shared" si="19"/>
        <v>30.798749999999998</v>
      </c>
    </row>
    <row r="47" spans="1:17" x14ac:dyDescent="0.25">
      <c r="A47" s="16" t="s">
        <v>23</v>
      </c>
      <c r="B47" s="9">
        <f t="shared" ref="B47:G47" si="20">STDEV(B38:B45)</f>
        <v>15.742444843252816</v>
      </c>
      <c r="C47" s="9">
        <f t="shared" si="20"/>
        <v>1.1779635878437471</v>
      </c>
      <c r="D47" s="9">
        <f t="shared" si="20"/>
        <v>1.1961896349898471</v>
      </c>
      <c r="E47" s="9">
        <f t="shared" si="20"/>
        <v>1.2549558899476452</v>
      </c>
      <c r="F47" s="9">
        <f t="shared" si="20"/>
        <v>0.8305753169597907</v>
      </c>
      <c r="G47" s="9">
        <f t="shared" si="20"/>
        <v>3.0566227862042412</v>
      </c>
      <c r="I47" s="16" t="s">
        <v>23</v>
      </c>
      <c r="J47" s="9">
        <f t="shared" ref="J47:O47" si="21">STDEV(J38:J45)</f>
        <v>15.986253916590789</v>
      </c>
      <c r="K47" s="9">
        <f t="shared" si="21"/>
        <v>1.0748812226739946</v>
      </c>
      <c r="L47" s="9">
        <f t="shared" si="21"/>
        <v>1.3619255014238369</v>
      </c>
      <c r="M47" s="9">
        <f t="shared" si="21"/>
        <v>1.0736819161850761</v>
      </c>
      <c r="N47" s="9">
        <f t="shared" si="21"/>
        <v>0.63022529985032194</v>
      </c>
      <c r="O47" s="9">
        <f t="shared" si="21"/>
        <v>2.3964940910779298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12" x14ac:dyDescent="0.25">
      <c r="A1" s="28" t="s">
        <v>138</v>
      </c>
      <c r="B1" s="28" t="s">
        <v>72</v>
      </c>
      <c r="K1" s="28" t="s">
        <v>138</v>
      </c>
      <c r="L1" s="28" t="s">
        <v>72</v>
      </c>
    </row>
    <row r="2" spans="1:12" x14ac:dyDescent="0.25">
      <c r="A2" s="28">
        <v>514.5</v>
      </c>
      <c r="B2" s="29">
        <v>191.06</v>
      </c>
      <c r="K2" s="28">
        <v>596.79999999999995</v>
      </c>
      <c r="L2" s="29">
        <v>213.79</v>
      </c>
    </row>
    <row r="3" spans="1:12" x14ac:dyDescent="0.25">
      <c r="A3" s="28">
        <v>635.9</v>
      </c>
      <c r="B3" s="30">
        <v>221.625</v>
      </c>
      <c r="K3" s="28">
        <v>664.3</v>
      </c>
      <c r="L3" s="29">
        <v>236.17</v>
      </c>
    </row>
    <row r="4" spans="1:12" x14ac:dyDescent="0.25">
      <c r="A4" s="28">
        <v>518.9</v>
      </c>
      <c r="B4" s="30">
        <v>200.845</v>
      </c>
      <c r="K4" s="28">
        <v>504</v>
      </c>
      <c r="L4" s="29">
        <v>191.625</v>
      </c>
    </row>
    <row r="5" spans="1:12" x14ac:dyDescent="0.25">
      <c r="A5" s="28">
        <v>604.29999999999995</v>
      </c>
      <c r="B5" s="30">
        <v>216.05500000000001</v>
      </c>
      <c r="K5" s="28">
        <v>591.79999999999995</v>
      </c>
      <c r="L5" s="29">
        <v>213.54</v>
      </c>
    </row>
    <row r="6" spans="1:12" x14ac:dyDescent="0.25">
      <c r="A6" s="28">
        <v>595.1</v>
      </c>
      <c r="B6" s="30">
        <v>216.77500000000001</v>
      </c>
      <c r="K6" s="28">
        <v>526.5</v>
      </c>
      <c r="L6" s="29">
        <v>198.48500000000001</v>
      </c>
    </row>
    <row r="7" spans="1:12" x14ac:dyDescent="0.25">
      <c r="A7" s="28">
        <v>650.1</v>
      </c>
      <c r="B7" s="30">
        <v>228.065</v>
      </c>
      <c r="K7" s="28">
        <v>495.7</v>
      </c>
      <c r="L7" s="29">
        <v>185.285</v>
      </c>
    </row>
    <row r="8" spans="1:12" x14ac:dyDescent="0.25">
      <c r="A8" s="28">
        <v>765.3</v>
      </c>
      <c r="B8" s="29">
        <v>248.87</v>
      </c>
      <c r="K8" s="28">
        <v>565.79999999999995</v>
      </c>
      <c r="L8" s="29">
        <v>206.51</v>
      </c>
    </row>
    <row r="9" spans="1:12" x14ac:dyDescent="0.25">
      <c r="A9" s="28">
        <v>482.3</v>
      </c>
      <c r="B9" s="29">
        <v>186.62</v>
      </c>
      <c r="K9" s="28">
        <v>615.79999999999995</v>
      </c>
      <c r="L9" s="29">
        <v>213.38</v>
      </c>
    </row>
    <row r="10" spans="1:12" x14ac:dyDescent="0.25">
      <c r="A10" s="28">
        <v>508.9</v>
      </c>
      <c r="B10" s="29">
        <v>192.63</v>
      </c>
      <c r="K10" s="28">
        <v>595</v>
      </c>
      <c r="L10" s="29">
        <v>208.85</v>
      </c>
    </row>
    <row r="11" spans="1:12" x14ac:dyDescent="0.25">
      <c r="A11" s="28">
        <v>630.79999999999995</v>
      </c>
      <c r="B11" s="29">
        <v>226.55</v>
      </c>
      <c r="K11" s="28">
        <v>660.7</v>
      </c>
      <c r="L11" s="29">
        <v>235.11500000000001</v>
      </c>
    </row>
    <row r="12" spans="1:12" x14ac:dyDescent="0.25">
      <c r="A12" s="28">
        <v>516.79999999999995</v>
      </c>
      <c r="B12" s="29">
        <v>197.25</v>
      </c>
      <c r="K12" s="28">
        <v>589.70000000000005</v>
      </c>
      <c r="L12" s="29">
        <v>213.72</v>
      </c>
    </row>
    <row r="13" spans="1:12" x14ac:dyDescent="0.25">
      <c r="A13" s="28">
        <v>599.5</v>
      </c>
      <c r="B13" s="29">
        <v>214.63</v>
      </c>
      <c r="K13" s="28">
        <v>524.70000000000005</v>
      </c>
      <c r="L13" s="29">
        <v>194.905</v>
      </c>
    </row>
    <row r="14" spans="1:12" x14ac:dyDescent="0.25">
      <c r="A14" s="28">
        <v>591</v>
      </c>
      <c r="B14" s="29">
        <v>216.37</v>
      </c>
      <c r="K14" s="28">
        <v>493.5</v>
      </c>
      <c r="L14" s="29">
        <v>183.755</v>
      </c>
    </row>
    <row r="15" spans="1:12" x14ac:dyDescent="0.25">
      <c r="A15" s="28">
        <v>645.29999999999995</v>
      </c>
      <c r="B15" s="29">
        <v>224.97</v>
      </c>
      <c r="K15" s="28">
        <v>562.9</v>
      </c>
      <c r="L15" s="29">
        <v>201.44</v>
      </c>
    </row>
    <row r="16" spans="1:12" x14ac:dyDescent="0.25">
      <c r="A16" s="28">
        <v>759.5</v>
      </c>
      <c r="B16" s="29">
        <v>243.71</v>
      </c>
      <c r="K16" s="28">
        <v>613.70000000000005</v>
      </c>
      <c r="L16" s="29">
        <v>212.41</v>
      </c>
    </row>
    <row r="17" spans="1:12" x14ac:dyDescent="0.25">
      <c r="A17" s="28">
        <v>479.3</v>
      </c>
      <c r="B17" s="29">
        <v>185.4</v>
      </c>
      <c r="K17" s="28">
        <v>592.4</v>
      </c>
      <c r="L17" s="29">
        <v>209.62</v>
      </c>
    </row>
    <row r="18" spans="1:12" x14ac:dyDescent="0.25">
      <c r="A18" s="28">
        <v>503.9</v>
      </c>
      <c r="B18" s="29">
        <v>191.03</v>
      </c>
      <c r="K18" s="28">
        <v>658.7</v>
      </c>
      <c r="L18" s="29">
        <v>235.91499999999999</v>
      </c>
    </row>
    <row r="19" spans="1:12" x14ac:dyDescent="0.25">
      <c r="A19" s="28">
        <v>626.79999999999995</v>
      </c>
      <c r="B19" s="29">
        <v>225.42</v>
      </c>
      <c r="K19" s="28">
        <v>499.6</v>
      </c>
      <c r="L19" s="29">
        <v>188.01499999999999</v>
      </c>
    </row>
    <row r="20" spans="1:12" x14ac:dyDescent="0.25">
      <c r="A20" s="28">
        <v>513.70000000000005</v>
      </c>
      <c r="B20" s="29">
        <v>195.99</v>
      </c>
      <c r="K20" s="28">
        <v>585.9</v>
      </c>
      <c r="L20" s="29">
        <v>213.745</v>
      </c>
    </row>
    <row r="21" spans="1:12" x14ac:dyDescent="0.25">
      <c r="A21" s="28">
        <v>596.1</v>
      </c>
      <c r="B21" s="29">
        <v>209.79</v>
      </c>
      <c r="K21" s="28">
        <v>523</v>
      </c>
      <c r="L21" s="29">
        <v>192.435</v>
      </c>
    </row>
    <row r="22" spans="1:12" x14ac:dyDescent="0.25">
      <c r="A22" s="28">
        <v>586.29999999999995</v>
      </c>
      <c r="B22" s="29">
        <v>190.12</v>
      </c>
      <c r="K22" s="28">
        <v>490.9</v>
      </c>
      <c r="L22" s="29">
        <v>179.53</v>
      </c>
    </row>
    <row r="23" spans="1:12" x14ac:dyDescent="0.25">
      <c r="A23" s="28">
        <v>641.20000000000005</v>
      </c>
      <c r="B23" s="29">
        <v>226.83</v>
      </c>
      <c r="K23" s="28">
        <v>559.20000000000005</v>
      </c>
      <c r="L23" s="29">
        <v>200.80500000000001</v>
      </c>
    </row>
    <row r="24" spans="1:12" x14ac:dyDescent="0.25">
      <c r="A24" s="28">
        <v>755.1</v>
      </c>
      <c r="B24" s="29">
        <v>245.55</v>
      </c>
      <c r="K24" s="28">
        <v>611.29999999999995</v>
      </c>
      <c r="L24" s="29">
        <v>211.755</v>
      </c>
    </row>
    <row r="25" spans="1:12" x14ac:dyDescent="0.25">
      <c r="A25" s="28">
        <v>479.3</v>
      </c>
      <c r="B25" s="29">
        <v>182.49</v>
      </c>
      <c r="K25" s="28">
        <v>589.6</v>
      </c>
      <c r="L25" s="29">
        <v>209.22499999999999</v>
      </c>
    </row>
    <row r="26" spans="1:12" x14ac:dyDescent="0.25">
      <c r="A26" s="28">
        <v>498.7</v>
      </c>
      <c r="B26" s="29">
        <v>193.16</v>
      </c>
      <c r="K26" s="28">
        <v>655.20000000000005</v>
      </c>
      <c r="L26" s="29">
        <v>232.35499999999999</v>
      </c>
    </row>
    <row r="27" spans="1:12" x14ac:dyDescent="0.25">
      <c r="A27" s="28">
        <v>618.20000000000005</v>
      </c>
      <c r="B27" s="29">
        <v>227.91</v>
      </c>
      <c r="K27" s="28">
        <v>491.6</v>
      </c>
      <c r="L27" s="29">
        <v>189.155</v>
      </c>
    </row>
    <row r="28" spans="1:12" x14ac:dyDescent="0.25">
      <c r="A28" s="28">
        <v>506.7</v>
      </c>
      <c r="B28" s="29">
        <v>198.07</v>
      </c>
      <c r="K28" s="28">
        <v>579.79999999999995</v>
      </c>
      <c r="L28" s="29">
        <v>210.85</v>
      </c>
    </row>
    <row r="29" spans="1:12" x14ac:dyDescent="0.25">
      <c r="A29" s="28">
        <v>589.4</v>
      </c>
      <c r="B29" s="29">
        <v>214.74</v>
      </c>
      <c r="K29" s="28">
        <v>515.79999999999995</v>
      </c>
      <c r="L29" s="29">
        <v>193.505</v>
      </c>
    </row>
    <row r="30" spans="1:12" x14ac:dyDescent="0.25">
      <c r="A30" s="28">
        <v>579.6</v>
      </c>
      <c r="B30" s="29">
        <v>220.8</v>
      </c>
      <c r="K30" s="28">
        <v>485.7</v>
      </c>
      <c r="L30" s="29">
        <v>181.58</v>
      </c>
    </row>
    <row r="31" spans="1:12" x14ac:dyDescent="0.25">
      <c r="A31" s="28">
        <v>635.9</v>
      </c>
      <c r="B31" s="29">
        <v>224.97</v>
      </c>
      <c r="K31" s="28">
        <v>555.70000000000005</v>
      </c>
      <c r="L31" s="29">
        <v>201.11</v>
      </c>
    </row>
    <row r="32" spans="1:12" x14ac:dyDescent="0.25">
      <c r="A32" s="28">
        <v>747.8</v>
      </c>
      <c r="B32" s="29">
        <v>245.89</v>
      </c>
      <c r="K32" s="28">
        <v>608.29999999999995</v>
      </c>
      <c r="L32" s="29">
        <v>210.41499999999999</v>
      </c>
    </row>
    <row r="33" spans="1:2" x14ac:dyDescent="0.25">
      <c r="A33" s="28">
        <v>467.7</v>
      </c>
      <c r="B33" s="29">
        <v>187.76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FreshF20F60</vt:lpstr>
      <vt:lpstr>image_vs_l_a_b</vt:lpstr>
      <vt:lpstr>F20</vt:lpstr>
      <vt:lpstr>F60</vt:lpstr>
      <vt:lpstr>Weight-Area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Atanur YILDIRIM</dc:creator>
  <cp:lastModifiedBy>Ümit Murat AKKAYA</cp:lastModifiedBy>
  <dcterms:created xsi:type="dcterms:W3CDTF">2023-10-26T13:08:21Z</dcterms:created>
  <dcterms:modified xsi:type="dcterms:W3CDTF">2024-07-11T09:16:46Z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0x0101007805C18170FB9640B08E867207D90DA0</vt:lpwstr>
  </property>
</Properties>
</file>