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60" yWindow="340" windowWidth="16400" windowHeight="13440" tabRatio="500"/>
  </bookViews>
  <sheets>
    <sheet name="brdi_harvest_data" sheetId="1" r:id="rId1"/>
    <sheet name="Sheet1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9" i="1"/>
  <c r="F31"/>
  <c r="F32"/>
  <c r="F33"/>
  <c r="F34"/>
  <c r="F35"/>
  <c r="F36"/>
  <c r="F37"/>
  <c r="L9"/>
  <c r="F2"/>
  <c r="F3"/>
  <c r="F4"/>
  <c r="F5"/>
  <c r="F6"/>
  <c r="F7"/>
  <c r="F8"/>
  <c r="F9"/>
  <c r="F10"/>
  <c r="K9"/>
  <c r="F47"/>
  <c r="F48"/>
  <c r="F49"/>
  <c r="F50"/>
  <c r="F51"/>
  <c r="F52"/>
  <c r="F53"/>
  <c r="F54"/>
  <c r="F55"/>
  <c r="L8"/>
  <c r="F20"/>
  <c r="F21"/>
  <c r="F22"/>
  <c r="F23"/>
  <c r="F24"/>
  <c r="F25"/>
  <c r="F26"/>
  <c r="F27"/>
  <c r="F28"/>
  <c r="K8"/>
  <c r="F38"/>
  <c r="F39"/>
  <c r="F40"/>
  <c r="F41"/>
  <c r="F42"/>
  <c r="F43"/>
  <c r="F44"/>
  <c r="F45"/>
  <c r="F46"/>
  <c r="L7"/>
  <c r="F11"/>
  <c r="F12"/>
  <c r="F13"/>
  <c r="F14"/>
  <c r="F15"/>
  <c r="F16"/>
  <c r="F17"/>
  <c r="F19"/>
  <c r="K7"/>
  <c r="L6"/>
  <c r="K6"/>
  <c r="L5"/>
  <c r="K5"/>
  <c r="L4"/>
  <c r="K4"/>
  <c r="I29"/>
  <c r="I31"/>
  <c r="I32"/>
  <c r="I33"/>
  <c r="I34"/>
  <c r="I35"/>
  <c r="I36"/>
  <c r="I37"/>
  <c r="O9"/>
  <c r="I47"/>
  <c r="I48"/>
  <c r="I49"/>
  <c r="I50"/>
  <c r="I51"/>
  <c r="I52"/>
  <c r="I53"/>
  <c r="I54"/>
  <c r="I55"/>
  <c r="O8"/>
  <c r="I38"/>
  <c r="I39"/>
  <c r="I40"/>
  <c r="I41"/>
  <c r="I42"/>
  <c r="I43"/>
  <c r="I44"/>
  <c r="I45"/>
  <c r="I46"/>
  <c r="O7"/>
  <c r="I11"/>
  <c r="I12"/>
  <c r="I13"/>
  <c r="I14"/>
  <c r="I15"/>
  <c r="I16"/>
  <c r="I17"/>
  <c r="I19"/>
  <c r="N7"/>
  <c r="O6"/>
  <c r="O5"/>
  <c r="O4"/>
  <c r="I2"/>
  <c r="I3"/>
  <c r="I4"/>
  <c r="I5"/>
  <c r="I6"/>
  <c r="I7"/>
  <c r="I8"/>
  <c r="I9"/>
  <c r="I10"/>
  <c r="N9"/>
  <c r="I20"/>
  <c r="I21"/>
  <c r="I22"/>
  <c r="I23"/>
  <c r="I24"/>
  <c r="I25"/>
  <c r="I26"/>
  <c r="I27"/>
  <c r="I28"/>
  <c r="N8"/>
  <c r="N4"/>
  <c r="N5"/>
  <c r="N6"/>
</calcChain>
</file>

<file path=xl/sharedStrings.xml><?xml version="1.0" encoding="utf-8"?>
<sst xmlns="http://schemas.openxmlformats.org/spreadsheetml/2006/main" count="136" uniqueCount="22">
  <si>
    <t>block</t>
  </si>
  <si>
    <t>treatment</t>
  </si>
  <si>
    <t>individs_5_24_10</t>
  </si>
  <si>
    <t>infls</t>
  </si>
  <si>
    <t>mass_mg</t>
  </si>
  <si>
    <t>BC</t>
  </si>
  <si>
    <t>MC</t>
  </si>
  <si>
    <t>MR</t>
  </si>
  <si>
    <t>better format</t>
  </si>
  <si>
    <t>avg. biomass per plant</t>
  </si>
  <si>
    <t>low</t>
  </si>
  <si>
    <t>high</t>
  </si>
  <si>
    <t>moss present</t>
  </si>
  <si>
    <t>moss removed</t>
  </si>
  <si>
    <t>bare ground</t>
  </si>
  <si>
    <t>moss</t>
  </si>
  <si>
    <t>avg. infls. Per plant</t>
  </si>
  <si>
    <t>stress</t>
    <phoneticPr fontId="1" type="noConversion"/>
  </si>
  <si>
    <t>low</t>
    <phoneticPr fontId="1" type="noConversion"/>
  </si>
  <si>
    <t>high</t>
    <phoneticPr fontId="1" type="noConversion"/>
  </si>
  <si>
    <t>mass_per_plant_mg</t>
    <phoneticPr fontId="1" type="noConversion"/>
  </si>
  <si>
    <t>infls_per_plant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</si>
</sst>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B.</a:t>
            </a:r>
          </a:p>
        </c:rich>
      </c:tx>
      <c:layout>
        <c:manualLayout>
          <c:xMode val="edge"/>
          <c:yMode val="edge"/>
          <c:x val="0.183271384555192"/>
          <c:y val="0.0137614678899083"/>
        </c:manualLayout>
      </c:layout>
    </c:title>
    <c:plotArea>
      <c:layout>
        <c:manualLayout>
          <c:layoutTarget val="inner"/>
          <c:xMode val="edge"/>
          <c:yMode val="edge"/>
          <c:x val="0.159666210201986"/>
          <c:y val="0.0504587155963303"/>
          <c:w val="0.779695798894703"/>
          <c:h val="0.801487033157552"/>
        </c:manualLayout>
      </c:layout>
      <c:barChart>
        <c:barDir val="col"/>
        <c:grouping val="clustered"/>
        <c:ser>
          <c:idx val="0"/>
          <c:order val="0"/>
          <c:tx>
            <c:strRef>
              <c:f>brdi_harvest_data!$J$4</c:f>
              <c:strCache>
                <c:ptCount val="1"/>
                <c:pt idx="0">
                  <c:v>moss present</c:v>
                </c:pt>
              </c:strCache>
            </c:strRef>
          </c:tx>
          <c:spPr>
            <a:solidFill>
              <a:schemeClr val="tx1"/>
            </a:solidFill>
            <a:effectLst/>
          </c:spPr>
          <c:errBars>
            <c:errBarType val="plus"/>
            <c:errValType val="cust"/>
            <c:plus>
              <c:numRef>
                <c:f>brdi_harvest_data!$K$7:$L$7</c:f>
                <c:numCache>
                  <c:formatCode>General</c:formatCode>
                  <c:ptCount val="2"/>
                  <c:pt idx="0">
                    <c:v>0.102691941848594</c:v>
                  </c:pt>
                  <c:pt idx="1">
                    <c:v>0.0471404520791032</c:v>
                  </c:pt>
                </c:numCache>
              </c:numRef>
            </c:plus>
            <c:minus>
              <c:numRef>
                <c:f>brdi_harvest_data!$K$7:$L$7</c:f>
                <c:numCache>
                  <c:formatCode>General</c:formatCode>
                  <c:ptCount val="2"/>
                  <c:pt idx="0">
                    <c:v>0.102691941848594</c:v>
                  </c:pt>
                  <c:pt idx="1">
                    <c:v>0.0471404520791032</c:v>
                  </c:pt>
                </c:numCache>
              </c:numRef>
            </c:minus>
          </c:errBars>
          <c:cat>
            <c:strRef>
              <c:f>brdi_harvest_data!$K$3:$L$3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brdi_harvest_data!$K$4:$L$4</c:f>
              <c:numCache>
                <c:formatCode>General</c:formatCode>
                <c:ptCount val="2"/>
                <c:pt idx="0">
                  <c:v>0.141666666666667</c:v>
                </c:pt>
                <c:pt idx="1">
                  <c:v>0.933333333333333</c:v>
                </c:pt>
              </c:numCache>
            </c:numRef>
          </c:val>
        </c:ser>
        <c:ser>
          <c:idx val="1"/>
          <c:order val="1"/>
          <c:tx>
            <c:strRef>
              <c:f>brdi_harvest_data!$J$5</c:f>
              <c:strCache>
                <c:ptCount val="1"/>
                <c:pt idx="0">
                  <c:v>moss removed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brdi_harvest_data!$K$8:$L$8</c:f>
                <c:numCache>
                  <c:formatCode>General</c:formatCode>
                  <c:ptCount val="2"/>
                  <c:pt idx="0">
                    <c:v>0.114095717042588</c:v>
                  </c:pt>
                  <c:pt idx="1">
                    <c:v>0.146986183948033</c:v>
                  </c:pt>
                </c:numCache>
              </c:numRef>
            </c:plus>
            <c:minus>
              <c:numRef>
                <c:f>brdi_harvest_data!$K$8:$L$8</c:f>
                <c:numCache>
                  <c:formatCode>General</c:formatCode>
                  <c:ptCount val="2"/>
                  <c:pt idx="0">
                    <c:v>0.114095717042588</c:v>
                  </c:pt>
                  <c:pt idx="1">
                    <c:v>0.146986183948033</c:v>
                  </c:pt>
                </c:numCache>
              </c:numRef>
            </c:minus>
          </c:errBars>
          <c:cat>
            <c:strRef>
              <c:f>brdi_harvest_data!$K$3:$L$3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brdi_harvest_data!$K$5:$L$5</c:f>
              <c:numCache>
                <c:formatCode>General</c:formatCode>
                <c:ptCount val="2"/>
                <c:pt idx="0">
                  <c:v>0.192592592592593</c:v>
                </c:pt>
                <c:pt idx="1">
                  <c:v>0.777777777777778</c:v>
                </c:pt>
              </c:numCache>
            </c:numRef>
          </c:val>
        </c:ser>
        <c:ser>
          <c:idx val="2"/>
          <c:order val="2"/>
          <c:tx>
            <c:strRef>
              <c:f>brdi_harvest_data!$J$6</c:f>
              <c:strCache>
                <c:ptCount val="1"/>
                <c:pt idx="0">
                  <c:v>bare ground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brdi_harvest_data!$K$9:$L$9</c:f>
                <c:numCache>
                  <c:formatCode>General</c:formatCode>
                  <c:ptCount val="2"/>
                  <c:pt idx="0">
                    <c:v>0.133333333333333</c:v>
                  </c:pt>
                  <c:pt idx="1">
                    <c:v>0.0</c:v>
                  </c:pt>
                </c:numCache>
              </c:numRef>
            </c:plus>
            <c:minus>
              <c:numRef>
                <c:f>brdi_harvest_data!$K$9:$L$9</c:f>
                <c:numCache>
                  <c:formatCode>General</c:formatCode>
                  <c:ptCount val="2"/>
                  <c:pt idx="0">
                    <c:v>0.133333333333333</c:v>
                  </c:pt>
                  <c:pt idx="1">
                    <c:v>0.0</c:v>
                  </c:pt>
                </c:numCache>
              </c:numRef>
            </c:minus>
          </c:errBars>
          <c:cat>
            <c:strRef>
              <c:f>brdi_harvest_data!$K$3:$L$3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brdi_harvest_data!$K$6:$L$6</c:f>
              <c:numCache>
                <c:formatCode>General</c:formatCode>
                <c:ptCount val="2"/>
                <c:pt idx="0">
                  <c:v>0.833333333333333</c:v>
                </c:pt>
                <c:pt idx="1">
                  <c:v>1.0</c:v>
                </c:pt>
              </c:numCache>
            </c:numRef>
          </c:val>
        </c:ser>
        <c:axId val="590453896"/>
        <c:axId val="578437048"/>
      </c:barChart>
      <c:catAx>
        <c:axId val="590453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Environmental stress</a:t>
                </a:r>
              </a:p>
            </c:rich>
          </c:tx>
          <c:layout/>
        </c:title>
        <c:majorTickMark val="none"/>
        <c:minorTickMark val="out"/>
        <c:tickLblPos val="nextTo"/>
        <c:spPr>
          <a:ln>
            <a:solidFill>
              <a:schemeClr val="tx1"/>
            </a:solidFill>
          </a:ln>
        </c:spPr>
        <c:crossAx val="578437048"/>
        <c:crosses val="autoZero"/>
        <c:auto val="1"/>
        <c:lblAlgn val="ctr"/>
        <c:lblOffset val="100"/>
      </c:catAx>
      <c:valAx>
        <c:axId val="578437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Inflorescenses per plant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590453896"/>
        <c:crosses val="autoZero"/>
        <c:crossBetween val="between"/>
      </c:valAx>
      <c:spPr>
        <a:ln>
          <a:noFill/>
        </a:ln>
      </c:spPr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A.</a:t>
            </a:r>
          </a:p>
        </c:rich>
      </c:tx>
      <c:layout>
        <c:manualLayout>
          <c:xMode val="edge"/>
          <c:yMode val="edge"/>
          <c:x val="0.183271384555192"/>
          <c:y val="0.0137614678899083"/>
        </c:manualLayout>
      </c:layout>
    </c:title>
    <c:plotArea>
      <c:layout>
        <c:manualLayout>
          <c:layoutTarget val="inner"/>
          <c:xMode val="edge"/>
          <c:yMode val="edge"/>
          <c:x val="0.159666210201986"/>
          <c:y val="0.0504587155963303"/>
          <c:w val="0.779695798894703"/>
          <c:h val="0.801487033157552"/>
        </c:manualLayout>
      </c:layout>
      <c:barChart>
        <c:barDir val="col"/>
        <c:grouping val="clustered"/>
        <c:ser>
          <c:idx val="0"/>
          <c:order val="0"/>
          <c:tx>
            <c:strRef>
              <c:f>brdi_harvest_data!$J$4</c:f>
              <c:strCache>
                <c:ptCount val="1"/>
                <c:pt idx="0">
                  <c:v>moss present</c:v>
                </c:pt>
              </c:strCache>
            </c:strRef>
          </c:tx>
          <c:spPr>
            <a:solidFill>
              <a:schemeClr val="tx1"/>
            </a:solidFill>
            <a:effectLst/>
          </c:spPr>
          <c:errBars>
            <c:errBarType val="plus"/>
            <c:errValType val="cust"/>
            <c:plus>
              <c:numRef>
                <c:f>brdi_harvest_data!$N$7:$O$7</c:f>
                <c:numCache>
                  <c:formatCode>General</c:formatCode>
                  <c:ptCount val="2"/>
                  <c:pt idx="0">
                    <c:v>11.2281364930759</c:v>
                  </c:pt>
                  <c:pt idx="1">
                    <c:v>12.46294260083087</c:v>
                  </c:pt>
                </c:numCache>
              </c:numRef>
            </c:plus>
            <c:minus>
              <c:numRef>
                <c:f>brdi_harvest_data!$N$7:$O$7</c:f>
                <c:numCache>
                  <c:formatCode>General</c:formatCode>
                  <c:ptCount val="2"/>
                  <c:pt idx="0">
                    <c:v>11.2281364930759</c:v>
                  </c:pt>
                  <c:pt idx="1">
                    <c:v>12.46294260083087</c:v>
                  </c:pt>
                </c:numCache>
              </c:numRef>
            </c:minus>
          </c:errBars>
          <c:cat>
            <c:strRef>
              <c:f>brdi_harvest_data!$N$3:$O$3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brdi_harvest_data!$N$4:$O$4</c:f>
              <c:numCache>
                <c:formatCode>General</c:formatCode>
                <c:ptCount val="2"/>
                <c:pt idx="0">
                  <c:v>50.6625</c:v>
                </c:pt>
                <c:pt idx="1">
                  <c:v>61.37777777777777</c:v>
                </c:pt>
              </c:numCache>
            </c:numRef>
          </c:val>
        </c:ser>
        <c:ser>
          <c:idx val="1"/>
          <c:order val="1"/>
          <c:tx>
            <c:strRef>
              <c:f>brdi_harvest_data!$J$5</c:f>
              <c:strCache>
                <c:ptCount val="1"/>
                <c:pt idx="0">
                  <c:v>moss removed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brdi_harvest_data!$N$8:$O$8</c:f>
                <c:numCache>
                  <c:formatCode>General</c:formatCode>
                  <c:ptCount val="2"/>
                  <c:pt idx="0">
                    <c:v>4.910856579628345</c:v>
                  </c:pt>
                  <c:pt idx="1">
                    <c:v>12.53990236144476</c:v>
                  </c:pt>
                </c:numCache>
              </c:numRef>
            </c:plus>
            <c:minus>
              <c:numRef>
                <c:f>brdi_harvest_data!$N$8:$O$8</c:f>
                <c:numCache>
                  <c:formatCode>General</c:formatCode>
                  <c:ptCount val="2"/>
                  <c:pt idx="0">
                    <c:v>4.910856579628345</c:v>
                  </c:pt>
                  <c:pt idx="1">
                    <c:v>12.53990236144476</c:v>
                  </c:pt>
                </c:numCache>
              </c:numRef>
            </c:minus>
          </c:errBars>
          <c:cat>
            <c:strRef>
              <c:f>brdi_harvest_data!$N$3:$O$3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brdi_harvest_data!$N$5:$O$5</c:f>
              <c:numCache>
                <c:formatCode>General</c:formatCode>
                <c:ptCount val="2"/>
                <c:pt idx="0">
                  <c:v>22.63888888888889</c:v>
                </c:pt>
                <c:pt idx="1">
                  <c:v>52.23888888888888</c:v>
                </c:pt>
              </c:numCache>
            </c:numRef>
          </c:val>
        </c:ser>
        <c:ser>
          <c:idx val="2"/>
          <c:order val="2"/>
          <c:tx>
            <c:strRef>
              <c:f>brdi_harvest_data!$J$6</c:f>
              <c:strCache>
                <c:ptCount val="1"/>
                <c:pt idx="0">
                  <c:v>bare ground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brdi_harvest_data!$N$9:$O$9</c:f>
                <c:numCache>
                  <c:formatCode>General</c:formatCode>
                  <c:ptCount val="2"/>
                  <c:pt idx="0">
                    <c:v>35.48306499211375</c:v>
                  </c:pt>
                  <c:pt idx="1">
                    <c:v>10.5874715381638</c:v>
                  </c:pt>
                </c:numCache>
              </c:numRef>
            </c:plus>
            <c:minus>
              <c:numRef>
                <c:f>brdi_harvest_data!$N$9:$O$9</c:f>
                <c:numCache>
                  <c:formatCode>General</c:formatCode>
                  <c:ptCount val="2"/>
                  <c:pt idx="0">
                    <c:v>35.48306499211375</c:v>
                  </c:pt>
                  <c:pt idx="1">
                    <c:v>10.5874715381638</c:v>
                  </c:pt>
                </c:numCache>
              </c:numRef>
            </c:minus>
          </c:errBars>
          <c:cat>
            <c:strRef>
              <c:f>brdi_harvest_data!$N$3:$O$3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brdi_harvest_data!$N$6:$O$6</c:f>
              <c:numCache>
                <c:formatCode>General</c:formatCode>
                <c:ptCount val="2"/>
                <c:pt idx="0">
                  <c:v>100.8888888888889</c:v>
                </c:pt>
                <c:pt idx="1">
                  <c:v>54.475</c:v>
                </c:pt>
              </c:numCache>
            </c:numRef>
          </c:val>
        </c:ser>
        <c:axId val="595641512"/>
        <c:axId val="578690776"/>
      </c:barChart>
      <c:catAx>
        <c:axId val="595641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Environmental stress</a:t>
                </a:r>
              </a:p>
            </c:rich>
          </c:tx>
          <c:layout/>
        </c:title>
        <c:majorTickMark val="none"/>
        <c:minorTickMark val="out"/>
        <c:tickLblPos val="nextTo"/>
        <c:spPr>
          <a:ln>
            <a:solidFill>
              <a:schemeClr val="tx1"/>
            </a:solidFill>
          </a:ln>
        </c:spPr>
        <c:crossAx val="578690776"/>
        <c:crosses val="autoZero"/>
        <c:auto val="1"/>
        <c:lblAlgn val="ctr"/>
        <c:lblOffset val="100"/>
      </c:catAx>
      <c:valAx>
        <c:axId val="578690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 per plant (mg)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595641512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19486232699173"/>
          <c:y val="0.0315394061980784"/>
          <c:w val="0.237656624443684"/>
          <c:h val="0.248847431915047"/>
        </c:manualLayout>
      </c:layout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393700</xdr:colOff>
      <xdr:row>10</xdr:row>
      <xdr:rowOff>114300</xdr:rowOff>
    </xdr:from>
    <xdr:to>
      <xdr:col>17</xdr:col>
      <xdr:colOff>673100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10</xdr:row>
      <xdr:rowOff>127000</xdr:rowOff>
    </xdr:from>
    <xdr:to>
      <xdr:col>13</xdr:col>
      <xdr:colOff>444500</xdr:colOff>
      <xdr:row>27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55"/>
  <sheetViews>
    <sheetView tabSelected="1" topLeftCell="J1" workbookViewId="0">
      <selection activeCell="N35" sqref="N35"/>
    </sheetView>
  </sheetViews>
  <sheetFormatPr baseColWidth="10" defaultRowHeight="13"/>
  <cols>
    <col min="9" max="9" width="15.85546875" bestFit="1" customWidth="1"/>
    <col min="10" max="11" width="11.7109375" bestFit="1" customWidth="1"/>
    <col min="13" max="13" width="11.7109375" bestFit="1" customWidth="1"/>
  </cols>
  <sheetData>
    <row r="1" spans="1:15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21</v>
      </c>
      <c r="H1" t="s">
        <v>4</v>
      </c>
      <c r="I1" t="s">
        <v>20</v>
      </c>
    </row>
    <row r="2" spans="1:15">
      <c r="A2">
        <v>1</v>
      </c>
      <c r="B2" t="s">
        <v>18</v>
      </c>
      <c r="C2" t="s">
        <v>5</v>
      </c>
      <c r="D2">
        <v>5</v>
      </c>
      <c r="E2">
        <v>4</v>
      </c>
      <c r="F2">
        <f>E2/D2</f>
        <v>0.8</v>
      </c>
      <c r="H2">
        <v>417</v>
      </c>
      <c r="I2">
        <f t="shared" ref="I2:I17" si="0">H2/D2</f>
        <v>83.4</v>
      </c>
      <c r="J2" t="s">
        <v>8</v>
      </c>
      <c r="K2" t="s">
        <v>16</v>
      </c>
      <c r="M2" t="s">
        <v>8</v>
      </c>
      <c r="N2" t="s">
        <v>9</v>
      </c>
    </row>
    <row r="3" spans="1:15">
      <c r="A3">
        <v>2</v>
      </c>
      <c r="B3" t="s">
        <v>18</v>
      </c>
      <c r="C3" t="s">
        <v>5</v>
      </c>
      <c r="D3">
        <v>5</v>
      </c>
      <c r="E3">
        <v>3</v>
      </c>
      <c r="F3">
        <f t="shared" ref="F3:F55" si="1">E3/D3</f>
        <v>0.6</v>
      </c>
      <c r="H3">
        <v>183</v>
      </c>
      <c r="I3">
        <f t="shared" si="0"/>
        <v>36.6</v>
      </c>
      <c r="K3" t="s">
        <v>10</v>
      </c>
      <c r="L3" t="s">
        <v>11</v>
      </c>
      <c r="N3" t="s">
        <v>10</v>
      </c>
      <c r="O3" t="s">
        <v>11</v>
      </c>
    </row>
    <row r="4" spans="1:15">
      <c r="A4">
        <v>3</v>
      </c>
      <c r="B4" t="s">
        <v>18</v>
      </c>
      <c r="C4" t="s">
        <v>5</v>
      </c>
      <c r="D4">
        <v>4</v>
      </c>
      <c r="E4">
        <v>4</v>
      </c>
      <c r="F4">
        <f t="shared" si="1"/>
        <v>1</v>
      </c>
      <c r="H4">
        <v>1004</v>
      </c>
      <c r="I4">
        <f t="shared" si="0"/>
        <v>251</v>
      </c>
      <c r="J4" t="s">
        <v>12</v>
      </c>
      <c r="K4">
        <f>AVERAGE(F11:F19)</f>
        <v>0.14166666666666666</v>
      </c>
      <c r="L4">
        <f>AVERAGE(F38:F46)</f>
        <v>0.93333333333333335</v>
      </c>
      <c r="M4" t="s">
        <v>12</v>
      </c>
      <c r="N4">
        <f>AVERAGE(I11:I19)</f>
        <v>50.662500000000001</v>
      </c>
      <c r="O4">
        <f>AVERAGE(I38:I46)</f>
        <v>61.377777777777773</v>
      </c>
    </row>
    <row r="5" spans="1:15">
      <c r="A5">
        <v>4</v>
      </c>
      <c r="B5" t="s">
        <v>18</v>
      </c>
      <c r="C5" t="s">
        <v>5</v>
      </c>
      <c r="D5">
        <v>5</v>
      </c>
      <c r="E5">
        <v>4</v>
      </c>
      <c r="F5">
        <f t="shared" si="1"/>
        <v>0.8</v>
      </c>
      <c r="H5">
        <v>327</v>
      </c>
      <c r="I5">
        <f t="shared" si="0"/>
        <v>65.400000000000006</v>
      </c>
      <c r="J5" t="s">
        <v>13</v>
      </c>
      <c r="K5">
        <f>AVERAGE(F20:F28)</f>
        <v>0.19259259259259257</v>
      </c>
      <c r="L5">
        <f>AVERAGE(F47:F55)</f>
        <v>0.77777777777777779</v>
      </c>
      <c r="M5" t="s">
        <v>13</v>
      </c>
      <c r="N5">
        <f>AVERAGE(I20:I28)</f>
        <v>22.638888888888889</v>
      </c>
      <c r="O5">
        <f>AVERAGE(I47:I55)</f>
        <v>52.238888888888887</v>
      </c>
    </row>
    <row r="6" spans="1:15">
      <c r="A6">
        <v>5</v>
      </c>
      <c r="B6" t="s">
        <v>18</v>
      </c>
      <c r="C6" t="s">
        <v>5</v>
      </c>
      <c r="D6">
        <v>5</v>
      </c>
      <c r="E6">
        <v>5</v>
      </c>
      <c r="F6">
        <f t="shared" si="1"/>
        <v>1</v>
      </c>
      <c r="H6">
        <v>375</v>
      </c>
      <c r="I6">
        <f t="shared" si="0"/>
        <v>75</v>
      </c>
      <c r="J6" t="s">
        <v>14</v>
      </c>
      <c r="K6">
        <f>AVERAGE(F2:F10)</f>
        <v>0.83333333333333337</v>
      </c>
      <c r="L6">
        <f>AVERAGE(F29:F37)</f>
        <v>1</v>
      </c>
      <c r="M6" t="s">
        <v>14</v>
      </c>
      <c r="N6">
        <f>AVERAGE(I2:I10)</f>
        <v>100.88888888888889</v>
      </c>
      <c r="O6">
        <f>AVERAGE(I29:I37)</f>
        <v>54.475000000000001</v>
      </c>
    </row>
    <row r="7" spans="1:15">
      <c r="A7">
        <v>6</v>
      </c>
      <c r="B7" t="s">
        <v>18</v>
      </c>
      <c r="C7" t="s">
        <v>5</v>
      </c>
      <c r="D7">
        <v>2</v>
      </c>
      <c r="E7">
        <v>3</v>
      </c>
      <c r="F7">
        <f t="shared" si="1"/>
        <v>1.5</v>
      </c>
      <c r="H7">
        <v>626</v>
      </c>
      <c r="I7">
        <f t="shared" si="0"/>
        <v>313</v>
      </c>
      <c r="J7" t="s">
        <v>15</v>
      </c>
      <c r="K7">
        <f>STDEV(F11:F19)/SQRT(8)</f>
        <v>0.10269194184859357</v>
      </c>
      <c r="L7">
        <f>STDEV(F38:F46)/SQRT(9)</f>
        <v>4.7140452079103189E-2</v>
      </c>
      <c r="M7" t="s">
        <v>15</v>
      </c>
      <c r="N7">
        <f>STDEV(I11:I19)/SQRT(8)</f>
        <v>11.228136493075901</v>
      </c>
      <c r="O7">
        <f>STDEV(I38:I46)/SQRT(9)</f>
        <v>12.462942600830869</v>
      </c>
    </row>
    <row r="8" spans="1:15">
      <c r="A8">
        <v>7</v>
      </c>
      <c r="B8" t="s">
        <v>18</v>
      </c>
      <c r="C8" t="s">
        <v>5</v>
      </c>
      <c r="D8">
        <v>5</v>
      </c>
      <c r="E8">
        <v>4</v>
      </c>
      <c r="F8">
        <f t="shared" si="1"/>
        <v>0.8</v>
      </c>
      <c r="H8">
        <v>188</v>
      </c>
      <c r="I8">
        <f t="shared" si="0"/>
        <v>37.6</v>
      </c>
      <c r="J8" t="s">
        <v>13</v>
      </c>
      <c r="K8">
        <f>STDEV(F20:F28)/SQRT(9)</f>
        <v>0.11409571704258788</v>
      </c>
      <c r="L8">
        <f>STDEV(F47:F55)/SQRT(9)</f>
        <v>0.14698618394803278</v>
      </c>
      <c r="M8" t="s">
        <v>13</v>
      </c>
      <c r="N8">
        <f>STDEV(I20:I28)/SQRT(9)</f>
        <v>4.9108565796283452</v>
      </c>
      <c r="O8">
        <f>STDEV(I47:I55)/SQRT(9)</f>
        <v>12.53990236144476</v>
      </c>
    </row>
    <row r="9" spans="1:15">
      <c r="A9">
        <v>8</v>
      </c>
      <c r="B9" t="s">
        <v>18</v>
      </c>
      <c r="C9" t="s">
        <v>5</v>
      </c>
      <c r="D9">
        <v>5</v>
      </c>
      <c r="E9">
        <v>5</v>
      </c>
      <c r="F9">
        <f t="shared" si="1"/>
        <v>1</v>
      </c>
      <c r="H9">
        <v>203</v>
      </c>
      <c r="I9">
        <f t="shared" si="0"/>
        <v>40.6</v>
      </c>
      <c r="J9" t="s">
        <v>14</v>
      </c>
      <c r="K9">
        <f>STDEV(F2:F10)/SQRT(9)</f>
        <v>0.13333333333333339</v>
      </c>
      <c r="L9">
        <f>STDEV(F29:F37)/SQRT(8)</f>
        <v>0</v>
      </c>
      <c r="M9" t="s">
        <v>14</v>
      </c>
      <c r="N9">
        <f>STDEV(I2:I10)/SQRT(9)</f>
        <v>35.483064992113746</v>
      </c>
      <c r="O9">
        <f>STDEV(I29:I37)/SQRT(8)</f>
        <v>10.587471538163797</v>
      </c>
    </row>
    <row r="10" spans="1:15">
      <c r="A10">
        <v>9</v>
      </c>
      <c r="B10" t="s">
        <v>18</v>
      </c>
      <c r="C10" t="s">
        <v>5</v>
      </c>
      <c r="D10">
        <v>5</v>
      </c>
      <c r="E10">
        <v>0</v>
      </c>
      <c r="F10">
        <f t="shared" si="1"/>
        <v>0</v>
      </c>
      <c r="H10">
        <v>27</v>
      </c>
      <c r="I10">
        <f t="shared" si="0"/>
        <v>5.4</v>
      </c>
    </row>
    <row r="11" spans="1:15">
      <c r="A11">
        <v>1</v>
      </c>
      <c r="B11" t="s">
        <v>18</v>
      </c>
      <c r="C11" t="s">
        <v>6</v>
      </c>
      <c r="D11">
        <v>2</v>
      </c>
      <c r="E11">
        <v>0</v>
      </c>
      <c r="F11">
        <f t="shared" si="1"/>
        <v>0</v>
      </c>
      <c r="H11">
        <v>118</v>
      </c>
      <c r="I11">
        <f t="shared" si="0"/>
        <v>59</v>
      </c>
    </row>
    <row r="12" spans="1:15">
      <c r="A12">
        <v>2</v>
      </c>
      <c r="B12" t="s">
        <v>18</v>
      </c>
      <c r="C12" t="s">
        <v>6</v>
      </c>
      <c r="D12">
        <v>5</v>
      </c>
      <c r="E12">
        <v>0</v>
      </c>
      <c r="F12">
        <f t="shared" si="1"/>
        <v>0</v>
      </c>
      <c r="H12">
        <v>255</v>
      </c>
      <c r="I12">
        <f t="shared" si="0"/>
        <v>51</v>
      </c>
    </row>
    <row r="13" spans="1:15">
      <c r="A13">
        <v>3</v>
      </c>
      <c r="B13" t="s">
        <v>18</v>
      </c>
      <c r="C13" t="s">
        <v>6</v>
      </c>
      <c r="D13">
        <v>5</v>
      </c>
      <c r="E13">
        <v>4</v>
      </c>
      <c r="F13">
        <f t="shared" si="1"/>
        <v>0.8</v>
      </c>
      <c r="H13">
        <v>384</v>
      </c>
      <c r="I13">
        <f t="shared" si="0"/>
        <v>76.8</v>
      </c>
    </row>
    <row r="14" spans="1:15">
      <c r="A14">
        <v>4</v>
      </c>
      <c r="B14" t="s">
        <v>18</v>
      </c>
      <c r="C14" t="s">
        <v>6</v>
      </c>
      <c r="D14">
        <v>4</v>
      </c>
      <c r="E14">
        <v>0</v>
      </c>
      <c r="F14">
        <f t="shared" si="1"/>
        <v>0</v>
      </c>
      <c r="H14">
        <v>70</v>
      </c>
      <c r="I14">
        <f t="shared" si="0"/>
        <v>17.5</v>
      </c>
    </row>
    <row r="15" spans="1:15">
      <c r="A15">
        <v>5</v>
      </c>
      <c r="B15" t="s">
        <v>18</v>
      </c>
      <c r="C15" t="s">
        <v>6</v>
      </c>
      <c r="D15">
        <v>3</v>
      </c>
      <c r="E15">
        <v>1</v>
      </c>
      <c r="F15">
        <f t="shared" si="1"/>
        <v>0.33333333333333331</v>
      </c>
      <c r="H15">
        <v>177</v>
      </c>
      <c r="I15">
        <f t="shared" si="0"/>
        <v>59</v>
      </c>
    </row>
    <row r="16" spans="1:15">
      <c r="A16">
        <v>6</v>
      </c>
      <c r="B16" t="s">
        <v>18</v>
      </c>
      <c r="C16" t="s">
        <v>6</v>
      </c>
      <c r="D16">
        <v>2</v>
      </c>
      <c r="E16">
        <v>0</v>
      </c>
      <c r="F16">
        <f t="shared" si="1"/>
        <v>0</v>
      </c>
      <c r="H16">
        <v>62</v>
      </c>
      <c r="I16">
        <f t="shared" si="0"/>
        <v>31</v>
      </c>
    </row>
    <row r="17" spans="1:9">
      <c r="A17">
        <v>7</v>
      </c>
      <c r="B17" t="s">
        <v>18</v>
      </c>
      <c r="C17" t="s">
        <v>6</v>
      </c>
      <c r="D17">
        <v>1</v>
      </c>
      <c r="E17">
        <v>0</v>
      </c>
      <c r="F17">
        <f t="shared" si="1"/>
        <v>0</v>
      </c>
      <c r="H17">
        <v>7</v>
      </c>
      <c r="I17">
        <f t="shared" si="0"/>
        <v>7</v>
      </c>
    </row>
    <row r="18" spans="1:9">
      <c r="A18">
        <v>8</v>
      </c>
      <c r="B18" t="s">
        <v>18</v>
      </c>
      <c r="C18" t="s">
        <v>6</v>
      </c>
      <c r="D18">
        <v>0</v>
      </c>
    </row>
    <row r="19" spans="1:9">
      <c r="A19">
        <v>9</v>
      </c>
      <c r="B19" t="s">
        <v>18</v>
      </c>
      <c r="C19" t="s">
        <v>6</v>
      </c>
      <c r="D19">
        <v>1</v>
      </c>
      <c r="E19">
        <v>0</v>
      </c>
      <c r="F19">
        <f t="shared" si="1"/>
        <v>0</v>
      </c>
      <c r="H19">
        <v>104</v>
      </c>
      <c r="I19">
        <f t="shared" ref="I19:I29" si="2">H19/D19</f>
        <v>104</v>
      </c>
    </row>
    <row r="20" spans="1:9">
      <c r="A20">
        <v>1</v>
      </c>
      <c r="B20" t="s">
        <v>18</v>
      </c>
      <c r="C20" t="s">
        <v>7</v>
      </c>
      <c r="D20">
        <v>4</v>
      </c>
      <c r="E20">
        <v>4</v>
      </c>
      <c r="F20">
        <f t="shared" si="1"/>
        <v>1</v>
      </c>
      <c r="H20">
        <v>138</v>
      </c>
      <c r="I20">
        <f t="shared" si="2"/>
        <v>34.5</v>
      </c>
    </row>
    <row r="21" spans="1:9">
      <c r="A21">
        <v>2</v>
      </c>
      <c r="B21" t="s">
        <v>18</v>
      </c>
      <c r="C21" t="s">
        <v>7</v>
      </c>
      <c r="D21">
        <v>4</v>
      </c>
      <c r="E21">
        <v>0</v>
      </c>
      <c r="F21">
        <f t="shared" si="1"/>
        <v>0</v>
      </c>
      <c r="H21">
        <v>80</v>
      </c>
      <c r="I21">
        <f t="shared" si="2"/>
        <v>20</v>
      </c>
    </row>
    <row r="22" spans="1:9">
      <c r="A22">
        <v>3</v>
      </c>
      <c r="B22" t="s">
        <v>18</v>
      </c>
      <c r="C22" t="s">
        <v>7</v>
      </c>
      <c r="D22">
        <v>5</v>
      </c>
      <c r="E22">
        <v>2</v>
      </c>
      <c r="F22">
        <f t="shared" si="1"/>
        <v>0.4</v>
      </c>
      <c r="H22">
        <v>240</v>
      </c>
      <c r="I22">
        <f t="shared" si="2"/>
        <v>48</v>
      </c>
    </row>
    <row r="23" spans="1:9">
      <c r="A23">
        <v>4</v>
      </c>
      <c r="B23" t="s">
        <v>18</v>
      </c>
      <c r="C23" t="s">
        <v>7</v>
      </c>
      <c r="D23">
        <v>1</v>
      </c>
      <c r="E23">
        <v>0</v>
      </c>
      <c r="F23">
        <f t="shared" si="1"/>
        <v>0</v>
      </c>
      <c r="H23">
        <v>14</v>
      </c>
      <c r="I23">
        <f t="shared" si="2"/>
        <v>14</v>
      </c>
    </row>
    <row r="24" spans="1:9">
      <c r="A24">
        <v>5</v>
      </c>
      <c r="B24" t="s">
        <v>18</v>
      </c>
      <c r="C24" t="s">
        <v>7</v>
      </c>
      <c r="D24">
        <v>3</v>
      </c>
      <c r="E24">
        <v>1</v>
      </c>
      <c r="F24">
        <f t="shared" si="1"/>
        <v>0.33333333333333331</v>
      </c>
      <c r="H24">
        <v>120</v>
      </c>
      <c r="I24">
        <f t="shared" si="2"/>
        <v>40</v>
      </c>
    </row>
    <row r="25" spans="1:9">
      <c r="A25">
        <v>6</v>
      </c>
      <c r="B25" t="s">
        <v>18</v>
      </c>
      <c r="C25" t="s">
        <v>7</v>
      </c>
      <c r="D25">
        <v>2</v>
      </c>
      <c r="E25">
        <v>0</v>
      </c>
      <c r="F25">
        <f t="shared" si="1"/>
        <v>0</v>
      </c>
      <c r="H25">
        <v>28</v>
      </c>
      <c r="I25">
        <f t="shared" si="2"/>
        <v>14</v>
      </c>
    </row>
    <row r="26" spans="1:9">
      <c r="A26">
        <v>7</v>
      </c>
      <c r="B26" t="s">
        <v>18</v>
      </c>
      <c r="C26" t="s">
        <v>7</v>
      </c>
      <c r="D26">
        <v>4</v>
      </c>
      <c r="E26">
        <v>0</v>
      </c>
      <c r="F26">
        <f t="shared" si="1"/>
        <v>0</v>
      </c>
      <c r="H26">
        <v>27</v>
      </c>
      <c r="I26">
        <f t="shared" si="2"/>
        <v>6.75</v>
      </c>
    </row>
    <row r="27" spans="1:9">
      <c r="A27">
        <v>8</v>
      </c>
      <c r="B27" t="s">
        <v>18</v>
      </c>
      <c r="C27" t="s">
        <v>7</v>
      </c>
      <c r="D27">
        <v>2</v>
      </c>
      <c r="E27">
        <v>0</v>
      </c>
      <c r="F27">
        <f t="shared" si="1"/>
        <v>0</v>
      </c>
      <c r="H27">
        <v>15</v>
      </c>
      <c r="I27">
        <f t="shared" si="2"/>
        <v>7.5</v>
      </c>
    </row>
    <row r="28" spans="1:9">
      <c r="A28">
        <v>9</v>
      </c>
      <c r="B28" t="s">
        <v>18</v>
      </c>
      <c r="C28" t="s">
        <v>7</v>
      </c>
      <c r="D28">
        <v>2</v>
      </c>
      <c r="E28">
        <v>0</v>
      </c>
      <c r="F28">
        <f t="shared" si="1"/>
        <v>0</v>
      </c>
      <c r="H28">
        <v>38</v>
      </c>
      <c r="I28">
        <f t="shared" si="2"/>
        <v>19</v>
      </c>
    </row>
    <row r="29" spans="1:9">
      <c r="A29">
        <v>10</v>
      </c>
      <c r="B29" t="s">
        <v>19</v>
      </c>
      <c r="C29" t="s">
        <v>5</v>
      </c>
      <c r="D29">
        <v>5</v>
      </c>
      <c r="E29">
        <v>5</v>
      </c>
      <c r="F29">
        <f t="shared" si="1"/>
        <v>1</v>
      </c>
      <c r="H29">
        <v>152</v>
      </c>
      <c r="I29">
        <f t="shared" si="2"/>
        <v>30.4</v>
      </c>
    </row>
    <row r="30" spans="1:9">
      <c r="A30">
        <v>11</v>
      </c>
      <c r="B30" t="s">
        <v>19</v>
      </c>
      <c r="C30" t="s">
        <v>5</v>
      </c>
      <c r="D30">
        <v>0</v>
      </c>
    </row>
    <row r="31" spans="1:9">
      <c r="A31">
        <v>12</v>
      </c>
      <c r="B31" t="s">
        <v>19</v>
      </c>
      <c r="C31" t="s">
        <v>5</v>
      </c>
      <c r="D31">
        <v>5</v>
      </c>
      <c r="E31">
        <v>5</v>
      </c>
      <c r="F31">
        <f t="shared" si="1"/>
        <v>1</v>
      </c>
      <c r="H31">
        <v>581</v>
      </c>
      <c r="I31">
        <f t="shared" ref="I31:I55" si="3">H31/D31</f>
        <v>116.2</v>
      </c>
    </row>
    <row r="32" spans="1:9">
      <c r="A32">
        <v>13</v>
      </c>
      <c r="B32" t="s">
        <v>19</v>
      </c>
      <c r="C32" t="s">
        <v>5</v>
      </c>
      <c r="D32">
        <v>2</v>
      </c>
      <c r="E32">
        <v>2</v>
      </c>
      <c r="F32">
        <f t="shared" si="1"/>
        <v>1</v>
      </c>
      <c r="H32">
        <v>159</v>
      </c>
      <c r="I32">
        <f t="shared" si="3"/>
        <v>79.5</v>
      </c>
    </row>
    <row r="33" spans="1:9">
      <c r="A33">
        <v>14</v>
      </c>
      <c r="B33" t="s">
        <v>19</v>
      </c>
      <c r="C33" t="s">
        <v>5</v>
      </c>
      <c r="D33">
        <v>5</v>
      </c>
      <c r="E33">
        <v>5</v>
      </c>
      <c r="F33">
        <f t="shared" si="1"/>
        <v>1</v>
      </c>
      <c r="H33">
        <v>305</v>
      </c>
      <c r="I33">
        <f t="shared" si="3"/>
        <v>61</v>
      </c>
    </row>
    <row r="34" spans="1:9">
      <c r="A34">
        <v>15</v>
      </c>
      <c r="B34" t="s">
        <v>19</v>
      </c>
      <c r="C34" t="s">
        <v>5</v>
      </c>
      <c r="D34">
        <v>4</v>
      </c>
      <c r="E34">
        <v>4</v>
      </c>
      <c r="F34">
        <f t="shared" si="1"/>
        <v>1</v>
      </c>
      <c r="H34">
        <v>154</v>
      </c>
      <c r="I34">
        <f t="shared" si="3"/>
        <v>38.5</v>
      </c>
    </row>
    <row r="35" spans="1:9">
      <c r="A35">
        <v>16</v>
      </c>
      <c r="B35" t="s">
        <v>19</v>
      </c>
      <c r="C35" t="s">
        <v>5</v>
      </c>
      <c r="D35">
        <v>5</v>
      </c>
      <c r="E35">
        <v>5</v>
      </c>
      <c r="F35">
        <f t="shared" si="1"/>
        <v>1</v>
      </c>
      <c r="H35">
        <v>182</v>
      </c>
      <c r="I35">
        <f t="shared" si="3"/>
        <v>36.4</v>
      </c>
    </row>
    <row r="36" spans="1:9">
      <c r="A36">
        <v>17</v>
      </c>
      <c r="B36" t="s">
        <v>19</v>
      </c>
      <c r="C36" t="s">
        <v>5</v>
      </c>
      <c r="D36">
        <v>5</v>
      </c>
      <c r="E36">
        <v>5</v>
      </c>
      <c r="F36">
        <f t="shared" si="1"/>
        <v>1</v>
      </c>
      <c r="H36">
        <v>200</v>
      </c>
      <c r="I36">
        <f t="shared" si="3"/>
        <v>40</v>
      </c>
    </row>
    <row r="37" spans="1:9">
      <c r="A37">
        <v>18</v>
      </c>
      <c r="B37" t="s">
        <v>19</v>
      </c>
      <c r="C37" t="s">
        <v>5</v>
      </c>
      <c r="D37">
        <v>5</v>
      </c>
      <c r="E37">
        <v>5</v>
      </c>
      <c r="F37">
        <f t="shared" si="1"/>
        <v>1</v>
      </c>
      <c r="H37">
        <v>169</v>
      </c>
      <c r="I37">
        <f t="shared" si="3"/>
        <v>33.799999999999997</v>
      </c>
    </row>
    <row r="38" spans="1:9">
      <c r="A38">
        <v>10</v>
      </c>
      <c r="B38" t="s">
        <v>19</v>
      </c>
      <c r="C38" t="s">
        <v>6</v>
      </c>
      <c r="D38">
        <v>5</v>
      </c>
      <c r="E38">
        <v>5</v>
      </c>
      <c r="F38">
        <f t="shared" si="1"/>
        <v>1</v>
      </c>
      <c r="H38">
        <v>289</v>
      </c>
      <c r="I38">
        <f t="shared" si="3"/>
        <v>57.8</v>
      </c>
    </row>
    <row r="39" spans="1:9">
      <c r="A39">
        <v>11</v>
      </c>
      <c r="B39" t="s">
        <v>19</v>
      </c>
      <c r="C39" t="s">
        <v>6</v>
      </c>
      <c r="D39">
        <v>3</v>
      </c>
      <c r="E39">
        <v>3</v>
      </c>
      <c r="F39">
        <f t="shared" si="1"/>
        <v>1</v>
      </c>
      <c r="H39">
        <v>438</v>
      </c>
      <c r="I39">
        <f t="shared" si="3"/>
        <v>146</v>
      </c>
    </row>
    <row r="40" spans="1:9">
      <c r="A40">
        <v>12</v>
      </c>
      <c r="B40" t="s">
        <v>19</v>
      </c>
      <c r="C40" t="s">
        <v>6</v>
      </c>
      <c r="D40">
        <v>5</v>
      </c>
      <c r="E40">
        <v>5</v>
      </c>
      <c r="F40">
        <f t="shared" si="1"/>
        <v>1</v>
      </c>
      <c r="H40">
        <v>433</v>
      </c>
      <c r="I40">
        <f t="shared" si="3"/>
        <v>86.6</v>
      </c>
    </row>
    <row r="41" spans="1:9">
      <c r="A41">
        <v>13</v>
      </c>
      <c r="B41" t="s">
        <v>19</v>
      </c>
      <c r="C41" t="s">
        <v>6</v>
      </c>
      <c r="D41">
        <v>5</v>
      </c>
      <c r="E41">
        <v>3</v>
      </c>
      <c r="F41">
        <f t="shared" si="1"/>
        <v>0.6</v>
      </c>
      <c r="H41">
        <v>126</v>
      </c>
      <c r="I41">
        <f t="shared" si="3"/>
        <v>25.2</v>
      </c>
    </row>
    <row r="42" spans="1:9">
      <c r="A42">
        <v>14</v>
      </c>
      <c r="B42" t="s">
        <v>19</v>
      </c>
      <c r="C42" t="s">
        <v>6</v>
      </c>
      <c r="D42">
        <v>5</v>
      </c>
      <c r="E42">
        <v>5</v>
      </c>
      <c r="F42">
        <f t="shared" si="1"/>
        <v>1</v>
      </c>
      <c r="H42">
        <v>196</v>
      </c>
      <c r="I42">
        <f t="shared" si="3"/>
        <v>39.200000000000003</v>
      </c>
    </row>
    <row r="43" spans="1:9">
      <c r="A43">
        <v>15</v>
      </c>
      <c r="B43" t="s">
        <v>19</v>
      </c>
      <c r="C43" t="s">
        <v>6</v>
      </c>
      <c r="D43">
        <v>5</v>
      </c>
      <c r="E43">
        <v>5</v>
      </c>
      <c r="F43">
        <f t="shared" si="1"/>
        <v>1</v>
      </c>
      <c r="H43">
        <v>379</v>
      </c>
      <c r="I43">
        <f t="shared" si="3"/>
        <v>75.8</v>
      </c>
    </row>
    <row r="44" spans="1:9">
      <c r="A44">
        <v>16</v>
      </c>
      <c r="B44" t="s">
        <v>19</v>
      </c>
      <c r="C44" t="s">
        <v>6</v>
      </c>
      <c r="D44">
        <v>5</v>
      </c>
      <c r="E44">
        <v>5</v>
      </c>
      <c r="F44">
        <f t="shared" si="1"/>
        <v>1</v>
      </c>
      <c r="H44">
        <v>233</v>
      </c>
      <c r="I44">
        <f t="shared" si="3"/>
        <v>46.6</v>
      </c>
    </row>
    <row r="45" spans="1:9">
      <c r="A45">
        <v>17</v>
      </c>
      <c r="B45" t="s">
        <v>19</v>
      </c>
      <c r="C45" t="s">
        <v>6</v>
      </c>
      <c r="D45">
        <v>5</v>
      </c>
      <c r="E45">
        <v>5</v>
      </c>
      <c r="F45">
        <f t="shared" si="1"/>
        <v>1</v>
      </c>
      <c r="H45">
        <v>202</v>
      </c>
      <c r="I45">
        <f t="shared" si="3"/>
        <v>40.4</v>
      </c>
    </row>
    <row r="46" spans="1:9">
      <c r="A46">
        <v>18</v>
      </c>
      <c r="B46" t="s">
        <v>19</v>
      </c>
      <c r="C46" t="s">
        <v>6</v>
      </c>
      <c r="D46">
        <v>5</v>
      </c>
      <c r="E46">
        <v>4</v>
      </c>
      <c r="F46">
        <f t="shared" si="1"/>
        <v>0.8</v>
      </c>
      <c r="H46">
        <v>174</v>
      </c>
      <c r="I46">
        <f t="shared" si="3"/>
        <v>34.799999999999997</v>
      </c>
    </row>
    <row r="47" spans="1:9">
      <c r="A47">
        <v>10</v>
      </c>
      <c r="B47" t="s">
        <v>19</v>
      </c>
      <c r="C47" t="s">
        <v>7</v>
      </c>
      <c r="D47">
        <v>5</v>
      </c>
      <c r="E47">
        <v>5</v>
      </c>
      <c r="F47">
        <f t="shared" si="1"/>
        <v>1</v>
      </c>
      <c r="H47">
        <v>126</v>
      </c>
      <c r="I47">
        <f t="shared" si="3"/>
        <v>25.2</v>
      </c>
    </row>
    <row r="48" spans="1:9">
      <c r="A48">
        <v>11</v>
      </c>
      <c r="B48" t="s">
        <v>19</v>
      </c>
      <c r="C48" t="s">
        <v>7</v>
      </c>
      <c r="D48">
        <v>1</v>
      </c>
      <c r="E48">
        <v>0</v>
      </c>
      <c r="F48">
        <f t="shared" si="1"/>
        <v>0</v>
      </c>
      <c r="H48">
        <v>14</v>
      </c>
      <c r="I48">
        <f t="shared" si="3"/>
        <v>14</v>
      </c>
    </row>
    <row r="49" spans="1:9">
      <c r="A49">
        <v>12</v>
      </c>
      <c r="B49" t="s">
        <v>19</v>
      </c>
      <c r="C49" t="s">
        <v>7</v>
      </c>
      <c r="D49">
        <v>5</v>
      </c>
      <c r="E49">
        <v>5</v>
      </c>
      <c r="F49">
        <f t="shared" si="1"/>
        <v>1</v>
      </c>
      <c r="H49">
        <v>469</v>
      </c>
      <c r="I49">
        <f t="shared" si="3"/>
        <v>93.8</v>
      </c>
    </row>
    <row r="50" spans="1:9">
      <c r="A50">
        <v>13</v>
      </c>
      <c r="B50" t="s">
        <v>19</v>
      </c>
      <c r="C50" t="s">
        <v>7</v>
      </c>
      <c r="D50">
        <v>3</v>
      </c>
      <c r="E50">
        <v>0</v>
      </c>
      <c r="F50">
        <f t="shared" si="1"/>
        <v>0</v>
      </c>
      <c r="H50">
        <v>48</v>
      </c>
      <c r="I50">
        <f t="shared" si="3"/>
        <v>16</v>
      </c>
    </row>
    <row r="51" spans="1:9">
      <c r="A51">
        <v>14</v>
      </c>
      <c r="B51" t="s">
        <v>19</v>
      </c>
      <c r="C51" t="s">
        <v>7</v>
      </c>
      <c r="D51">
        <v>3</v>
      </c>
      <c r="E51">
        <v>3</v>
      </c>
      <c r="F51">
        <f t="shared" si="1"/>
        <v>1</v>
      </c>
      <c r="H51">
        <v>378</v>
      </c>
      <c r="I51">
        <f t="shared" si="3"/>
        <v>126</v>
      </c>
    </row>
    <row r="52" spans="1:9">
      <c r="A52">
        <v>15</v>
      </c>
      <c r="B52" t="s">
        <v>19</v>
      </c>
      <c r="C52" t="s">
        <v>7</v>
      </c>
      <c r="D52">
        <v>4</v>
      </c>
      <c r="E52">
        <v>4</v>
      </c>
      <c r="F52">
        <f t="shared" si="1"/>
        <v>1</v>
      </c>
      <c r="H52">
        <v>118</v>
      </c>
      <c r="I52">
        <f t="shared" si="3"/>
        <v>29.5</v>
      </c>
    </row>
    <row r="53" spans="1:9">
      <c r="A53">
        <v>16</v>
      </c>
      <c r="B53" t="s">
        <v>19</v>
      </c>
      <c r="C53" t="s">
        <v>7</v>
      </c>
      <c r="D53">
        <v>5</v>
      </c>
      <c r="E53">
        <v>5</v>
      </c>
      <c r="F53">
        <f t="shared" si="1"/>
        <v>1</v>
      </c>
      <c r="H53">
        <v>312</v>
      </c>
      <c r="I53">
        <f t="shared" si="3"/>
        <v>62.4</v>
      </c>
    </row>
    <row r="54" spans="1:9">
      <c r="A54">
        <v>17</v>
      </c>
      <c r="B54" t="s">
        <v>19</v>
      </c>
      <c r="C54" t="s">
        <v>7</v>
      </c>
      <c r="D54">
        <v>4</v>
      </c>
      <c r="E54">
        <v>4</v>
      </c>
      <c r="F54">
        <f t="shared" si="1"/>
        <v>1</v>
      </c>
      <c r="H54">
        <v>192</v>
      </c>
      <c r="I54">
        <f t="shared" si="3"/>
        <v>48</v>
      </c>
    </row>
    <row r="55" spans="1:9">
      <c r="A55">
        <v>18</v>
      </c>
      <c r="B55" t="s">
        <v>19</v>
      </c>
      <c r="C55" t="s">
        <v>7</v>
      </c>
      <c r="D55">
        <v>4</v>
      </c>
      <c r="E55">
        <v>4</v>
      </c>
      <c r="F55">
        <f t="shared" si="1"/>
        <v>1</v>
      </c>
      <c r="H55">
        <v>221</v>
      </c>
      <c r="I55">
        <f t="shared" si="3"/>
        <v>55.25</v>
      </c>
    </row>
  </sheetData>
  <sortState ref="A2:G55">
    <sortCondition descending="1" ref="B3:B55"/>
    <sortCondition ref="C3:C55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brdi_harvest_data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2010-11-14T23:45:05Z</dcterms:created>
  <dcterms:modified xsi:type="dcterms:W3CDTF">2010-11-22T22:36:26Z</dcterms:modified>
</cp:coreProperties>
</file>