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showInkAnnotation="0" autoCompressPictures="0"/>
  <bookViews>
    <workbookView xWindow="900" yWindow="6680" windowWidth="51200" windowHeight="21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  <c r="M29" i="1"/>
  <c r="M30" i="1"/>
  <c r="M31" i="1"/>
  <c r="M32" i="1"/>
  <c r="M33" i="1"/>
  <c r="M34" i="1"/>
  <c r="M35" i="1"/>
  <c r="M36" i="1"/>
  <c r="L29" i="1"/>
  <c r="L30" i="1"/>
  <c r="L31" i="1"/>
  <c r="L32" i="1"/>
  <c r="L33" i="1"/>
  <c r="L34" i="1"/>
  <c r="L35" i="1"/>
  <c r="L36" i="1"/>
  <c r="K29" i="1"/>
  <c r="K30" i="1"/>
  <c r="K31" i="1"/>
  <c r="K32" i="1"/>
  <c r="K33" i="1"/>
  <c r="K34" i="1"/>
  <c r="K35" i="1"/>
  <c r="K36" i="1"/>
  <c r="J29" i="1"/>
  <c r="J30" i="1"/>
  <c r="J31" i="1"/>
  <c r="J32" i="1"/>
  <c r="J33" i="1"/>
  <c r="J34" i="1"/>
  <c r="J35" i="1"/>
  <c r="J36" i="1"/>
  <c r="I36" i="1"/>
  <c r="H36" i="1"/>
  <c r="G36" i="1"/>
  <c r="F36" i="1"/>
  <c r="E36" i="1"/>
  <c r="D36" i="1"/>
  <c r="C36" i="1"/>
  <c r="B36" i="1"/>
  <c r="M22" i="1"/>
  <c r="M23" i="1"/>
  <c r="M24" i="1"/>
  <c r="M25" i="1"/>
  <c r="M26" i="1"/>
  <c r="M27" i="1"/>
  <c r="M28" i="1"/>
  <c r="L22" i="1"/>
  <c r="L23" i="1"/>
  <c r="L24" i="1"/>
  <c r="L25" i="1"/>
  <c r="L26" i="1"/>
  <c r="L27" i="1"/>
  <c r="L28" i="1"/>
  <c r="K22" i="1"/>
  <c r="K23" i="1"/>
  <c r="K24" i="1"/>
  <c r="K25" i="1"/>
  <c r="K26" i="1"/>
  <c r="K27" i="1"/>
  <c r="K28" i="1"/>
  <c r="J22" i="1"/>
  <c r="J23" i="1"/>
  <c r="J24" i="1"/>
  <c r="J25" i="1"/>
  <c r="J26" i="1"/>
  <c r="J27" i="1"/>
  <c r="J28" i="1"/>
  <c r="I28" i="1"/>
  <c r="H28" i="1"/>
  <c r="G28" i="1"/>
  <c r="F28" i="1"/>
  <c r="E28" i="1"/>
  <c r="D28" i="1"/>
  <c r="C28" i="1"/>
  <c r="B28" i="1"/>
  <c r="M16" i="1"/>
  <c r="M17" i="1"/>
  <c r="M18" i="1"/>
  <c r="M19" i="1"/>
  <c r="M20" i="1"/>
  <c r="M21" i="1"/>
  <c r="L16" i="1"/>
  <c r="L17" i="1"/>
  <c r="L18" i="1"/>
  <c r="L19" i="1"/>
  <c r="L20" i="1"/>
  <c r="L21" i="1"/>
  <c r="K16" i="1"/>
  <c r="K17" i="1"/>
  <c r="K18" i="1"/>
  <c r="K19" i="1"/>
  <c r="K20" i="1"/>
  <c r="K21" i="1"/>
  <c r="J16" i="1"/>
  <c r="J17" i="1"/>
  <c r="J18" i="1"/>
  <c r="J19" i="1"/>
  <c r="J20" i="1"/>
  <c r="J21" i="1"/>
  <c r="I21" i="1"/>
  <c r="H21" i="1"/>
  <c r="G21" i="1"/>
  <c r="F21" i="1"/>
  <c r="E21" i="1"/>
  <c r="D21" i="1"/>
  <c r="C21" i="1"/>
  <c r="B21" i="1"/>
  <c r="M11" i="1"/>
  <c r="M12" i="1"/>
  <c r="M13" i="1"/>
  <c r="M14" i="1"/>
  <c r="M15" i="1"/>
  <c r="L11" i="1"/>
  <c r="L12" i="1"/>
  <c r="L13" i="1"/>
  <c r="L14" i="1"/>
  <c r="L15" i="1"/>
  <c r="K11" i="1"/>
  <c r="K12" i="1"/>
  <c r="K13" i="1"/>
  <c r="K14" i="1"/>
  <c r="K15" i="1"/>
  <c r="J11" i="1"/>
  <c r="J12" i="1"/>
  <c r="J13" i="1"/>
  <c r="J14" i="1"/>
  <c r="J15" i="1"/>
  <c r="I15" i="1"/>
  <c r="H15" i="1"/>
  <c r="G15" i="1"/>
  <c r="F15" i="1"/>
  <c r="E15" i="1"/>
  <c r="D15" i="1"/>
  <c r="C15" i="1"/>
  <c r="B15" i="1"/>
  <c r="M7" i="1"/>
  <c r="M8" i="1"/>
  <c r="M9" i="1"/>
  <c r="M10" i="1"/>
  <c r="L7" i="1"/>
  <c r="L8" i="1"/>
  <c r="L9" i="1"/>
  <c r="L10" i="1"/>
  <c r="K7" i="1"/>
  <c r="K8" i="1"/>
  <c r="K9" i="1"/>
  <c r="K10" i="1"/>
  <c r="J7" i="1"/>
  <c r="J8" i="1"/>
  <c r="J9" i="1"/>
  <c r="J10" i="1"/>
  <c r="I10" i="1"/>
  <c r="H10" i="1"/>
  <c r="G10" i="1"/>
  <c r="F10" i="1"/>
  <c r="E10" i="1"/>
  <c r="D10" i="1"/>
  <c r="C10" i="1"/>
  <c r="B10" i="1"/>
  <c r="M5" i="1"/>
  <c r="L5" i="1"/>
  <c r="K5" i="1"/>
  <c r="J5" i="1"/>
  <c r="M4" i="1"/>
  <c r="L4" i="1"/>
  <c r="K4" i="1"/>
  <c r="J4" i="1"/>
</calcChain>
</file>

<file path=xl/sharedStrings.xml><?xml version="1.0" encoding="utf-8"?>
<sst xmlns="http://schemas.openxmlformats.org/spreadsheetml/2006/main" count="47" uniqueCount="22">
  <si>
    <t>Scenario</t>
  </si>
  <si>
    <t>Average Latency</t>
  </si>
  <si>
    <t>Average Turnaround Time</t>
  </si>
  <si>
    <t>Average Packet Loss</t>
  </si>
  <si>
    <t>Total Packets Rx</t>
  </si>
  <si>
    <t>Percent Admin</t>
  </si>
  <si>
    <t>Percent Non-Admin</t>
  </si>
  <si>
    <t>Admin Packets Rx Total</t>
  </si>
  <si>
    <t>Valid Packets Rx Total</t>
  </si>
  <si>
    <t>Old Packets Rx</t>
  </si>
  <si>
    <t>Packets Rebroadcasted 2+ Times Total</t>
  </si>
  <si>
    <t>Valid Packets that were Old</t>
  </si>
  <si>
    <t>Valid Packets Rebroadcasted 2+ Times</t>
  </si>
  <si>
    <t>T</t>
  </si>
  <si>
    <t>C 1</t>
  </si>
  <si>
    <t>C 2</t>
  </si>
  <si>
    <t>C 3</t>
  </si>
  <si>
    <t>C 4</t>
  </si>
  <si>
    <t>C 5</t>
  </si>
  <si>
    <t>C 6</t>
  </si>
  <si>
    <t>Average</t>
  </si>
  <si>
    <t>Note: These numbers are gathered after 5 minutes of running the simulation. Also, we decreased the status transmission period from 10 ms to 100ms after we get to 4 cars.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</si>
</sst>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4" xfId="0" applyFill="1" applyBorder="1"/>
    <xf numFmtId="0" fontId="0" fillId="2" borderId="1" xfId="0" applyFill="1" applyBorder="1"/>
    <xf numFmtId="10" fontId="0" fillId="2" borderId="1" xfId="0" applyNumberFormat="1" applyFill="1" applyBorder="1"/>
    <xf numFmtId="10" fontId="0" fillId="2" borderId="2" xfId="0" applyNumberFormat="1" applyFill="1" applyBorder="1"/>
    <xf numFmtId="0" fontId="0" fillId="2" borderId="5" xfId="0" applyFill="1" applyBorder="1"/>
    <xf numFmtId="0" fontId="0" fillId="2" borderId="0" xfId="0" applyFill="1" applyBorder="1"/>
    <xf numFmtId="10" fontId="0" fillId="2" borderId="0" xfId="0" applyNumberFormat="1" applyFill="1" applyBorder="1"/>
    <xf numFmtId="10" fontId="0" fillId="2" borderId="3" xfId="0" applyNumberFormat="1" applyFill="1" applyBorder="1"/>
    <xf numFmtId="0" fontId="0" fillId="3" borderId="4" xfId="0" applyFill="1" applyBorder="1"/>
    <xf numFmtId="0" fontId="0" fillId="3" borderId="1" xfId="0" applyFill="1" applyBorder="1"/>
    <xf numFmtId="10" fontId="0" fillId="3" borderId="1" xfId="0" applyNumberFormat="1" applyFill="1" applyBorder="1"/>
    <xf numFmtId="10" fontId="0" fillId="3" borderId="2" xfId="0" applyNumberFormat="1" applyFill="1" applyBorder="1"/>
    <xf numFmtId="0" fontId="0" fillId="3" borderId="5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3" xfId="0" applyNumberForma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10" fontId="3" fillId="3" borderId="8" xfId="1" applyNumberFormat="1" applyFont="1" applyFill="1" applyBorder="1"/>
    <xf numFmtId="1" fontId="3" fillId="3" borderId="8" xfId="0" applyNumberFormat="1" applyFont="1" applyFill="1" applyBorder="1"/>
    <xf numFmtId="10" fontId="3" fillId="3" borderId="9" xfId="1" applyNumberFormat="1" applyFont="1" applyFill="1" applyBorder="1"/>
    <xf numFmtId="0" fontId="3" fillId="0" borderId="0" xfId="0" applyFont="1" applyFill="1"/>
    <xf numFmtId="0" fontId="3" fillId="0" borderId="0" xfId="0" applyFont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0" fontId="3" fillId="2" borderId="8" xfId="1" applyNumberFormat="1" applyFont="1" applyFill="1" applyBorder="1"/>
    <xf numFmtId="1" fontId="3" fillId="2" borderId="8" xfId="0" applyNumberFormat="1" applyFont="1" applyFill="1" applyBorder="1"/>
    <xf numFmtId="10" fontId="3" fillId="2" borderId="9" xfId="1" applyNumberFormat="1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zoomScale="125" zoomScaleNormal="125" zoomScalePageLayoutView="125" workbookViewId="0">
      <selection activeCell="O12" sqref="O12"/>
    </sheetView>
  </sheetViews>
  <sheetFormatPr baseColWidth="10" defaultColWidth="10.6640625" defaultRowHeight="15" x14ac:dyDescent="0"/>
  <cols>
    <col min="2" max="2" width="15.33203125" customWidth="1"/>
    <col min="3" max="3" width="22.83203125" customWidth="1"/>
    <col min="4" max="4" width="18.5" customWidth="1"/>
    <col min="5" max="5" width="15.33203125" customWidth="1"/>
    <col min="6" max="6" width="20.83203125" customWidth="1"/>
    <col min="7" max="7" width="19.33203125" customWidth="1"/>
    <col min="8" max="8" width="13.1640625" customWidth="1"/>
    <col min="9" max="9" width="13.33203125" customWidth="1"/>
    <col min="10" max="10" width="13.1640625" customWidth="1"/>
    <col min="11" max="11" width="17.5" customWidth="1"/>
    <col min="12" max="12" width="23.6640625" customWidth="1"/>
    <col min="13" max="13" width="31.33203125" customWidth="1"/>
  </cols>
  <sheetData>
    <row r="1" spans="1:13">
      <c r="A1" t="s">
        <v>21</v>
      </c>
    </row>
    <row r="2" spans="1:13" ht="16" thickBot="1"/>
    <row r="3" spans="1:13" s="1" customFormat="1" ht="16" thickBot="1">
      <c r="A3" s="33" t="s">
        <v>0</v>
      </c>
      <c r="B3" s="34" t="s">
        <v>1</v>
      </c>
      <c r="C3" s="34" t="s">
        <v>2</v>
      </c>
      <c r="D3" s="34" t="s">
        <v>3</v>
      </c>
      <c r="E3" s="34" t="s">
        <v>4</v>
      </c>
      <c r="F3" s="34" t="s">
        <v>7</v>
      </c>
      <c r="G3" s="34" t="s">
        <v>8</v>
      </c>
      <c r="H3" s="34" t="s">
        <v>9</v>
      </c>
      <c r="I3" s="34" t="s">
        <v>10</v>
      </c>
      <c r="J3" s="34" t="s">
        <v>5</v>
      </c>
      <c r="K3" s="34" t="s">
        <v>6</v>
      </c>
      <c r="L3" s="34" t="s">
        <v>11</v>
      </c>
      <c r="M3" s="35" t="s">
        <v>12</v>
      </c>
    </row>
    <row r="4" spans="1:13">
      <c r="A4" s="3" t="s">
        <v>13</v>
      </c>
      <c r="B4" s="4"/>
      <c r="C4" s="4"/>
      <c r="D4" s="5">
        <v>8.7800000000000003E-2</v>
      </c>
      <c r="E4" s="4">
        <v>30389</v>
      </c>
      <c r="F4" s="4">
        <v>10184</v>
      </c>
      <c r="G4" s="4">
        <v>20205</v>
      </c>
      <c r="H4" s="4">
        <v>0</v>
      </c>
      <c r="I4" s="4">
        <v>0</v>
      </c>
      <c r="J4" s="5">
        <f>F4/E4</f>
        <v>0.33512126098259237</v>
      </c>
      <c r="K4" s="5">
        <f>G4/E4</f>
        <v>0.66487873901740757</v>
      </c>
      <c r="L4" s="5">
        <f>H4/G4</f>
        <v>0</v>
      </c>
      <c r="M4" s="6">
        <f>I4/G4</f>
        <v>0</v>
      </c>
    </row>
    <row r="5" spans="1:13">
      <c r="A5" s="7" t="s">
        <v>14</v>
      </c>
      <c r="B5" s="8">
        <v>2.7709700000000002E-3</v>
      </c>
      <c r="C5" s="8">
        <v>2.7791299999999999E-3</v>
      </c>
      <c r="D5" s="9">
        <v>8.6800000000000002E-2</v>
      </c>
      <c r="E5" s="8">
        <v>25957</v>
      </c>
      <c r="F5" s="8">
        <v>7713</v>
      </c>
      <c r="G5" s="8">
        <v>18244</v>
      </c>
      <c r="H5" s="8">
        <v>0</v>
      </c>
      <c r="I5" s="8">
        <v>0</v>
      </c>
      <c r="J5" s="9">
        <f>F5/E5</f>
        <v>0.29714527873020763</v>
      </c>
      <c r="K5" s="9">
        <f>G5/E5</f>
        <v>0.70285472126979232</v>
      </c>
      <c r="L5" s="9">
        <f>H5/G5</f>
        <v>0</v>
      </c>
      <c r="M5" s="10">
        <f>I5/G5</f>
        <v>0</v>
      </c>
    </row>
    <row r="6" spans="1:13" s="26" customFormat="1" ht="16" thickBot="1">
      <c r="A6" s="27" t="s">
        <v>20</v>
      </c>
      <c r="B6" s="28">
        <f>AVERAGE(B4:B5)</f>
        <v>2.7709700000000002E-3</v>
      </c>
      <c r="C6" s="29">
        <f t="shared" ref="C6:M6" si="0">AVERAGE(C4:C5)</f>
        <v>2.7791299999999999E-3</v>
      </c>
      <c r="D6" s="30">
        <f t="shared" si="0"/>
        <v>8.7300000000000003E-2</v>
      </c>
      <c r="E6" s="29">
        <f t="shared" si="0"/>
        <v>28173</v>
      </c>
      <c r="F6" s="29">
        <f t="shared" si="0"/>
        <v>8948.5</v>
      </c>
      <c r="G6" s="29">
        <f t="shared" si="0"/>
        <v>19224.5</v>
      </c>
      <c r="H6" s="29">
        <f t="shared" si="0"/>
        <v>0</v>
      </c>
      <c r="I6" s="29">
        <f t="shared" si="0"/>
        <v>0</v>
      </c>
      <c r="J6" s="30">
        <f t="shared" si="0"/>
        <v>0.3161332698564</v>
      </c>
      <c r="K6" s="30">
        <f t="shared" si="0"/>
        <v>0.68386673014359989</v>
      </c>
      <c r="L6" s="30">
        <f t="shared" si="0"/>
        <v>0</v>
      </c>
      <c r="M6" s="32">
        <f t="shared" si="0"/>
        <v>0</v>
      </c>
    </row>
    <row r="7" spans="1:13">
      <c r="A7" s="11" t="s">
        <v>13</v>
      </c>
      <c r="B7" s="12">
        <v>2.2790600000000001E-2</v>
      </c>
      <c r="C7" s="12">
        <v>2.3157799999999999E-2</v>
      </c>
      <c r="D7" s="13">
        <v>0.14710000000000001</v>
      </c>
      <c r="E7" s="12">
        <v>86398</v>
      </c>
      <c r="F7" s="12">
        <v>22611</v>
      </c>
      <c r="G7" s="12">
        <v>63787</v>
      </c>
      <c r="H7" s="12">
        <v>0</v>
      </c>
      <c r="I7" s="12">
        <v>11526</v>
      </c>
      <c r="J7" s="13">
        <f t="shared" ref="J7:J9" si="1">F7/E7</f>
        <v>0.26170744693164194</v>
      </c>
      <c r="K7" s="13">
        <f t="shared" ref="K7:K9" si="2">G7/E7</f>
        <v>0.73829255306835806</v>
      </c>
      <c r="L7" s="13">
        <f t="shared" ref="L7:L9" si="3">H7/G7</f>
        <v>0</v>
      </c>
      <c r="M7" s="14">
        <f t="shared" ref="M7:M9" si="4">I7/G7</f>
        <v>0.18069512596610596</v>
      </c>
    </row>
    <row r="8" spans="1:13">
      <c r="A8" s="15" t="s">
        <v>14</v>
      </c>
      <c r="B8" s="16">
        <v>1.0654799999999999E-3</v>
      </c>
      <c r="C8" s="16">
        <v>1.33033E-3</v>
      </c>
      <c r="D8" s="17">
        <v>7.4663400000000005E-2</v>
      </c>
      <c r="E8" s="16">
        <v>75813</v>
      </c>
      <c r="F8" s="16">
        <v>18856</v>
      </c>
      <c r="G8" s="16">
        <v>56957</v>
      </c>
      <c r="H8" s="16">
        <v>1929</v>
      </c>
      <c r="I8" s="16">
        <v>7827</v>
      </c>
      <c r="J8" s="17">
        <f t="shared" si="1"/>
        <v>0.24871723846833657</v>
      </c>
      <c r="K8" s="17">
        <f t="shared" si="2"/>
        <v>0.7512827615316634</v>
      </c>
      <c r="L8" s="17">
        <f t="shared" si="3"/>
        <v>3.3867654546412204E-2</v>
      </c>
      <c r="M8" s="18">
        <f t="shared" si="4"/>
        <v>0.13741945678318732</v>
      </c>
    </row>
    <row r="9" spans="1:13">
      <c r="A9" s="15" t="s">
        <v>15</v>
      </c>
      <c r="B9" s="16">
        <v>8.39605E-4</v>
      </c>
      <c r="C9" s="16">
        <v>1.06E-3</v>
      </c>
      <c r="D9" s="17">
        <v>0.15890000000000001</v>
      </c>
      <c r="E9" s="16">
        <v>83522</v>
      </c>
      <c r="F9" s="16">
        <v>28027</v>
      </c>
      <c r="G9" s="16">
        <v>55495</v>
      </c>
      <c r="H9" s="16">
        <v>1814</v>
      </c>
      <c r="I9" s="16">
        <v>10455</v>
      </c>
      <c r="J9" s="17">
        <f t="shared" si="1"/>
        <v>0.33556428246450037</v>
      </c>
      <c r="K9" s="17">
        <f t="shared" si="2"/>
        <v>0.66443571753549968</v>
      </c>
      <c r="L9" s="17">
        <f t="shared" si="3"/>
        <v>3.2687629516172628E-2</v>
      </c>
      <c r="M9" s="18">
        <f t="shared" si="4"/>
        <v>0.18839535093251644</v>
      </c>
    </row>
    <row r="10" spans="1:13" s="26" customFormat="1" ht="16" thickBot="1">
      <c r="A10" s="19" t="s">
        <v>20</v>
      </c>
      <c r="B10" s="20">
        <f>AVERAGE(B7:B9)</f>
        <v>8.2318950000000012E-3</v>
      </c>
      <c r="C10" s="21">
        <f t="shared" ref="C10:M10" si="5">AVERAGE(C7:C9)</f>
        <v>8.5160433333333323E-3</v>
      </c>
      <c r="D10" s="22">
        <f t="shared" si="5"/>
        <v>0.1268878</v>
      </c>
      <c r="E10" s="21">
        <f t="shared" si="5"/>
        <v>81911</v>
      </c>
      <c r="F10" s="23">
        <f t="shared" si="5"/>
        <v>23164.666666666668</v>
      </c>
      <c r="G10" s="23">
        <f t="shared" si="5"/>
        <v>58746.333333333336</v>
      </c>
      <c r="H10" s="23">
        <f t="shared" si="5"/>
        <v>1247.6666666666667</v>
      </c>
      <c r="I10" s="21">
        <f t="shared" si="5"/>
        <v>9936</v>
      </c>
      <c r="J10" s="22">
        <f t="shared" si="5"/>
        <v>0.28199632262149299</v>
      </c>
      <c r="K10" s="22">
        <f t="shared" si="5"/>
        <v>0.71800367737850701</v>
      </c>
      <c r="L10" s="22">
        <f t="shared" si="5"/>
        <v>2.2185094687528276E-2</v>
      </c>
      <c r="M10" s="24">
        <f t="shared" si="5"/>
        <v>0.16883664456060324</v>
      </c>
    </row>
    <row r="11" spans="1:13">
      <c r="A11" s="3" t="s">
        <v>13</v>
      </c>
      <c r="B11" s="4">
        <v>1.6958399999999998E-2</v>
      </c>
      <c r="C11" s="4">
        <v>1.73688E-2</v>
      </c>
      <c r="D11" s="5">
        <v>0.2399</v>
      </c>
      <c r="E11" s="4">
        <v>231958</v>
      </c>
      <c r="F11" s="4">
        <v>30813</v>
      </c>
      <c r="G11" s="4">
        <v>201145</v>
      </c>
      <c r="H11" s="4">
        <v>982</v>
      </c>
      <c r="I11" s="4">
        <v>53030</v>
      </c>
      <c r="J11" s="5">
        <f t="shared" ref="J11:J14" si="6">F11/E11</f>
        <v>0.13283870355840283</v>
      </c>
      <c r="K11" s="5">
        <f t="shared" ref="K11:K14" si="7">G11/E11</f>
        <v>0.86716129644159723</v>
      </c>
      <c r="L11" s="5">
        <f t="shared" ref="L11:L14" si="8">H11/G11</f>
        <v>4.8820502622486262E-3</v>
      </c>
      <c r="M11" s="6">
        <f t="shared" ref="M11:M14" si="9">I11/G11</f>
        <v>0.26364065723731639</v>
      </c>
    </row>
    <row r="12" spans="1:13">
      <c r="A12" s="7" t="s">
        <v>14</v>
      </c>
      <c r="B12" s="8">
        <v>2.1590400000000001E-3</v>
      </c>
      <c r="C12" s="8">
        <v>2.6620599999999999E-3</v>
      </c>
      <c r="D12" s="9">
        <v>9.8100000000000007E-2</v>
      </c>
      <c r="E12" s="8">
        <v>239339</v>
      </c>
      <c r="F12" s="8">
        <v>19854</v>
      </c>
      <c r="G12" s="8">
        <v>219485</v>
      </c>
      <c r="H12" s="8">
        <v>5594</v>
      </c>
      <c r="I12" s="8">
        <v>57964</v>
      </c>
      <c r="J12" s="9">
        <f t="shared" si="6"/>
        <v>8.2953467675556433E-2</v>
      </c>
      <c r="K12" s="9">
        <f t="shared" si="7"/>
        <v>0.91704653232444355</v>
      </c>
      <c r="L12" s="9">
        <f t="shared" si="8"/>
        <v>2.5486935325876484E-2</v>
      </c>
      <c r="M12" s="10">
        <f t="shared" si="9"/>
        <v>0.26409094015536372</v>
      </c>
    </row>
    <row r="13" spans="1:13">
      <c r="A13" s="7" t="s">
        <v>15</v>
      </c>
      <c r="B13" s="8">
        <v>1.14365E-3</v>
      </c>
      <c r="C13" s="8">
        <v>1.5509E-3</v>
      </c>
      <c r="D13" s="9">
        <v>0.2263</v>
      </c>
      <c r="E13" s="8">
        <v>227921</v>
      </c>
      <c r="F13" s="8">
        <v>34361</v>
      </c>
      <c r="G13" s="8">
        <v>193560</v>
      </c>
      <c r="H13" s="8">
        <v>3496</v>
      </c>
      <c r="I13" s="8">
        <v>50813</v>
      </c>
      <c r="J13" s="9">
        <f t="shared" si="6"/>
        <v>0.15075837680599857</v>
      </c>
      <c r="K13" s="9">
        <f t="shared" si="7"/>
        <v>0.84924162319400143</v>
      </c>
      <c r="L13" s="9">
        <f t="shared" si="8"/>
        <v>1.8061582971688365E-2</v>
      </c>
      <c r="M13" s="10">
        <f t="shared" si="9"/>
        <v>0.26251808224839845</v>
      </c>
    </row>
    <row r="14" spans="1:13">
      <c r="A14" s="7" t="s">
        <v>16</v>
      </c>
      <c r="B14" s="8">
        <v>1.5419299999999999E-3</v>
      </c>
      <c r="C14" s="8">
        <v>2.0166799999999999E-3</v>
      </c>
      <c r="D14" s="9">
        <v>0.1111</v>
      </c>
      <c r="E14" s="8">
        <v>248058</v>
      </c>
      <c r="F14" s="8">
        <v>19955</v>
      </c>
      <c r="G14" s="8">
        <v>228103</v>
      </c>
      <c r="H14" s="8">
        <v>4577</v>
      </c>
      <c r="I14" s="8">
        <v>61090</v>
      </c>
      <c r="J14" s="9">
        <f t="shared" si="6"/>
        <v>8.044489595175322E-2</v>
      </c>
      <c r="K14" s="9">
        <f t="shared" si="7"/>
        <v>0.91955510404824681</v>
      </c>
      <c r="L14" s="9">
        <f t="shared" si="8"/>
        <v>2.0065496727355626E-2</v>
      </c>
      <c r="M14" s="10">
        <f t="shared" si="9"/>
        <v>0.26781760871185384</v>
      </c>
    </row>
    <row r="15" spans="1:13" s="26" customFormat="1" ht="16" thickBot="1">
      <c r="A15" s="27" t="s">
        <v>20</v>
      </c>
      <c r="B15" s="28">
        <f>AVERAGE(B11:B14)</f>
        <v>5.4507549999999998E-3</v>
      </c>
      <c r="C15" s="29">
        <f t="shared" ref="C15:M15" si="10">AVERAGE(C11:C14)</f>
        <v>5.8996100000000004E-3</v>
      </c>
      <c r="D15" s="30">
        <f t="shared" si="10"/>
        <v>0.16885</v>
      </c>
      <c r="E15" s="29">
        <f t="shared" si="10"/>
        <v>236819</v>
      </c>
      <c r="F15" s="31">
        <f t="shared" si="10"/>
        <v>26245.75</v>
      </c>
      <c r="G15" s="31">
        <f t="shared" si="10"/>
        <v>210573.25</v>
      </c>
      <c r="H15" s="31">
        <f t="shared" si="10"/>
        <v>3662.25</v>
      </c>
      <c r="I15" s="31">
        <f t="shared" si="10"/>
        <v>55724.25</v>
      </c>
      <c r="J15" s="30">
        <f t="shared" si="10"/>
        <v>0.11174886099792777</v>
      </c>
      <c r="K15" s="30">
        <f t="shared" si="10"/>
        <v>0.88825113900207231</v>
      </c>
      <c r="L15" s="30">
        <f t="shared" si="10"/>
        <v>1.7124016321792276E-2</v>
      </c>
      <c r="M15" s="32">
        <f t="shared" si="10"/>
        <v>0.26451682208823313</v>
      </c>
    </row>
    <row r="16" spans="1:13">
      <c r="A16" s="11" t="s">
        <v>13</v>
      </c>
      <c r="B16" s="12">
        <v>3.6668600000000003E-2</v>
      </c>
      <c r="C16" s="12">
        <v>3.7277850000000001E-2</v>
      </c>
      <c r="D16" s="13">
        <v>0.38719999999999999</v>
      </c>
      <c r="E16" s="12">
        <v>40297</v>
      </c>
      <c r="F16" s="12">
        <v>4229</v>
      </c>
      <c r="G16" s="12">
        <v>36068</v>
      </c>
      <c r="H16" s="12">
        <v>562</v>
      </c>
      <c r="I16" s="12">
        <v>9638</v>
      </c>
      <c r="J16" s="13">
        <f t="shared" ref="J16:J20" si="11">F16/E16</f>
        <v>0.10494577760131027</v>
      </c>
      <c r="K16" s="13">
        <f t="shared" ref="K16:K20" si="12">G16/E16</f>
        <v>0.8950542223986897</v>
      </c>
      <c r="L16" s="13">
        <f t="shared" ref="L16:L20" si="13">H16/G16</f>
        <v>1.5581679050682045E-2</v>
      </c>
      <c r="M16" s="14">
        <f t="shared" ref="M16:M20" si="14">I16/G16</f>
        <v>0.26721747809692803</v>
      </c>
    </row>
    <row r="17" spans="1:18">
      <c r="A17" s="15" t="s">
        <v>14</v>
      </c>
      <c r="B17" s="16">
        <v>5.9065199999999998E-2</v>
      </c>
      <c r="C17" s="16">
        <v>6.0315599999999997E-2</v>
      </c>
      <c r="D17" s="17">
        <v>0.1265</v>
      </c>
      <c r="E17" s="16">
        <v>47221</v>
      </c>
      <c r="F17" s="16">
        <v>1855</v>
      </c>
      <c r="G17" s="16">
        <v>45366</v>
      </c>
      <c r="H17" s="16">
        <v>612</v>
      </c>
      <c r="I17" s="16">
        <v>12207</v>
      </c>
      <c r="J17" s="17">
        <f t="shared" si="11"/>
        <v>3.9283369687215436E-2</v>
      </c>
      <c r="K17" s="17">
        <f t="shared" si="12"/>
        <v>0.96071663031278454</v>
      </c>
      <c r="L17" s="17">
        <f t="shared" si="13"/>
        <v>1.3490279063615924E-2</v>
      </c>
      <c r="M17" s="18">
        <f t="shared" si="14"/>
        <v>0.26907816426398623</v>
      </c>
    </row>
    <row r="18" spans="1:18">
      <c r="A18" s="15" t="s">
        <v>15</v>
      </c>
      <c r="B18" s="16"/>
      <c r="C18" s="16"/>
      <c r="D18" s="17">
        <v>0.18149999999999999</v>
      </c>
      <c r="E18" s="16">
        <v>45206</v>
      </c>
      <c r="F18" s="16">
        <v>2286</v>
      </c>
      <c r="G18" s="16">
        <v>42930</v>
      </c>
      <c r="H18" s="16">
        <v>662</v>
      </c>
      <c r="I18" s="16">
        <v>11386</v>
      </c>
      <c r="J18" s="17">
        <f t="shared" si="11"/>
        <v>5.056850860505243E-2</v>
      </c>
      <c r="K18" s="17">
        <f t="shared" si="12"/>
        <v>0.94965270096889798</v>
      </c>
      <c r="L18" s="17">
        <f t="shared" si="13"/>
        <v>1.5420451898439319E-2</v>
      </c>
      <c r="M18" s="18">
        <f t="shared" si="14"/>
        <v>0.26522245515956205</v>
      </c>
      <c r="N18" s="2"/>
      <c r="O18" s="2"/>
      <c r="P18" s="2"/>
      <c r="Q18" s="2"/>
      <c r="R18" s="2"/>
    </row>
    <row r="19" spans="1:18">
      <c r="A19" s="15" t="s">
        <v>16</v>
      </c>
      <c r="B19" s="16">
        <v>3.6501800000000001E-2</v>
      </c>
      <c r="C19" s="16">
        <v>3.6501800000000001E-2</v>
      </c>
      <c r="D19" s="17">
        <v>0.35499999999999998</v>
      </c>
      <c r="E19" s="16">
        <v>43403</v>
      </c>
      <c r="F19" s="16">
        <v>3883</v>
      </c>
      <c r="G19" s="16">
        <v>39520</v>
      </c>
      <c r="H19" s="16">
        <v>336</v>
      </c>
      <c r="I19" s="16">
        <v>10688</v>
      </c>
      <c r="J19" s="17">
        <f t="shared" si="11"/>
        <v>8.946386194502684E-2</v>
      </c>
      <c r="K19" s="17">
        <f t="shared" si="12"/>
        <v>0.91053613805497313</v>
      </c>
      <c r="L19" s="17">
        <f t="shared" si="13"/>
        <v>8.5020242914979755E-3</v>
      </c>
      <c r="M19" s="18">
        <f t="shared" si="14"/>
        <v>0.27044534412955468</v>
      </c>
      <c r="N19" s="2"/>
      <c r="O19" s="2"/>
      <c r="P19" s="2"/>
      <c r="Q19" s="2"/>
      <c r="R19" s="2"/>
    </row>
    <row r="20" spans="1:18">
      <c r="A20" s="15" t="s">
        <v>17</v>
      </c>
      <c r="B20" s="16"/>
      <c r="C20" s="16"/>
      <c r="D20" s="17">
        <v>0.1719</v>
      </c>
      <c r="E20" s="16">
        <v>49642</v>
      </c>
      <c r="F20" s="16">
        <v>2211</v>
      </c>
      <c r="G20" s="16">
        <v>47431</v>
      </c>
      <c r="H20" s="16">
        <v>727</v>
      </c>
      <c r="I20" s="16">
        <v>12441</v>
      </c>
      <c r="J20" s="17">
        <f t="shared" si="11"/>
        <v>4.4538898513355629E-2</v>
      </c>
      <c r="K20" s="17">
        <f t="shared" si="12"/>
        <v>0.95546110148664443</v>
      </c>
      <c r="L20" s="17">
        <f t="shared" si="13"/>
        <v>1.5327528409689865E-2</v>
      </c>
      <c r="M20" s="18">
        <f t="shared" si="14"/>
        <v>0.26229681010309713</v>
      </c>
      <c r="N20" s="2"/>
      <c r="O20" s="2"/>
      <c r="P20" s="2"/>
      <c r="Q20" s="2"/>
      <c r="R20" s="2"/>
    </row>
    <row r="21" spans="1:18" s="26" customFormat="1" ht="16" thickBot="1">
      <c r="A21" s="19" t="s">
        <v>20</v>
      </c>
      <c r="B21" s="20">
        <f>AVERAGE(B16:B20)</f>
        <v>4.4078533333333336E-2</v>
      </c>
      <c r="C21" s="21">
        <f t="shared" ref="C21:M21" si="15">AVERAGE(C16:C20)</f>
        <v>4.4698416666666664E-2</v>
      </c>
      <c r="D21" s="22">
        <f t="shared" si="15"/>
        <v>0.24442</v>
      </c>
      <c r="E21" s="23">
        <f t="shared" si="15"/>
        <v>45153.8</v>
      </c>
      <c r="F21" s="23">
        <f t="shared" si="15"/>
        <v>2892.8</v>
      </c>
      <c r="G21" s="23">
        <f t="shared" si="15"/>
        <v>42263</v>
      </c>
      <c r="H21" s="23">
        <f t="shared" si="15"/>
        <v>579.79999999999995</v>
      </c>
      <c r="I21" s="21">
        <f t="shared" si="15"/>
        <v>11272</v>
      </c>
      <c r="J21" s="22">
        <f t="shared" si="15"/>
        <v>6.5760083270392122E-2</v>
      </c>
      <c r="K21" s="22">
        <f t="shared" si="15"/>
        <v>0.93428415864439796</v>
      </c>
      <c r="L21" s="22">
        <f t="shared" si="15"/>
        <v>1.3664392542785026E-2</v>
      </c>
      <c r="M21" s="24">
        <f t="shared" si="15"/>
        <v>0.26685205035062565</v>
      </c>
      <c r="N21" s="25"/>
      <c r="O21" s="25"/>
      <c r="P21" s="25"/>
      <c r="Q21" s="25"/>
      <c r="R21" s="25"/>
    </row>
    <row r="22" spans="1:18">
      <c r="A22" s="3" t="s">
        <v>13</v>
      </c>
      <c r="B22" s="4">
        <v>0.105839</v>
      </c>
      <c r="C22" s="4">
        <v>0.107345</v>
      </c>
      <c r="D22" s="5">
        <v>0.39950000000000002</v>
      </c>
      <c r="E22" s="4">
        <v>36287</v>
      </c>
      <c r="F22" s="4">
        <v>5884</v>
      </c>
      <c r="G22" s="4">
        <v>30403</v>
      </c>
      <c r="H22" s="4">
        <v>968</v>
      </c>
      <c r="I22" s="4">
        <v>7620</v>
      </c>
      <c r="J22" s="5">
        <f t="shared" ref="J22:J27" si="16">F22/E22</f>
        <v>0.16215173478105108</v>
      </c>
      <c r="K22" s="5">
        <f t="shared" ref="K22:K27" si="17">G22/E22</f>
        <v>0.83784826521894895</v>
      </c>
      <c r="L22" s="5">
        <f t="shared" ref="L22:L27" si="18">H22/G22</f>
        <v>3.1838963260204585E-2</v>
      </c>
      <c r="M22" s="6">
        <f t="shared" ref="M22:M27" si="19">I22/G22</f>
        <v>0.25063316120119727</v>
      </c>
      <c r="N22" s="2"/>
      <c r="O22" s="2"/>
      <c r="P22" s="2"/>
      <c r="Q22" s="2"/>
      <c r="R22" s="2"/>
    </row>
    <row r="23" spans="1:18">
      <c r="A23" s="7" t="s">
        <v>14</v>
      </c>
      <c r="B23" s="8">
        <v>0.14574000000000001</v>
      </c>
      <c r="C23" s="8">
        <v>0.14862</v>
      </c>
      <c r="D23" s="9">
        <v>0.31490000000000001</v>
      </c>
      <c r="E23" s="8">
        <v>36633</v>
      </c>
      <c r="F23" s="8">
        <v>5891</v>
      </c>
      <c r="G23" s="8">
        <v>30742</v>
      </c>
      <c r="H23" s="8">
        <v>838</v>
      </c>
      <c r="I23" s="8">
        <v>7546</v>
      </c>
      <c r="J23" s="9">
        <f t="shared" si="16"/>
        <v>0.16081129036660935</v>
      </c>
      <c r="K23" s="9">
        <f t="shared" si="17"/>
        <v>0.83918870963339065</v>
      </c>
      <c r="L23" s="9">
        <f t="shared" si="18"/>
        <v>2.725912432502765E-2</v>
      </c>
      <c r="M23" s="10">
        <f t="shared" si="19"/>
        <v>0.24546223407715828</v>
      </c>
      <c r="N23" s="2"/>
      <c r="O23" s="2"/>
      <c r="P23" s="2"/>
      <c r="Q23" s="2"/>
      <c r="R23" s="2"/>
    </row>
    <row r="24" spans="1:18">
      <c r="A24" s="7" t="s">
        <v>15</v>
      </c>
      <c r="B24" s="8">
        <v>0.17979000000000001</v>
      </c>
      <c r="C24" s="8">
        <v>0.18902099999999999</v>
      </c>
      <c r="D24" s="9">
        <v>0.17799999999999999</v>
      </c>
      <c r="E24" s="8">
        <v>44687</v>
      </c>
      <c r="F24" s="8">
        <v>4676</v>
      </c>
      <c r="G24" s="8">
        <v>40011</v>
      </c>
      <c r="H24" s="8">
        <v>1080</v>
      </c>
      <c r="I24" s="8">
        <v>9637</v>
      </c>
      <c r="J24" s="9">
        <f t="shared" si="16"/>
        <v>0.10463893302302683</v>
      </c>
      <c r="K24" s="9">
        <f t="shared" si="17"/>
        <v>0.89536106697697315</v>
      </c>
      <c r="L24" s="9">
        <f t="shared" si="18"/>
        <v>2.699257704131364E-2</v>
      </c>
      <c r="M24" s="10">
        <f t="shared" si="19"/>
        <v>0.24085876383994401</v>
      </c>
      <c r="N24" s="2"/>
      <c r="O24" s="2"/>
      <c r="P24" s="2"/>
      <c r="Q24" s="2"/>
      <c r="R24" s="2"/>
    </row>
    <row r="25" spans="1:18">
      <c r="A25" s="7" t="s">
        <v>16</v>
      </c>
      <c r="B25" s="8"/>
      <c r="C25" s="8"/>
      <c r="D25" s="9">
        <v>0.26960000000000001</v>
      </c>
      <c r="E25" s="8">
        <v>43323</v>
      </c>
      <c r="F25" s="8">
        <v>4547</v>
      </c>
      <c r="G25" s="8">
        <v>38776</v>
      </c>
      <c r="H25" s="8">
        <v>1063</v>
      </c>
      <c r="I25" s="8">
        <v>9387</v>
      </c>
      <c r="J25" s="9">
        <f t="shared" si="16"/>
        <v>0.10495579715162846</v>
      </c>
      <c r="K25" s="9">
        <f t="shared" si="17"/>
        <v>0.8950442028483715</v>
      </c>
      <c r="L25" s="9">
        <f t="shared" si="18"/>
        <v>2.7413864245925314E-2</v>
      </c>
      <c r="M25" s="10">
        <f t="shared" si="19"/>
        <v>0.24208273158654839</v>
      </c>
      <c r="N25" s="2"/>
      <c r="O25" s="2"/>
      <c r="P25" s="2"/>
      <c r="Q25" s="2"/>
      <c r="R25" s="2"/>
    </row>
    <row r="26" spans="1:18">
      <c r="A26" s="7" t="s">
        <v>17</v>
      </c>
      <c r="B26" s="8">
        <v>0.115005</v>
      </c>
      <c r="C26" s="8">
        <v>0.108471</v>
      </c>
      <c r="D26" s="9">
        <v>0.19350000000000001</v>
      </c>
      <c r="E26" s="8">
        <v>46632</v>
      </c>
      <c r="F26" s="8">
        <v>3824</v>
      </c>
      <c r="G26" s="8">
        <v>42808</v>
      </c>
      <c r="H26" s="8">
        <v>1085</v>
      </c>
      <c r="I26" s="8">
        <v>10153</v>
      </c>
      <c r="J26" s="9">
        <f t="shared" si="16"/>
        <v>8.2003774232286844E-2</v>
      </c>
      <c r="K26" s="9">
        <f t="shared" si="17"/>
        <v>0.91799622576771311</v>
      </c>
      <c r="L26" s="9">
        <f t="shared" si="18"/>
        <v>2.5345729770136424E-2</v>
      </c>
      <c r="M26" s="10">
        <f t="shared" si="19"/>
        <v>0.237175294337507</v>
      </c>
      <c r="N26" s="2"/>
      <c r="O26" s="2"/>
      <c r="P26" s="2"/>
      <c r="Q26" s="2"/>
      <c r="R26" s="2"/>
    </row>
    <row r="27" spans="1:18">
      <c r="A27" s="7" t="s">
        <v>18</v>
      </c>
      <c r="B27" s="8">
        <v>0.19272</v>
      </c>
      <c r="C27" s="8">
        <v>0.20850099999999999</v>
      </c>
      <c r="D27" s="9">
        <v>0.3024</v>
      </c>
      <c r="E27" s="8">
        <v>44480</v>
      </c>
      <c r="F27" s="8">
        <v>4605</v>
      </c>
      <c r="G27" s="8">
        <v>39875</v>
      </c>
      <c r="H27" s="8">
        <v>1082</v>
      </c>
      <c r="I27" s="8">
        <v>9596</v>
      </c>
      <c r="J27" s="9">
        <f t="shared" si="16"/>
        <v>0.1035296762589928</v>
      </c>
      <c r="K27" s="9">
        <f t="shared" si="17"/>
        <v>0.89647032374100721</v>
      </c>
      <c r="L27" s="9">
        <f t="shared" si="18"/>
        <v>2.7134796238244514E-2</v>
      </c>
      <c r="M27" s="10">
        <f t="shared" si="19"/>
        <v>0.24065203761755485</v>
      </c>
      <c r="N27" s="2"/>
      <c r="O27" s="2"/>
      <c r="P27" s="2"/>
      <c r="Q27" s="2"/>
      <c r="R27" s="2"/>
    </row>
    <row r="28" spans="1:18" s="26" customFormat="1" ht="16" thickBot="1">
      <c r="A28" s="27" t="s">
        <v>20</v>
      </c>
      <c r="B28" s="28">
        <f>AVERAGE(B22:B27)</f>
        <v>0.1478188</v>
      </c>
      <c r="C28" s="29">
        <f t="shared" ref="C28:M28" si="20">AVERAGE(C22:C27)</f>
        <v>0.15239159999999999</v>
      </c>
      <c r="D28" s="30">
        <f t="shared" si="20"/>
        <v>0.27631666666666671</v>
      </c>
      <c r="E28" s="29">
        <f t="shared" si="20"/>
        <v>42007</v>
      </c>
      <c r="F28" s="31">
        <f t="shared" si="20"/>
        <v>4904.5</v>
      </c>
      <c r="G28" s="31">
        <f t="shared" si="20"/>
        <v>37102.5</v>
      </c>
      <c r="H28" s="31">
        <f t="shared" si="20"/>
        <v>1019.3333333333334</v>
      </c>
      <c r="I28" s="31">
        <f t="shared" si="20"/>
        <v>8989.8333333333339</v>
      </c>
      <c r="J28" s="30">
        <f t="shared" si="20"/>
        <v>0.11968186763559924</v>
      </c>
      <c r="K28" s="30">
        <f t="shared" si="20"/>
        <v>0.88031813236440071</v>
      </c>
      <c r="L28" s="30">
        <f t="shared" si="20"/>
        <v>2.7664175813475356E-2</v>
      </c>
      <c r="M28" s="32">
        <f t="shared" si="20"/>
        <v>0.24281070377665162</v>
      </c>
      <c r="N28" s="25"/>
      <c r="O28" s="25"/>
      <c r="P28" s="25"/>
      <c r="Q28" s="25"/>
      <c r="R28" s="25"/>
    </row>
    <row r="29" spans="1:18">
      <c r="A29" s="11" t="s">
        <v>13</v>
      </c>
      <c r="B29" s="12">
        <v>0.201206</v>
      </c>
      <c r="C29" s="12">
        <v>0.20352300000000001</v>
      </c>
      <c r="D29" s="13">
        <v>0.4027</v>
      </c>
      <c r="E29" s="12">
        <v>26020</v>
      </c>
      <c r="F29" s="12">
        <v>4844</v>
      </c>
      <c r="G29" s="12">
        <v>21176</v>
      </c>
      <c r="H29" s="12">
        <v>1212</v>
      </c>
      <c r="I29" s="12">
        <v>5199</v>
      </c>
      <c r="J29" s="13">
        <f t="shared" ref="J29:J35" si="21">F29/E29</f>
        <v>0.18616448885472714</v>
      </c>
      <c r="K29" s="13">
        <f t="shared" ref="K29:K35" si="22">G29/E29</f>
        <v>0.81383551114527286</v>
      </c>
      <c r="L29" s="13">
        <f t="shared" ref="L29:L35" si="23">H29/G29</f>
        <v>5.723460521344919E-2</v>
      </c>
      <c r="M29" s="14">
        <f t="shared" ref="M29:M35" si="24">I29/G29</f>
        <v>0.24551378919531544</v>
      </c>
      <c r="N29" s="2"/>
      <c r="O29" s="2"/>
      <c r="P29" s="2"/>
      <c r="Q29" s="2"/>
      <c r="R29" s="2"/>
    </row>
    <row r="30" spans="1:18">
      <c r="A30" s="15" t="s">
        <v>14</v>
      </c>
      <c r="B30" s="16">
        <v>0.316689</v>
      </c>
      <c r="C30" s="16">
        <v>0.32125799999999999</v>
      </c>
      <c r="D30" s="17">
        <v>0.29899999999999999</v>
      </c>
      <c r="E30" s="16">
        <v>35287</v>
      </c>
      <c r="F30" s="16">
        <v>3590</v>
      </c>
      <c r="G30" s="16">
        <v>31697</v>
      </c>
      <c r="H30" s="16">
        <v>1665</v>
      </c>
      <c r="I30" s="16">
        <v>7097</v>
      </c>
      <c r="J30" s="17">
        <f t="shared" si="21"/>
        <v>0.10173718366537252</v>
      </c>
      <c r="K30" s="17">
        <f t="shared" si="22"/>
        <v>0.89826281633462746</v>
      </c>
      <c r="L30" s="17">
        <f t="shared" si="23"/>
        <v>5.2528630469760543E-2</v>
      </c>
      <c r="M30" s="18">
        <f t="shared" si="24"/>
        <v>0.22390131558191628</v>
      </c>
      <c r="N30" s="2"/>
      <c r="O30" s="2"/>
      <c r="P30" s="2"/>
      <c r="Q30" s="2"/>
      <c r="R30" s="2"/>
    </row>
    <row r="31" spans="1:18">
      <c r="A31" s="15" t="s">
        <v>15</v>
      </c>
      <c r="B31" s="16">
        <v>0.49959500000000001</v>
      </c>
      <c r="C31" s="16">
        <v>0.55548699999999995</v>
      </c>
      <c r="D31" s="17">
        <v>0.28370000000000001</v>
      </c>
      <c r="E31" s="16">
        <v>31969</v>
      </c>
      <c r="F31" s="16">
        <v>3450</v>
      </c>
      <c r="G31" s="16">
        <v>28519</v>
      </c>
      <c r="H31" s="16">
        <v>1366</v>
      </c>
      <c r="I31" s="16">
        <v>6683</v>
      </c>
      <c r="J31" s="17">
        <f t="shared" si="21"/>
        <v>0.10791704463699209</v>
      </c>
      <c r="K31" s="17">
        <f t="shared" si="22"/>
        <v>0.89208295536300797</v>
      </c>
      <c r="L31" s="17">
        <f t="shared" si="23"/>
        <v>4.7897892632981519E-2</v>
      </c>
      <c r="M31" s="18">
        <f t="shared" si="24"/>
        <v>0.23433500473368632</v>
      </c>
      <c r="N31" s="2"/>
      <c r="O31" s="2"/>
      <c r="P31" s="2"/>
      <c r="Q31" s="2"/>
      <c r="R31" s="2"/>
    </row>
    <row r="32" spans="1:18">
      <c r="A32" s="15" t="s">
        <v>16</v>
      </c>
      <c r="B32" s="16">
        <v>0.14201</v>
      </c>
      <c r="C32" s="16">
        <v>0.147228</v>
      </c>
      <c r="D32" s="17">
        <v>0.25430000000000003</v>
      </c>
      <c r="E32" s="16">
        <v>36389</v>
      </c>
      <c r="F32" s="16">
        <v>3020</v>
      </c>
      <c r="G32" s="16">
        <v>33369</v>
      </c>
      <c r="H32" s="16">
        <v>1533</v>
      </c>
      <c r="I32" s="16">
        <v>7323</v>
      </c>
      <c r="J32" s="17">
        <f t="shared" si="21"/>
        <v>8.2992113001181672E-2</v>
      </c>
      <c r="K32" s="17">
        <f t="shared" si="22"/>
        <v>0.9170078869988183</v>
      </c>
      <c r="L32" s="17">
        <f t="shared" si="23"/>
        <v>4.5940843297671494E-2</v>
      </c>
      <c r="M32" s="18">
        <f t="shared" si="24"/>
        <v>0.21945518295423896</v>
      </c>
      <c r="N32" s="2"/>
      <c r="O32" s="2"/>
    </row>
    <row r="33" spans="1:15">
      <c r="A33" s="15" t="s">
        <v>17</v>
      </c>
      <c r="B33" s="16">
        <v>0.54125000000000001</v>
      </c>
      <c r="C33" s="16">
        <v>0.59477599999999997</v>
      </c>
      <c r="D33" s="17">
        <v>0.2276</v>
      </c>
      <c r="E33" s="16">
        <v>38628</v>
      </c>
      <c r="F33" s="16">
        <v>3365</v>
      </c>
      <c r="G33" s="16">
        <v>35263</v>
      </c>
      <c r="H33" s="16">
        <v>1660</v>
      </c>
      <c r="I33" s="16">
        <v>7713</v>
      </c>
      <c r="J33" s="17">
        <f t="shared" si="21"/>
        <v>8.7112975044009527E-2</v>
      </c>
      <c r="K33" s="17">
        <f t="shared" si="22"/>
        <v>0.9128870249559905</v>
      </c>
      <c r="L33" s="17">
        <f t="shared" si="23"/>
        <v>4.7074837648526782E-2</v>
      </c>
      <c r="M33" s="18">
        <f t="shared" si="24"/>
        <v>0.21872784505005247</v>
      </c>
      <c r="N33" s="2"/>
      <c r="O33" s="2"/>
    </row>
    <row r="34" spans="1:15">
      <c r="A34" s="15" t="s">
        <v>18</v>
      </c>
      <c r="B34" s="16">
        <v>0.13164100000000001</v>
      </c>
      <c r="C34" s="16">
        <v>0.14493</v>
      </c>
      <c r="D34" s="17">
        <v>0.29289999999999999</v>
      </c>
      <c r="E34" s="16">
        <v>29677</v>
      </c>
      <c r="F34" s="16">
        <v>4865</v>
      </c>
      <c r="G34" s="16">
        <v>24812</v>
      </c>
      <c r="H34" s="16">
        <v>1371</v>
      </c>
      <c r="I34" s="16">
        <v>5535</v>
      </c>
      <c r="J34" s="17">
        <f t="shared" si="21"/>
        <v>0.16393166425177746</v>
      </c>
      <c r="K34" s="17">
        <f t="shared" si="22"/>
        <v>0.83606833574822248</v>
      </c>
      <c r="L34" s="17">
        <f t="shared" si="23"/>
        <v>5.5255521521844271E-2</v>
      </c>
      <c r="M34" s="18">
        <f t="shared" si="24"/>
        <v>0.2230775431242947</v>
      </c>
      <c r="N34" s="2"/>
      <c r="O34" s="2"/>
    </row>
    <row r="35" spans="1:15">
      <c r="A35" s="15" t="s">
        <v>19</v>
      </c>
      <c r="B35" s="16">
        <v>0.33652700000000002</v>
      </c>
      <c r="C35" s="16">
        <v>0.33783200000000002</v>
      </c>
      <c r="D35" s="17">
        <v>0.47549999999999998</v>
      </c>
      <c r="E35" s="16">
        <v>23706</v>
      </c>
      <c r="F35" s="16">
        <v>5706</v>
      </c>
      <c r="G35" s="16">
        <v>18000</v>
      </c>
      <c r="H35" s="16">
        <v>1090</v>
      </c>
      <c r="I35" s="16">
        <v>4161</v>
      </c>
      <c r="J35" s="17">
        <f t="shared" si="21"/>
        <v>0.24069855732725892</v>
      </c>
      <c r="K35" s="17">
        <f t="shared" si="22"/>
        <v>0.75930144267274113</v>
      </c>
      <c r="L35" s="17">
        <f t="shared" si="23"/>
        <v>6.0555555555555557E-2</v>
      </c>
      <c r="M35" s="18">
        <f t="shared" si="24"/>
        <v>0.23116666666666666</v>
      </c>
      <c r="N35" s="2"/>
      <c r="O35" s="2"/>
    </row>
    <row r="36" spans="1:15" s="26" customFormat="1" ht="16" thickBot="1">
      <c r="A36" s="19" t="s">
        <v>20</v>
      </c>
      <c r="B36" s="20">
        <f>AVERAGE(B29:B35)</f>
        <v>0.30984542857142855</v>
      </c>
      <c r="C36" s="21">
        <f t="shared" ref="C36:M36" si="25">AVERAGE(C29:C35)</f>
        <v>0.32929057142857138</v>
      </c>
      <c r="D36" s="22">
        <f t="shared" si="25"/>
        <v>0.31938571428571427</v>
      </c>
      <c r="E36" s="21">
        <f t="shared" si="25"/>
        <v>31668</v>
      </c>
      <c r="F36" s="21">
        <f t="shared" si="25"/>
        <v>4120</v>
      </c>
      <c r="G36" s="21">
        <f t="shared" si="25"/>
        <v>27548</v>
      </c>
      <c r="H36" s="23">
        <f t="shared" si="25"/>
        <v>1413.8571428571429</v>
      </c>
      <c r="I36" s="23">
        <f t="shared" si="25"/>
        <v>6244.4285714285716</v>
      </c>
      <c r="J36" s="22">
        <f t="shared" si="25"/>
        <v>0.13865057525447419</v>
      </c>
      <c r="K36" s="22">
        <f t="shared" si="25"/>
        <v>0.86134942474552567</v>
      </c>
      <c r="L36" s="22">
        <f t="shared" si="25"/>
        <v>5.235541233425562E-2</v>
      </c>
      <c r="M36" s="24">
        <f t="shared" si="25"/>
        <v>0.22802533532945296</v>
      </c>
      <c r="N36" s="25"/>
      <c r="O36" s="25"/>
    </row>
    <row r="37" spans="1: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</sheetData>
  <phoneticPr fontId="6" type="noConversion"/>
  <pageMargins left="0.75" right="0.75" top="1" bottom="1" header="0.5" footer="0.5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Marshall</dc:creator>
  <cp:lastModifiedBy>Andrew Marshall</cp:lastModifiedBy>
  <cp:lastPrinted>2015-03-19T02:06:02Z</cp:lastPrinted>
  <dcterms:created xsi:type="dcterms:W3CDTF">2015-03-18T22:38:59Z</dcterms:created>
  <dcterms:modified xsi:type="dcterms:W3CDTF">2015-03-19T03:11:05Z</dcterms:modified>
</cp:coreProperties>
</file>