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User\Documents\DATA ANALYST\Project Portfolio Excel\"/>
    </mc:Choice>
  </mc:AlternateContent>
  <xr:revisionPtr revIDLastSave="0" documentId="13_ncr:1_{1EE0FF45-92E3-4BA9-8D0C-1EFFC9F00754}"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Dashboard" sheetId="23" r:id="rId1"/>
    <sheet name="TotalSales" sheetId="18" r:id="rId2"/>
    <sheet name="CountryBarChart" sheetId="20" r:id="rId3"/>
    <sheet name="CustomerBarChart"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<sst xmlns="http://schemas.openxmlformats.org/spreadsheetml/2006/main" count="11128" uniqueCount="6216">
  <si>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</si>
  <si>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</si>
  <si>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</si>
  <si>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</si>
  <si>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</si>
  <si>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</si>
  <si>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</si>
  <si>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</si>
  <si>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</si>
  <si>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</si>
  <si>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</si>
  <si>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</si>
  <si>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</si>
  <si>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</si>
  <si>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</si>
  <si>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</si>
  <si>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</si>
  <si>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</si>
  <si>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</si>
  <si>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</si>
  <si>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</si>
  <si>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</si>
  <si>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</si>
  <si>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</si>
  <si>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</si>
  <si>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</si>
  <si>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</si>
  <si>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</si>
  <si>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</si>
  <si>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</si>
  <si>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</si>
  <si>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</si>
  <si>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</si>
  <si>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</si>
  <si>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</si>
  <si>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</si>
  <si>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</si>
  <si>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</si>
  <si>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</si>
  <si>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</si>
  <si>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</si>
  <si>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</si>
  <si>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</si>
  <si>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</si>
  <si>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</si>
  <si>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</si>
  <si>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</si>
  <si>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</si>
  <si>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</si>
  <si>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</si>
  <si>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</si>
  <si>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</si>
  <si>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</si>
  <si>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</si>
  <si>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</si>
  <si>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</si>
  <si>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</si>
  <si>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</si>
  <si>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</si>
  <si>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</si>
  <si>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</si>
  <si>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</si>
  <si>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</si>
  <si>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</si>
  <si>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</si>
  <si>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</si>
  <si>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</si>
  <si>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</si>
  <si>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</si>
  <si>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</si>
  <si>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</si>
  <si>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</si>
  <si>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</si>
  <si>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</si>
  <si>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</si>
  <si>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</si>
  <si>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</si>
  <si>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</si>
  <si>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</si>
  <si>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</si>
  <si>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</si>
  <si>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</si>
  <si>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</si>
  <si>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</si>
  <si>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</si>
  <si>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</si>
  <si>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</si>
  <si>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</si>
  <si>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</si>
  <si>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</si>
  <si>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</si>
  <si>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</si>
  <si>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</si>
  <si>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</si>
  <si>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</si>
  <si>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</si>
  <si>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</si>
  <si>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</si>
  <si>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</si>
  <si>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</si>
  <si>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</si>
  <si>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</si>
  <si>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</si>
  <si>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</si>
  <si>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</si>
  <si>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</si>
  <si>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</si>
  <si>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</si>
  <si>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</si>
  <si>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</si>
  <si>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</si>
  <si>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</si>
  <si>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</si>
  <si>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</si>
  <si>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</si>
  <si>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</si>
  <si>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</si>
  <si>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</si>
  <si>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</si>
  <si>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</si>
  <si>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</si>
  <si>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</si>
  <si>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</si>
  <si>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</si>
  <si>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</si>
  <si>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</si>
  <si>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</si>
  <si>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</si>
  <si>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</si>
  <si>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</si>
  <si>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</si>
  <si>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</si>
  <si>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</si>
  <si>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</si>
  <si>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</si>
  <si>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</si>
  <si>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</si>
  <si>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</si>
  <si>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</si>
  <si>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</si>
  <si>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</si>
  <si>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</si>
  <si>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</si>
  <si>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</si>
  <si>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</si>
  <si>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</si>
  <si>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</si>
  <si>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</si>
  <si>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</si>
  <si>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</si>
  <si>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</si>
  <si>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</si>
  <si>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</si>
  <si>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</si>
  <si>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</si>
  <si>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</si>
  <si>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</si>
  <si>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</si>
  <si>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</si>
  <si>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</si>
  <si>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</si>
  <si>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</si>
  <si>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</si>
  <si>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</si>
  <si>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</si>
  <si>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</si>
  <si>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</si>
  <si>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</si>
  <si>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</si>
  <si>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</si>
  <si>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</si>
  <si>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</si>
  <si>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</si>
  <si>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</si>
  <si>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</si>
  <si>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</si>
  <si>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</si>
  <si>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</si>
  <si>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</si>
  <si>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</si>
  <si>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</si>
  <si>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</si>
  <si>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</si>
  <si>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</si>
  <si>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</si>
  <si>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</si>
  <si>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</si>
  <si>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</si>
  <si>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</si>
  <si>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</si>
  <si>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</si>
  <si>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</si>
  <si>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</si>
  <si>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</si>
  <si>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</si>
  <si>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</si>
  <si>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</si>
  <si>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</si>
  <si>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</si>
  <si>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</si>
  <si>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</si>
  <si>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</si>
  <si>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</si>
  <si>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</si>
  <si>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</si>
  <si>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</si>
  <si>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</si>
  <si>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</si>
  <si>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</si>
  <si>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</si>
  <si>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</si>
  <si>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</si>
  <si>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</si>
  <si>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</si>
  <si>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</si>
  <si>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</si>
  <si>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</si>
  <si>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</si>
  <si>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</si>
  <si>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</si>
  <si>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</si>
  <si>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</si>
  <si>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</si>
  <si>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</si>
  <si>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</si>
  <si>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</si>
  <si>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</si>
  <si>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</si>
  <si>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</si>
  <si>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</si>
  <si>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</si>
  <si>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</si>
  <si>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</si>
  <si>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</si>
  <si>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</si>
  <si>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</si>
  <si>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</si>
  <si>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</si>
  <si>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</si>
  <si>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</si>
  <si>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</si>
  <si>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</si>
  <si>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</si>
  <si>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</si>
  <si>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</si>
  <si>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</si>
  <si>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</si>
  <si>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</si>
  <si>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</si>
  <si>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</si>
  <si>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</si>
  <si>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</si>
  <si>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</si>
  <si>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</si>
  <si>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</si>
  <si>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</si>
  <si>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</si>
  <si>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</si>
  <si>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</si>
  <si>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</si>
  <si>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</si>
  <si>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</si>
  <si>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</si>
  <si>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</si>
  <si>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</si>
  <si>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</si>
  <si>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</si>
  <si>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</si>
  <si>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</si>
  <si>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</si>
  <si>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</si>
  <si>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</si>
  <si>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</si>
  <si>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</si>
  <si>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</si>
  <si>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</si>
  <si>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</si>
  <si>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</si>
  <si>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</si>
  <si>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</si>
  <si>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</si>
  <si>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</si>
  <si>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</si>
  <si>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</si>
  <si>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</si>
  <si>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</si>
  <si>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</si>
  <si>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</si>
  <si>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</si>
  <si>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</si>
  <si>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</si>
  <si>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</si>
  <si>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</si>
  <si>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</si>
  <si>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</si>
  <si>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</si>
  <si>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</si>
  <si>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</si>
  <si>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</si>
  <si>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</si>
  <si>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</si>
  <si>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</si>
  <si>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</si>
  <si>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</si>
  <si>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</si>
  <si>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</si>
  <si>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</si>
  <si>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</si>
  <si>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</si>
  <si>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</si>
  <si>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</si>
  <si>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</si>
  <si>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</si>
  <si>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</si>
  <si>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</si>
  <si>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</si>
  <si>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</si>
  <si>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</si>
  <si>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</si>
  <si>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</si>
  <si>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</si>
  <si>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</si>
  <si>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</si>
  <si>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</si>
  <si>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</si>
  <si>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</si>
  <si>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</si>
  <si>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</si>
  <si>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</si>
  <si>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</si>
  <si>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</si>
  <si>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</si>
  <si>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</si>
  <si>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</si>
  <si>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</si>
  <si>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</si>
  <si>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</si>
  <si>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</si>
  <si>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</si>
  <si>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</si>
  <si>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</si>
  <si>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</si>
  <si>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</si>
  <si>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</si>
  <si>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</si>
  <si>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</si>
  <si>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</si>
  <si>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</si>
  <si>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</si>
  <si>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</si>
  <si>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</si>
  <si>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</si>
  <si>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</si>
  <si>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</si>
  <si>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</si>
  <si>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</si>
  <si>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</si>
  <si>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</si>
  <si>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</si>
  <si>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</si>
  <si>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</si>
  <si>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</si>
  <si>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</si>
  <si>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</si>
  <si>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</si>
  <si>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</si>
  <si>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</si>
  <si>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</si>
  <si>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</si>
  <si>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</si>
  <si>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</si>
  <si>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</si>
  <si>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</si>
  <si>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</si>
  <si>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</si>
  <si>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</si>
  <si>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</si>
  <si>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</si>
  <si>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</si>
  <si>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</si>
  <si>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</si>
  <si>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</si>
  <si>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</si>
  <si>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</si>
  <si>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</si>
  <si>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</si>
  <si>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</si>
  <si>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</si>
  <si>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</si>
  <si>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</si>
  <si>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</si>
  <si>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</si>
  <si>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</si>
  <si>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</si>
  <si>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</si>
  <si>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</si>
  <si>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</si>
  <si>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</si>
  <si>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</si>
  <si>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</si>
  <si>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</si>
  <si>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</si>
  <si>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</si>
  <si>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</si>
  <si>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</si>
  <si>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</si>
  <si>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</si>
  <si>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</si>
  <si>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</si>
  <si>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</si>
  <si>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</si>
  <si>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</si>
  <si>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</si>
  <si>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</si>
  <si>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</si>
  <si>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</si>
  <si>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</si>
  <si>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</si>
  <si>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</si>
  <si>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</si>
  <si>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</si>
  <si>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</si>
  <si>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</si>
  <si>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</si>
  <si>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</si>
  <si>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</si>
  <si>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</si>
  <si>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</si>
  <si>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</si>
  <si>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</si>
  <si>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</si>
  <si>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</si>
  <si>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</si>
  <si>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</si>
  <si>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</si>
  <si>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</si>
  <si>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</si>
  <si>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</si>
  <si>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</si>
  <si>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</si>
  <si>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</si>
  <si>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</si>
  <si>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</si>
  <si>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</si>
  <si>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</si>
  <si>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</si>
  <si>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</si>
  <si>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</si>
  <si>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</si>
  <si>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</si>
  <si>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</si>
  <si>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</si>
  <si>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</si>
  <si>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</si>
  <si>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</si>
  <si>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</si>
  <si>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</si>
  <si>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</si>
  <si>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</si>
  <si>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</si>
  <si>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</si>
  <si>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</si>
  <si>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</si>
  <si>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</si>
  <si>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</si>
  <si>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</si>
  <si>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</si>
  <si>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</si>
  <si>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</si>
  <si>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</si>
  <si>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</si>
  <si>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</si>
  <si>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</si>
  <si>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</si>
  <si>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</si>
  <si>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</si>
  <si>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</si>
  <si>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</si>
  <si>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</si>
  <si>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</si>
  <si>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</si>
  <si>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</si>
  <si>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</si>
  <si>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</si>
  <si>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</si>
  <si>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</si>
  <si>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</si>
  <si>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</si>
  <si>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</si>
  <si>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</si>
  <si>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</si>
  <si>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</si>
  <si>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</si>
  <si>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</si>
  <si>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</si>
  <si>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</si>
  <si>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</si>
  <si>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</si>
  <si>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</si>
  <si>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</si>
  <si>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</si>
  <si>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</si>
  <si>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</si>
  <si>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</si>
  <si>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</si>
  <si>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</si>
  <si>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</si>
  <si>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</si>
  <si>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</si>
  <si>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</si>
  <si>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</si>
  <si>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</si>
  <si>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</si>
  <si>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</si>
  <si>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</si>
  <si>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</si>
  <si>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</si>
  <si>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</si>
  <si>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</si>
  <si>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</si>
  <si>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</si>
  <si>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</si>
  <si>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</si>
  <si>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</si>
  <si>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</si>
  <si>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</si>
  <si>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</si>
  <si>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</si>
  <si>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</si>
  <si>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</si>
  <si>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</si>
  <si>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</si>
  <si>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</si>
  <si>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</si>
  <si>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</si>
  <si>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</si>
  <si>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</si>
  <si>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</si>
  <si>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</si>
  <si>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</si>
  <si>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</si>
  <si>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</si>
  <si>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</si>
  <si>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</si>
  <si>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</si>
  <si>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</si>
  <si>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</si>
  <si>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</si>
  <si>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</si>
  <si>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</si>
  <si>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</si>
  <si>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</si>
  <si>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</si>
  <si>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</si>
  <si>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</si>
  <si>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</si>
  <si>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</si>
  <si>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</si>
  <si>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</si>
  <si>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</si>
  <si>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</si>
  <si>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</si>
  <si>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</si>
  <si>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</si>
  <si>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</si>
  <si>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</si>
  <si>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</si>
  <si>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</si>
  <si>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</si>
  <si>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</si>
  <si>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</si>
  <si>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</si>
  <si>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</si>
  <si>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</si>
  <si>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</si>
  <si>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</si>
  <si>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</si>
  <si>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</si>
  <si>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</si>
  <si>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</si>
  <si>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</si>
  <si>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</si>
  <si>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</si>
  <si>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</si>
  <si>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</si>
  <si>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</si>
  <si>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</si>
  <si>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</si>
  <si>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</si>
  <si>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</si>
  <si>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</si>
  <si>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</si>
  <si>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</si>
  <si>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</si>
  <si>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</si>
  <si>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</si>
  <si>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</si>
  <si>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</si>
  <si>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</si>
  <si>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</si>
  <si>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</si>
  <si>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</si>
  <si>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</si>
  <si>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</si>
  <si>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</si>
  <si>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</si>
  <si>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</si>
  <si>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</si>
  <si>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</si>
  <si>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</si>
  <si>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</si>
  <si>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</si>
  <si>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</si>
  <si>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</si>
  <si>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</si>
  <si>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</si>
  <si>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</si>
  <si>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</si>
  <si>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</si>
  <si>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</si>
  <si>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</si>
  <si>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</si>
  <si>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</si>
  <si>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</si>
  <si>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</si>
  <si>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</si>
  <si>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</si>
  <si>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</si>
  <si>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</si>
  <si>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</si>
  <si>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</si>
  <si>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</si>
  <si>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</si>
  <si>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</si>
  <si>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</si>
  <si>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</si>
  <si>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</si>
  <si>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</si>
  <si>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</si>
  <si>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</si>
  <si>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</si>
  <si>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</si>
  <si>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</si>
  <si>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</si>
  <si>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</si>
  <si>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</si>
  <si>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</si>
  <si>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</si>
  <si>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</si>
  <si>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</si>
  <si>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</si>
  <si>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</si>
  <si>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</si>
  <si>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</si>
  <si>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</si>
  <si>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</si>
  <si>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</si>
  <si>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</si>
  <si>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</si>
  <si>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</si>
  <si>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</si>
  <si>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</si>
  <si>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</si>
  <si>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</si>
  <si>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</si>
  <si>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</si>
  <si>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</si>
  <si>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</si>
  <si>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</si>
  <si>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</si>
  <si>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</si>
  <si>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</si>
  <si>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</si>
  <si>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</si>
  <si>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</si>
  <si>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</si>
  <si>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</si>
  <si>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</si>
  <si>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</si>
  <si>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</si>
  <si>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</si>
  <si>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</si>
  <si>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</si>
  <si>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</si>
  <si>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</si>
  <si>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</si>
  <si>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</si>
  <si>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</si>
  <si>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</si>
  <si>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</si>
  <si>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</si>
  <si>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</si>
  <si>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</si>
  <si>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</si>
  <si>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</si>
  <si>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</si>
  <si>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</si>
  <si>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</si>
  <si>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</si>
  <si>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</si>
  <si>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</si>
  <si>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</si>
  <si>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</si>
  <si>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</si>
  <si>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</si>
  <si>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</si>
  <si>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</si>
  <si>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</si>
  <si>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</si>
  <si>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</si>
  <si>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</si>
  <si>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</si>
  <si>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</si>
  <si>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</si>
  <si>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</si>
  <si>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</si>
  <si>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</si>
  <si>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</si>
  <si>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</si>
  <si>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</si>
  <si>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</si>
  <si>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</si>
  <si>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</si>
  <si>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</si>
  <si>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</si>
  <si>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</si>
  <si>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</si>
  <si>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</si>
  <si>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</si>
  <si>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</si>
  <si>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</si>
  <si>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</si>
  <si>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</si>
  <si>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</si>
  <si>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</si>
  <si>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</si>
  <si>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</si>
  <si>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</si>
  <si>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</si>
  <si>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</si>
  <si>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</si>
  <si>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</si>
  <si>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</si>
  <si>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</si>
  <si>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</si>
  <si>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</si>
  <si>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</si>
  <si>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</si>
  <si>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</si>
  <si>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</si>
  <si>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</si>
  <si>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</si>
  <si>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</si>
  <si>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</si>
  <si>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</si>
  <si>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</si>
  <si>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</si>
  <si>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</si>
  <si>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</si>
  <si>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</si>
  <si>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</si>
  <si>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</si>
  <si>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</si>
  <si>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</si>
  <si>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</si>
  <si>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</si>
  <si>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</si>
  <si>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</si>
  <si>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</si>
  <si>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</si>
  <si>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</si>
  <si>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</si>
  <si>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</si>
  <si>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</si>
  <si>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</si>
  <si>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</si>
  <si>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</si>
  <si>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</si>
  <si>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</si>
  <si>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</si>
  <si>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</si>
  <si>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</si>
  <si>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</si>
  <si>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</si>
  <si>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</si>
  <si>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</si>
  <si>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</si>
  <si>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</si>
  <si>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</si>
  <si>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</si>
  <si>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</si>
  <si>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</si>
  <si>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</si>
  <si>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</si>
  <si>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</si>
  <si>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</si>
  <si>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</si>
  <si>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</si>
  <si>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</si>
  <si>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</si>
  <si>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</si>
  <si>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</si>
  <si>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</si>
  <si>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</si>
  <si>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</si>
  <si>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</si>
  <si>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</si>
  <si>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</si>
  <si>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</si>
  <si>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</si>
  <si>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</si>
  <si>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</si>
  <si>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</si>
  <si>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</si>
  <si>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</si>
  <si>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</si>
  <si>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</si>
  <si>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</si>
  <si>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</si>
  <si>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</si>
  <si>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</si>
  <si>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</si>
  <si>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</si>
  <si>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</si>
  <si>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</si>
  <si>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</si>
  <si>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</si>
  <si>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</si>
  <si>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</si>
  <si>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</si>
  <si>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</si>
  <si>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</si>
  <si>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</si>
  <si>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</si>
  <si>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</si>
  <si>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</si>
  <si>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</si>
  <si>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</si>
  <si>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</si>
  <si>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</si>
  <si>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</si>
  <si>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</si>
  <si>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</si>
  <si>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</si>
  <si>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</si>
  <si>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</si>
  <si>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</si>
  <si>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</si>
  <si>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</si>
  <si>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</si>
  <si>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</si>
  <si>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</si>
  <si>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</si>
  <si>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</si>
  <si>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</si>
  <si>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</si>
  <si>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</si>
  <si>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</si>
  <si>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</si>
  <si>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</si>
  <si>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</si>
  <si>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</si>
  <si>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</si>
  <si>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</si>
  <si>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</si>
  <si>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</si>
  <si>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</si>
  <si>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</si>
  <si>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</si>
  <si>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</si>
  <si>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</si>
  <si>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</si>
  <si>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</si>
  <si>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</si>
  <si>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</si>
  <si>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</si>
  <si>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</si>
  <si>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</si>
  <si>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</si>
  <si>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</si>
  <si>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</si>
  <si>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</si>
  <si>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</si>
  <si>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</si>
  <si>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</si>
  <si>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</si>
  <si>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</si>
  <si>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</si>
  <si>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</si>
  <si>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</si>
  <si>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</si>
  <si>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</si>
  <si>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</si>
  <si>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</si>
  <si>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</si>
  <si>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</si>
  <si>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</si>
  <si>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</si>
  <si>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</si>
  <si>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</si>
  <si>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</si>
  <si>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</si>
  <si>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</si>
  <si>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</si>
  <si>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</si>
  <si>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</si>
  <si>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</si>
  <si>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</si>
  <si>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</si>
  <si>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</si>
  <si>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</si>
  <si>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</si>
  <si>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</si>
  <si>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</si>
  <si>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</si>
  <si>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</si>
  <si>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</si>
  <si>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</si>
  <si>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</si>
  <si>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</si>
  <si>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</si>
  <si>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</si>
  <si>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</si>
  <si>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</si>
  <si>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</si>
  <si>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</si>
  <si>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</si>
  <si>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</si>
  <si>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</si>
  <si>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</si>
  <si>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</si>
  <si>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</si>
  <si>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</si>
  <si>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</si>
  <si>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</si>
  <si>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</si>
  <si>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</si>
  <si>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</si>
  <si>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</si>
  <si>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</si>
  <si>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</si>
  <si>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</si>
  <si>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</si>
  <si>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</si>
  <si>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</si>
  <si>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</si>
  <si>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</si>
  <si>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</si>
  <si>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</si>
  <si>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</si>
  <si>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</si>
  <si>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</si>
  <si>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</si>
  <si>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</si>
  <si>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</si>
  <si>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</si>
  <si>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</si>
  <si>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</si>
  <si>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</si>
  <si>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</si>
  <si>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</si>
  <si>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</si>
  <si>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</si>
  <si>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</si>
  <si>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</si>
  <si>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</si>
  <si>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</si>
  <si>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</si>
  <si>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</si>
  <si>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</si>
  <si>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</si>
  <si>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</si>
  <si>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</si>
  <si>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</si>
  <si>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</si>
  <si>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</si>
  <si>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</si>
  <si>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</si>
  <si>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</si>
  <si>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</si>
  <si>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</si>
  <si>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</si>
  <si>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</si>
  <si>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</si>
  <si>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</si>
  <si>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</si>
  <si>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</si>
  <si>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</si>
  <si>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</si>
  <si>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</si>
  <si>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</si>
  <si>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</si>
  <si>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</si>
  <si>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</si>
  <si>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</si>
  <si>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</si>
  <si>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</si>
  <si>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</si>
  <si>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</si>
  <si>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</si>
  <si>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</si>
  <si>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</si>
  <si>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</si>
  <si>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</si>
  <si>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</si>
  <si>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</si>
  <si>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</si>
  <si>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</si>
  <si>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</si>
  <si>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</si>
  <si>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</si>
  <si>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</si>
  <si>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</si>
  <si>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</si>
  <si>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</si>
  <si>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</si>
  <si>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</si>
  <si>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</si>
  <si>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</si>
  <si>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</si>
  <si>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</si>
  <si>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</si>
  <si>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</si>
  <si>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</si>
  <si>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</si>
  <si>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</si>
  <si>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</si>
  <si>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</si>
  <si>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</si>
  <si>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</si>
  <si>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</si>
  <si>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</si>
  <si>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</si>
  <si>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</si>
  <si>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</si>
  <si>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</si>
  <si>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</si>
  <si>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</si>
  <si>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</si>
  <si>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</si>
  <si>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</si>
  <si>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</si>
  <si>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</si>
  <si>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</si>
  <si>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</si>
  <si>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</si>
  <si>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</si>
  <si>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</si>
  <si>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</si>
  <si>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</si>
  <si>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</si>
  <si>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</si>
  <si>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</si>
  <si>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</si>
  <si>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</si>
  <si>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</si>
  <si>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</si>
  <si>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</si>
  <si>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</si>
  <si>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</si>
  <si>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</si>
  <si>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</si>
  <si>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</si>
  <si>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</si>
  <si>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</si>
  <si>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</si>
  <si>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</si>
  <si>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</si>
  <si>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</si>
  <si>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</si>
  <si>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</si>
  <si>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</si>
  <si>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</si>
  <si>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</si>
  <si>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</si>
  <si>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</si>
  <si>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</si>
  <si>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</si>
  <si>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</si>
  <si>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</si>
  <si>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</si>
  <si>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</si>
  <si>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</si>
  <si>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</si>
  <si>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</si>
  <si>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</si>
  <si>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</si>
  <si>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</si>
  <si>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</si>
  <si>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</si>
  <si>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</si>
  <si>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</si>
  <si>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</si>
  <si>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</si>
  <si>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</si>
  <si>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</si>
  <si>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</si>
  <si>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</si>
  <si>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</si>
  <si>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</si>
  <si>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</si>
  <si>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</si>
  <si>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</si>
  <si>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</si>
  <si>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</si>
  <si>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</si>
  <si>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</si>
  <si>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</si>
  <si>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</si>
  <si>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</si>
  <si>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</si>
  <si>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</si>
  <si>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</si>
  <si>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</si>
  <si>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</si>
  <si>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</si>
  <si>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</si>
  <si>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</si>
  <si>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</si>
  <si>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</si>
  <si>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</si>
  <si>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</si>
  <si>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</si>
  <si>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</si>
  <si>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</si>
  <si>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</si>
  <si>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</si>
  <si>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</si>
  <si>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</si>
  <si>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</si>
  <si>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</si>
  <si>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</si>
  <si>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</si>
  <si>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</si>
  <si>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</si>
  <si>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</si>
  <si>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</si>
  <si>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</si>
  <si>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</si>
  <si>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</si>
  <si>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</si>
  <si>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</si>
  <si>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</si>
  <si>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</si>
  <si>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</si>
  <si>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</si>
  <si>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</si>
  <si>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</si>
  <si>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</si>
  <si>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</si>
  <si>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</si>
  <si>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</si>
  <si>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</si>
  <si>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</si>
  <si>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</si>
  <si>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</si>
  <si>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</si>
  <si>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</si>
  <si>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</si>
  <si>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</si>
  <si>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</si>
  <si>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</si>
  <si>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</si>
  <si>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</si>
  <si>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</si>
  <si>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</si>
  <si>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</si>
  <si>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</si>
  <si>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</si>
  <si>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</si>
  <si>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</si>
  <si>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</si>
  <si>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</si>
  <si>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</si>
  <si>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</si>
  <si>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</si>
  <si>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</si>
  <si>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</si>
  <si>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</si>
  <si>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</si>
  <si>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</si>
  <si>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</si>
  <si>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</si>
  <si>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</si>
  <si>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</si>
  <si>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</si>
  <si>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</si>
  <si>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</si>
  <si>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</si>
  <si>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</si>
  <si>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</si>
  <si>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</si>
  <si>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</si>
  <si>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</si>
  <si>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</si>
  <si>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</si>
  <si>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</si>
  <si>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</si>
  <si>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</si>
  <si>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</si>
  <si>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</si>
  <si>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</si>
  <si>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</si>
  <si>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</si>
  <si>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</si>
  <si>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</si>
  <si>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</si>
  <si>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</si>
  <si>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</si>
  <si>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</si>
  <si>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</si>
  <si>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</si>
  <si>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</si>
  <si>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</si>
  <si>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</si>
  <si>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</si>
  <si>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</si>
  <si>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</si>
  <si>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</si>
  <si>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</si>
  <si>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</si>
  <si>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</si>
  <si>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</si>
  <si>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</si>
  <si>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</si>
  <si>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</si>
  <si>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</si>
  <si>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</si>
  <si>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</si>
  <si>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</si>
  <si>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</si>
  <si>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</si>
  <si>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</si>
  <si>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</si>
  <si>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</si>
  <si>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</si>
  <si>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</si>
  <si>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</si>
  <si>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</si>
  <si>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</si>
  <si>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</si>
  <si>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</si>
  <si>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</si>
  <si>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</si>
  <si>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</si>
  <si>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</si>
  <si>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</si>
  <si>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</si>
  <si>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</si>
  <si>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</si>
  <si>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</si>
  <si>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</si>
  <si>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</si>
  <si>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</si>
  <si>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</si>
  <si>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</si>
  <si>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</si>
  <si>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</si>
  <si>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</si>
  <si>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</si>
  <si>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</si>
  <si>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</si>
  <si>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</si>
  <si>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</si>
  <si>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</si>
  <si>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</si>
  <si>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</si>
  <si>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</si>
  <si>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</si>
  <si>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</si>
  <si>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</si>
  <si>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</si>
  <si>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</si>
  <si>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</si>
  <si>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</si>
  <si>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</si>
  <si>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</si>
  <si>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</si>
  <si>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</si>
  <si>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</si>
  <si>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</si>
  <si>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</si>
  <si>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</si>
  <si>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</si>
  <si>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</si>
  <si>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</si>
  <si>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</si>
  <si>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</si>
  <si>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</si>
  <si>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</si>
  <si>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</si>
  <si>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</si>
  <si>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</si>
  <si>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</si>
  <si>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</si>
  <si>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</si>
  <si>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</si>
  <si>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</si>
  <si>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</si>
  <si>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</si>
  <si>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</si>
  <si>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</si>
  <si>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</si>
  <si>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</si>
  <si>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</si>
  <si>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</si>
  <si>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</si>
  <si>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</si>
  <si>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</si>
  <si>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</si>
  <si>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</si>
  <si>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</si>
  <si>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</si>
  <si>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</si>
  <si>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</si>
  <si>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</si>
  <si>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</si>
  <si>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</si>
  <si>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</si>
  <si>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</si>
  <si>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</si>
  <si>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</si>
  <si>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</si>
  <si>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</si>
  <si>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</si>
  <si>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</si>
  <si>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</si>
  <si>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</si>
  <si>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</si>
  <si>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</si>
  <si>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</si>
  <si>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</si>
  <si>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</si>
  <si>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</si>
  <si>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</si>
  <si>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</si>
  <si>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</si>
  <si>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</si>
  <si>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</si>
  <si>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</si>
  <si>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</si>
  <si>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</si>
  <si>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</si>
  <si>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</si>
  <si>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</si>
  <si>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</si>
  <si>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</si>
  <si>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</si>
  <si>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</si>
  <si>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</si>
  <si>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</si>
  <si>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</si>
  <si>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</si>
  <si>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</si>
  <si>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</si>
  <si>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</si>
  <si>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</si>
  <si>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</si>
  <si>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</si>
  <si>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</si>
  <si>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</si>
  <si>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</si>
  <si>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</si>
  <si>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</si>
  <si>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</si>
  <si>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</si>
  <si>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</si>
  <si>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</si>
  <si>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</si>
  <si>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</si>
  <si>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</si>
  <si>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</si>
  <si>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</si>
  <si>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</si>
  <si>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</si>
  <si>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</si>
  <si>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</si>
  <si>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</si>
  <si>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</si>
  <si>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</si>
  <si>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</si>
  <si>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</si>
  <si>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</si>
  <si>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</si>
  <si>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</si>
  <si>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</si>
  <si>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</si>
  <si>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</si>
  <si>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</si>
  <si>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</si>
  <si>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</si>
  <si>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</si>
  <si>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</si>
  <si>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</si>
  <si>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</si>
  <si>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</si>
  <si>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</si>
  <si>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</si>
  <si>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</si>
  <si>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</si>
  <si>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</si>
  <si>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</si>
  <si>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</si>
  <si>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</si>
  <si>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</si>
  <si>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</si>
  <si>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</si>
  <si>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</si>
  <si>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</si>
  <si>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</si>
  <si>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</si>
  <si>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</si>
  <si>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</si>
  <si>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</si>
  <si>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</si>
  <si>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</si>
  <si>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</si>
  <si>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</si>
  <si>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</si>
  <si>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</si>
  <si>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</si>
  <si>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</si>
  <si>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</si>
  <si>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</si>
  <si>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</si>
  <si>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</si>
  <si>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</si>
  <si>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</si>
  <si>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</si>
  <si>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</si>
  <si>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</si>
  <si>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</si>
  <si>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</si>
  <si>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</si>
  <si>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</si>
  <si>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</si>
  <si>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</si>
  <si>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</si>
  <si>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</si>
  <si>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</si>
  <si>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</si>
  <si>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</si>
  <si>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</si>
  <si>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</si>
  <si>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</si>
  <si>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</si>
  <si>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</si>
  <si>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</si>
  <si>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</si>
  <si>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</si>
  <si>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</si>
  <si>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</si>
  <si>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</si>
  <si>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</si>
  <si>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</si>
  <si>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</si>
  <si>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</si>
  <si>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</si>
  <si>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</si>
  <si>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</si>
  <si>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</si>
  <si>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</si>
  <si>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</si>
  <si>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</si>
  <si>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</si>
  <si>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</si>
  <si>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</si>
  <si>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</si>
  <si>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</si>
  <si>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</si>
  <si>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</si>
  <si>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</si>
  <si>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</si>
  <si>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</si>
  <si>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</si>
  <si>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</si>
  <si>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</si>
  <si>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</si>
  <si>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</si>
  <si>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</si>
  <si>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</si>
  <si>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</si>
  <si>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</si>
  <si>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</si>
  <si>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</si>
  <si>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</si>
  <si>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</si>
  <si>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</si>
  <si>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</si>
  <si>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</si>
  <si>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</si>
  <si>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</si>
  <si>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</si>
  <si>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</si>
  <si>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</si>
  <si>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</si>
  <si>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</si>
  <si>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</si>
  <si>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</si>
  <si>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</si>
  <si>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</si>
  <si>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</si>
  <si>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</si>
  <si>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</si>
  <si>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</si>
  <si>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</si>
  <si>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</si>
  <si>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</si>
  <si>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</si>
  <si>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</si>
  <si>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</si>
  <si>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</si>
  <si>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</si>
  <si>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</si>
  <si>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</si>
  <si>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</si>
  <si>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</si>
  <si>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</si>
  <si>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</si>
  <si>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</si>
  <si>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</si>
  <si>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</si>
  <si>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</si>
  <si>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</si>
  <si>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</si>
  <si>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</si>
  <si>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</si>
  <si>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</si>
  <si>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</si>
  <si>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</si>
  <si>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</si>
  <si>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</si>
  <si>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</si>
  <si>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</si>
  <si>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</si>
  <si>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</si>
  <si>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</si>
  <si>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</si>
  <si>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</si>
  <si>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</si>
  <si>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</si>
  <si>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</si>
  <si>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</si>
  <si>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</si>
  <si>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</si>
  <si>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</si>
  <si>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</si>
  <si>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</si>
  <si>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</si>
  <si>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</si>
  <si>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</si>
  <si>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</si>
  <si>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</si>
  <si>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</si>
  <si>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</si>
  <si>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</si>
  <si>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</si>
  <si>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</si>
  <si>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</si>
  <si>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</si>
  <si>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</si>
  <si>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</si>
  <si>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</si>
  <si>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</si>
  <si>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</si>
  <si>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</si>
  <si>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</si>
  <si>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</si>
  <si>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</si>
  <si>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</si>
  <si>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</si>
  <si>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</si>
  <si>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</si>
  <si>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</si>
  <si>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</si>
  <si>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</si>
  <si>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</si>
  <si>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</si>
  <si>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</si>
  <si>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</si>
  <si>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</si>
  <si>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</si>
  <si>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</si>
  <si>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</si>
  <si>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</si>
  <si>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</si>
  <si>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</si>
  <si>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</si>
  <si>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</si>
  <si>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</si>
  <si>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</si>
  <si>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</si>
  <si>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</si>
  <si>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</si>
  <si>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</si>
  <si>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</si>
  <si>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</si>
  <si>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</si>
  <si>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</si>
  <si>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</si>
  <si>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</si>
  <si>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</si>
  <si>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</si>
  <si>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</si>
  <si>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</si>
  <si>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</si>
  <si>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</si>
  <si>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</si>
  <si>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</si>
  <si>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</si>
  <si>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</si>
  <si>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</si>
  <si>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</si>
  <si>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</si>
  <si>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</si>
  <si>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</si>
  <si>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</si>
  <si>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</si>
  <si>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</si>
  <si>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</si>
  <si>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</si>
  <si>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</si>
  <si>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</si>
  <si>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</si>
  <si>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</si>
  <si>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</si>
  <si>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</si>
  <si>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</si>
  <si>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</si>
  <si>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</si>
  <si>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</si>
  <si>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</si>
  <si>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</si>
  <si>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</si>
  <si>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</si>
  <si>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</si>
  <si>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</si>
  <si>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</si>
  <si>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</si>
  <si>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</si>
  <si>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</si>
  <si>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</si>
  <si>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</si>
  <si>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</si>
  <si>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</si>
  <si>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</si>
  <si>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</si>
  <si>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</si>
  <si>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</si>
  <si>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</si>
  <si>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</si>
  <si>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</si>
  <si>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</si>
  <si>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</si>
  <si>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</si>
  <si>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</si>
  <si>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</si>
  <si>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</si>
  <si>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</si>
  <si>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</si>
  <si>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</si>
  <si>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</si>
  <si>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</si>
  <si>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</si>
  <si>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</si>
  <si>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</si>
  <si>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</si>
  <si>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</si>
  <si>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</si>
  <si>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</si>
  <si>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</si>
  <si>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</si>
  <si>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</si>
  <si>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</si>
  <si>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</si>
  <si>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</si>
  <si>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</si>
  <si>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</si>
  <si>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</si>
  <si>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</si>
  <si>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</si>
  <si>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</si>
  <si>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</si>
  <si>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</si>
  <si>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</si>
  <si>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</si>
  <si>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</si>
  <si>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</si>
  <si>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</si>
  <si>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</si>
  <si>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</si>
  <si>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</si>
  <si>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</si>
  <si>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</si>
  <si>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</si>
  <si>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</si>
  <si>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</si>
  <si>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</si>
  <si>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</si>
  <si>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</si>
  <si>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</si>
  <si>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</si>
  <si>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</si>
  <si>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</si>
  <si>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</si>
  <si>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</si>
  <si>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</si>
  <si>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</si>
  <si>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</si>
  <si>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</si>
  <si>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</si>
  <si>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</si>
  <si>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</si>
  <si>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</si>
  <si>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</si>
  <si>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</si>
  <si>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</si>
  <si>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</si>
  <si>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</si>
  <si>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</si>
  <si>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</si>
  <si>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</si>
  <si>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</si>
  <si>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</si>
  <si>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</si>
  <si>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</si>
  <si>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</si>
  <si>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</si>
  <si>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</si>
  <si>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</si>
  <si>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</si>
  <si>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</si>
  <si>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</si>
  <si>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</si>
  <si>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</si>
  <si>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</si>
  <si>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</si>
  <si>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</si>
  <si>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</si>
  <si>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</si>
  <si>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</si>
  <si>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</si>
  <si>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</si>
  <si>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</si>
  <si>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</si>
  <si>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</si>
  <si>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</si>
  <si>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</si>
  <si>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</si>
  <si>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</si>
  <si>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</si>
  <si>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</si>
  <si>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</si>
  <si>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</si>
  <si>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</si>
  <si>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</si>
  <si>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</si>
  <si>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</si>
  <si>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</si>
  <si>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</si>
  <si>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</si>
  <si>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</si>
  <si>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</si>
  <si>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</si>
  <si>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</si>
  <si>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</si>
  <si>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</si>
  <si>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</si>
  <si>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</si>
  <si>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</si>
  <si>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</si>
  <si>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</si>
  <si>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</si>
  <si>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</si>
  <si>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</si>
  <si>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</si>
  <si>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</si>
  <si>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</si>
  <si>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</si>
  <si>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</si>
  <si>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</si>
  <si>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</si>
  <si>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</si>
  <si>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</si>
  <si>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</si>
  <si>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</si>
  <si>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</si>
  <si>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</si>
  <si>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</si>
  <si>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</si>
  <si>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</si>
  <si>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</si>
  <si>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</si>
  <si>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</si>
  <si>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</si>
  <si>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</si>
  <si>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</si>
  <si>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</si>
  <si>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</si>
  <si>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</si>
  <si>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</si>
  <si>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</si>
  <si>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</si>
  <si>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</si>
  <si>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</si>
  <si>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</si>
  <si>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</si>
  <si>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</si>
  <si>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</si>
  <si>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</si>
  <si>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</si>
  <si>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</si>
  <si>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</si>
  <si>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</si>
  <si>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</si>
  <si>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</si>
  <si>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</si>
  <si>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</si>
  <si>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</si>
  <si>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</si>
  <si>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</si>
  <si>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</si>
  <si>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</si>
  <si>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</si>
  <si>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</si>
  <si>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</si>
  <si>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</si>
  <si>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</si>
  <si>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</si>
  <si>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</si>
  <si>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</si>
  <si>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</si>
  <si>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</si>
  <si>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</si>
  <si>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</si>
  <si>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</si>
  <si>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</si>
  <si>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</si>
  <si>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</si>
  <si>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</si>
  <si>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</si>
  <si>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</si>
  <si>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</si>
  <si>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</si>
  <si>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</si>
  <si>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</si>
  <si>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</si>
  <si>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</si>
  <si>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</si>
  <si>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</si>
  <si>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</si>
  <si>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</si>
  <si>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</si>
  <si>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</si>
  <si>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</si>
  <si>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</si>
  <si>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</si>
  <si>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</si>
  <si>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</si>
  <si>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</si>
  <si>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</si>
  <si>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</si>
  <si>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</si>
  <si>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</si>
  <si>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</si>
  <si>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</si>
  <si>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</si>
  <si>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</si>
  <si>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</si>
  <si>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</si>
  <si>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</si>
  <si>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</si>
  <si>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</si>
  <si>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</si>
  <si>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</si>
  <si>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</si>
  <si>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</si>
  <si>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</si>
  <si>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</si>
  <si>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</si>
  <si>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</si>
  <si>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</si>
  <si>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</si>
  <si>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</si>
  <si>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</si>
  <si>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</si>
  <si>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</si>
  <si>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</si>
  <si>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</si>
  <si>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</si>
  <si>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</si>
  <si>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</si>
  <si>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</si>
  <si>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</si>
  <si>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</si>
  <si>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</si>
  <si>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</si>
  <si>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</si>
  <si>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</si>
  <si>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</si>
  <si>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</si>
  <si>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</si>
  <si>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</si>
  <si>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</si>
  <si>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</si>
  <si>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</si>
  <si>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</si>
  <si>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</si>
  <si>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</si>
  <si>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</si>
  <si>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</si>
  <si>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</si>
  <si>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</si>
  <si>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</si>
  <si>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</si>
  <si>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</si>
  <si>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</si>
  <si>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</si>
  <si>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</si>
  <si>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</si>
  <si>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</si>
  <si>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</si>
  <si>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</si>
  <si>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</si>
  <si>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</si>
  <si>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</si>
  <si>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</si>
  <si>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</si>
  <si>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</si>
  <si>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</si>
  <si>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</si>
  <si>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</si>
  <si>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</si>
  <si>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</si>
  <si>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</si>
  <si>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</si>
  <si>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</si>
  <si>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</si>
  <si>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</si>
  <si>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</si>
  <si>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</si>
  <si>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</si>
  <si>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</si>
  <si>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</si>
  <si>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</si>
  <si>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</si>
  <si>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</si>
  <si>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</si>
  <si>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</si>
  <si>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</si>
  <si>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</si>
  <si>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</si>
  <si>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</si>
  <si>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</si>
  <si>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</si>
  <si>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</si>
  <si>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</si>
  <si>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</si>
  <si>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</si>
  <si>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</si>
  <si>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</si>
  <si>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</si>
  <si>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</si>
  <si>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</si>
  <si>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</si>
  <si>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</si>
  <si>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</si>
  <si>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</si>
  <si>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</si>
  <si>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</si>
  <si>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</si>
  <si>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</si>
  <si>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</si>
  <si>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</si>
  <si>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</si>
  <si>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</si>
  <si>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</si>
  <si>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</si>
  <si>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</si>
  <si>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</si>
  <si>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</si>
  <si>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</si>
  <si>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</si>
  <si>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</si>
  <si>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</si>
  <si>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</si>
  <si>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</si>
  <si>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</si>
  <si>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</si>
  <si>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</si>
  <si>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</si>
  <si>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</si>
  <si>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</si>
  <si>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</si>
  <si>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</si>
  <si>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</si>
  <si>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</si>
  <si>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</si>
  <si>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</si>
  <si>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</si>
  <si>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</si>
  <si>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</si>
  <si>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</si>
  <si>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</si>
  <si>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</si>
  <si>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</si>
  <si>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</si>
  <si>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</si>
  <si>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</si>
  <si>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</si>
  <si>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</si>
  <si>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</si>
  <si>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</si>
  <si>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</si>
  <si>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</si>
  <si>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</si>
  <si>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</si>
  <si>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</si>
  <si>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</si>
  <si>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</si>
  <si>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</si>
  <si>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</si>
  <si>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</si>
  <si>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</si>
  <si>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</si>
  <si>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</si>
  <si>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</si>
  <si>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</si>
  <si>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</si>
  <si>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</si>
  <si>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</si>
  <si>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</si>
  <si>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</si>
  <si>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</si>
  <si>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</si>
  <si>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</si>
  <si>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</si>
  <si>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</si>
  <si>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</si>
  <si>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</si>
  <si>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</si>
  <si>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</si>
  <si>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</si>
  <si>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</si>
  <si>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</si>
  <si>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</si>
  <si>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</si>
  <si>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</si>
  <si>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</si>
  <si>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</si>
  <si>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</si>
  <si>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</si>
  <si>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</si>
  <si>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</si>
  <si>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</si>
  <si>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</si>
  <si>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</si>
  <si>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</si>
  <si>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</si>
  <si>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</si>
  <si>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</si>
  <si>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</si>
  <si>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</si>
  <si>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</si>
  <si>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</si>
  <si>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</si>
  <si>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</si>
  <si>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</si>
  <si>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</si>
  <si>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</si>
  <si>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</si>
  <si>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</si>
  <si>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</si>
  <si>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</si>
  <si>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</si>
  <si>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</si>
  <si>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</si>
  <si>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</si>
  <si>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</si>
  <si>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</si>
  <si>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</si>
  <si>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</si>
  <si>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</si>
  <si>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</si>
  <si>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</si>
  <si>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</si>
  <si>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</si>
  <si>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</si>
  <si>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</si>
  <si>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</si>
  <si>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</si>
  <si>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</si>
  <si>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</si>
  <si>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</si>
  <si>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</si>
  <si>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</si>
  <si>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</si>
  <si>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</si>
  <si>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</si>
  <si>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</si>
  <si>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</si>
  <si>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</si>
  <si>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</si>
  <si>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</si>
  <si>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</si>
  <si>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</si>
  <si>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</si>
  <si>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</si>
  <si>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</si>
  <si>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</si>
  <si>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</si>
  <si>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</si>
  <si>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</si>
  <si>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</si>
  <si>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</si>
  <si>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</si>
  <si>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</si>
  <si>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</si>
  <si>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</si>
  <si>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</si>
  <si>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</si>
  <si>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</si>
  <si>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</si>
  <si>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</si>
  <si>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</si>
  <si>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</si>
  <si>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</si>
  <si>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</si>
  <si>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</si>
  <si>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</si>
  <si>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</si>
  <si>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</si>
  <si>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</si>
  <si>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</si>
  <si>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</si>
  <si>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</si>
  <si>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</si>
  <si>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</si>
  <si>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</si>
  <si>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</si>
  <si>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</si>
  <si>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</si>
  <si>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</si>
  <si>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</si>
  <si>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</si>
  <si>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</si>
  <si>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</si>
  <si>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</si>
  <si>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</si>
  <si>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</si>
  <si>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</si>
  <si>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</si>
  <si>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</si>
  <si>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</si>
  <si>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</si>
  <si>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</si>
  <si>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</si>
  <si>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</si>
  <si>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</si>
  <si>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</si>
  <si>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</si>
  <si>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</si>
  <si>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</si>
  <si>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</si>
  <si>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</si>
  <si>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</si>
  <si>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</si>
  <si>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</si>
  <si>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</si>
  <si>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</si>
  <si>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</si>
  <si>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</si>
  <si>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</si>
  <si>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</si>
  <si>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</si>
  <si>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</si>
  <si>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</si>
  <si>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</si>
  <si>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</si>
  <si>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</si>
  <si>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</si>
  <si>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</si>
  <si>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</si>
  <si>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</si>
  <si>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</si>
  <si>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</si>
  <si>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</si>
  <si>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</si>
  <si>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</si>
  <si>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</si>
  <si>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</si>
  <si>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</si>
  <si>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</si>
  <si>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</si>
  <si>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</si>
  <si>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</si>
  <si>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</si>
  <si>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</si>
  <si>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</si>
  <si>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</si>
  <si>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</si>
  <si>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</si>
  <si>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</si>
  <si>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</si>
  <si>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</si>
  <si>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</si>
  <si>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</si>
  <si>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</si>
  <si>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</si>
  <si>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</si>
  <si>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</si>
  <si>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</si>
  <si>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</si>
  <si>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</si>
  <si>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</si>
  <si>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</si>
  <si>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</si>
  <si>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</si>
  <si>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</si>
  <si>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</si>
  <si>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</si>
  <si>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</si>
  <si>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</si>
  <si>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</si>
  <si>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</si>
  <si>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</si>
  <si>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</si>
  <si>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</si>
  <si>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</si>
  <si>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</si>
  <si>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</si>
  <si>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</si>
  <si>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</si>
  <si>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</si>
  <si>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</si>
  <si>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</si>
  <si>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</si>
  <si>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</si>
  <si>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</si>
  <si>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</si>
  <si>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</si>
  <si>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</si>
  <si>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</si>
  <si>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</si>
  <si>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</si>
  <si>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</si>
  <si>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</si>
  <si>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</si>
  <si>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</si>
  <si>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</si>
  <si>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</si>
  <si>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</si>
  <si>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</si>
  <si>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</si>
  <si>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</si>
  <si>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</si>
  <si>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</si>
  <si>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</si>
  <si>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</si>
  <si>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</si>
  <si>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</si>
  <si>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</si>
  <si>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</si>
  <si>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</si>
  <si>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</si>
  <si>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</si>
  <si>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</si>
  <si>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</si>
  <si>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</si>
  <si>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</si>
  <si>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</si>
  <si>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</si>
  <si>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</si>
  <si>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</si>
  <si>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</si>
  <si>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</si>
  <si>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</si>
  <si>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</si>
  <si>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</si>
  <si>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</si>
  <si>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</si>
  <si>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</si>
  <si>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</si>
  <si>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</si>
  <si>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</si>
  <si>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</si>
  <si>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</si>
  <si>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</si>
  <si>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</si>
  <si>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</si>
  <si>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</si>
  <si>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</si>
  <si>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</si>
  <si>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</si>
  <si>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</si>
  <si>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</si>
  <si>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</si>
  <si>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</si>
  <si>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</si>
  <si>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</si>
  <si>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</si>
  <si>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</si>
  <si>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</si>
  <si>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</si>
  <si>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</si>
  <si>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</si>
  <si>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</si>
  <si>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</si>
  <si>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</si>
  <si>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</si>
  <si>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</si>
  <si>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</si>
  <si>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</si>
  <si>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</si>
  <si>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</si>
  <si>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</si>
  <si>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</si>
  <si>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</si>
  <si>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</si>
  <si>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</si>
  <si>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</si>
  <si>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</si>
  <si>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</si>
  <si>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</si>
  <si>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</si>
  <si>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</si>
  <si>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</si>
  <si>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</si>
  <si>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</si>
  <si>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</si>
  <si>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</si>
  <si>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</si>
  <si>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</si>
  <si>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</si>
  <si>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</si>
  <si>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</si>
  <si>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</si>
  <si>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</si>
  <si>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</si>
  <si>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</si>
  <si>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</si>
  <si>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</si>
  <si>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</si>
  <si>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</si>
  <si>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</si>
  <si>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</si>
  <si>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</si>
  <si>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</si>
  <si>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</si>
  <si>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</si>
  <si>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</si>
  <si>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</si>
  <si>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</si>
  <si>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</si>
  <si>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</si>
  <si>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</si>
  <si>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</si>
  <si>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</si>
  <si>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</si>
  <si>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</si>
  <si>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</si>
  <si>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</si>
  <si>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</si>
  <si>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</si>
  <si>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</si>
  <si>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</si>
  <si>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</si>
  <si>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</si>
  <si>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</si>
  <si>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</si>
  <si>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</si>
  <si>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</si>
  <si>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</si>
  <si>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</si>
  <si>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</si>
  <si>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</si>
  <si>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</si>
  <si>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</si>
  <si>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</si>
  <si>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</si>
  <si>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</si>
  <si>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</si>
  <si>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</si>
  <si>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</si>
  <si>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</si>
  <si>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</si>
  <si>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</si>
  <si>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</si>
  <si>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</si>
  <si>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</si>
  <si>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</si>
  <si>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</si>
  <si>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</si>
  <si>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</si>
  <si>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</si>
  <si>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</si>
  <si>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</si>
  <si>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</si>
  <si>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</si>
  <si>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</si>
  <si>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</si>
  <si>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</si>
  <si>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</si>
  <si>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</si>
  <si>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</si>
  <si>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</si>
  <si>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</si>
  <si>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</si>
  <si>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</si>
  <si>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</si>
  <si>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</si>
  <si>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</si>
  <si>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</si>
  <si>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</si>
  <si>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</si>
  <si>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</si>
  <si>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</si>
  <si>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</si>
  <si>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</si>
  <si>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</si>
  <si>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</si>
  <si>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</si>
  <si>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</si>
  <si>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</si>
  <si>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</si>
  <si>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</si>
  <si>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</si>
  <si>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</si>
  <si>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</si>
  <si>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</si>
  <si>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</si>
  <si>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</si>
  <si>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</si>
  <si>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</si>
  <si>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</si>
  <si>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</si>
  <si>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</si>
  <si>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</si>
  <si>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</si>
  <si>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</si>
  <si>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</si>
  <si>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</si>
  <si>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</si>
  <si>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</si>
  <si>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</si>
  <si>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</si>
  <si>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</si>
  <si>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</si>
  <si>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</si>
  <si>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</si>
  <si>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</si>
  <si>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</si>
  <si>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</si>
  <si>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</si>
  <si>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</si>
  <si>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</si>
  <si>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</si>
  <si>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</si>
  <si>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</si>
  <si>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</si>
  <si>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</si>
  <si>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</si>
  <si>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</si>
  <si>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</si>
  <si>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</si>
  <si>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</si>
  <si>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</si>
  <si>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</si>
  <si>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</si>
  <si>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</si>
  <si>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</si>
  <si>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</si>
  <si>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</si>
  <si>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</si>
  <si>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</si>
  <si>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</si>
  <si>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</si>
  <si>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</si>
  <si>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</si>
  <si>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</si>
  <si>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</si>
  <si>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</si>
  <si>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</si>
  <si>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</si>
  <si>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</si>
  <si>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</si>
  <si>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</si>
  <si>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</si>
  <si>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</si>
  <si>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</si>
  <si>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</si>
  <si>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</si>
  <si>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</si>
  <si>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</si>
  <si>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</si>
  <si>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</si>
  <si>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</si>
  <si>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</si>
  <si>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</si>
  <si>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</si>
  <si>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</si>
  <si>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</si>
  <si>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</si>
  <si>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</si>
  <si>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</si>
  <si>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</si>
  <si>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</si>
  <si>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</si>
  <si>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</si>
  <si>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</si>
  <si>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</si>
  <si>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</si>
  <si>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</si>
  <si>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</si>
  <si>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</si>
  <si>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</si>
  <si>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</si>
  <si>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</si>
  <si>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</si>
  <si>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</si>
  <si>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</si>
  <si>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</si>
  <si>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</si>
  <si>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</si>
  <si>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</si>
  <si>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</si>
  <si>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</si>
  <si>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</si>
  <si>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</si>
  <si>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</si>
  <si>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</si>
  <si>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</si>
  <si>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</si>
  <si>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</si>
  <si>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</si>
  <si>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</si>
  <si>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</si>
  <si>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</si>
  <si>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</si>
  <si>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</si>
  <si>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</si>
  <si>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</si>
  <si>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</si>
  <si>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</si>
  <si>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</si>
  <si>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</si>
  <si>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</si>
  <si>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</si>
  <si>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</si>
  <si>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</si>
  <si>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</si>
  <si>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</si>
  <si>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</si>
  <si>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</si>
  <si>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</si>
  <si>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</si>
  <si>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</si>
  <si>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</si>
  <si>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</si>
  <si>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</si>
  <si>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</si>
  <si>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</si>
  <si>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</si>
  <si>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</si>
  <si>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</si>
  <si>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</si>
  <si>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</si>
  <si>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</si>
  <si>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</si>
  <si>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</si>
  <si>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</si>
  <si>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</si>
  <si>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</si>
  <si>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</si>
  <si>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</si>
  <si>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</si>
  <si>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</si>
  <si>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</si>
  <si>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</si>
  <si>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</si>
  <si>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</si>
  <si>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</si>
  <si>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</si>
  <si>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</si>
  <si>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</si>
  <si>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</si>
  <si>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</si>
  <si>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</si>
  <si>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</si>
  <si>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</si>
  <si>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</si>
  <si>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</si>
  <si>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</si>
  <si>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</si>
  <si>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</si>
  <si>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</si>
  <si>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</si>
  <si>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</si>
  <si>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</si>
  <si>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</si>
  <si>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</si>
  <si>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</si>
  <si>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</si>
  <si>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</si>
  <si>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</si>
  <si>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</si>
  <si>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</si>
  <si>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</si>
  <si>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</si>
  <si>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</si>
  <si>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</si>
  <si>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</si>
  <si>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</si>
  <si>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</si>
  <si>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</si>
  <si>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</si>
  <si>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</si>
  <si>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</si>
  <si>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</si>
  <si>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</si>
  <si>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</si>
  <si>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</si>
  <si>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</si>
  <si>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</si>
  <si>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</si>
  <si>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</si>
  <si>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</si>
  <si>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</si>
  <si>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</si>
  <si>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</si>
  <si>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</si>
  <si>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</si>
  <si>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</si>
  <si>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</si>
  <si>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</si>
  <si>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</si>
  <si>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</si>
  <si>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</si>
  <si>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</si>
  <si>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</si>
  <si>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</si>
  <si>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</si>
  <si>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</si>
  <si>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</si>
  <si>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</si>
  <si>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</si>
  <si>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</si>
  <si>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</si>
  <si>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</si>
  <si>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</si>
  <si>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</si>
  <si>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</si>
  <si>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</si>
  <si>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</si>
  <si>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</si>
  <si>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</si>
  <si>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</si>
  <si>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</si>
  <si>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</si>
  <si>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</si>
  <si>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</si>
  <si>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</si>
  <si>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</si>
  <si>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</si>
  <si>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</si>
  <si>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</si>
  <si>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</si>
  <si>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</si>
  <si>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</si>
  <si>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</si>
  <si>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</si>
  <si>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</si>
  <si>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</si>
  <si>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</si>
  <si>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</si>
  <si>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</si>
  <si>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</si>
  <si>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</si>
  <si>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</si>
  <si>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</si>
  <si>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</si>
  <si>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</si>
  <si>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</si>
  <si>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</si>
  <si>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</si>
  <si>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</si>
  <si>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</si>
  <si>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</si>
  <si>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</si>
  <si>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</si>
  <si>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</si>
  <si>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</si>
  <si>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</si>
  <si>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</si>
  <si>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</si>
  <si>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</si>
  <si>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</si>
  <si>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</si>
  <si>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</si>
  <si>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</si>
  <si>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</si>
  <si>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</si>
  <si>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</si>
  <si>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</si>
  <si>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</si>
  <si>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</si>
  <si>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</si>
  <si>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</si>
  <si>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</si>
  <si>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</si>
  <si>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</si>
  <si>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</si>
  <si>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</si>
  <si>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</si>
  <si>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</si>
  <si>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</si>
  <si>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</si>
  <si>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</si>
  <si>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</si>
  <si>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</si>
  <si>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</si>
  <si>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</si>
  <si>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</si>
  <si>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</si>
  <si>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</si>
  <si>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</si>
  <si>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</si>
  <si>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</si>
  <si>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</si>
  <si>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</si>
  <si>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</si>
  <si>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</si>
  <si>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</si>
  <si>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</si>
  <si>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</si>
  <si>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</si>
  <si>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</si>
  <si>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</si>
  <si>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</si>
  <si>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</si>
  <si>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</si>
  <si>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</si>
  <si>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</si>
  <si>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</si>
  <si>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</si>
  <si>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</si>
  <si>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</si>
  <si>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</si>
  <si>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</si>
  <si>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</si>
  <si>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</si>
  <si>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</si>
  <si>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</si>
  <si>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</si>
  <si>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</si>
  <si>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</si>
  <si>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</si>
  <si>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</si>
  <si>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</si>
  <si>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</si>
  <si>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</si>
  <si>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</si>
  <si>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</si>
  <si>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</si>
  <si>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</si>
  <si>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</si>
  <si>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</si>
  <si>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</si>
  <si>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</si>
  <si>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</si>
  <si>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</si>
  <si>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</si>
  <si>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</si>
  <si>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</si>
  <si>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</si>
  <si>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</si>
  <si>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</si>
  <si>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</si>
  <si>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</si>
  <si>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</si>
  <si>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</si>
  <si>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</si>
  <si>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</si>
  <si>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</si>
  <si>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</si>
  <si>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</si>
  <si>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</si>
  <si>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</si>
  <si>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</si>
  <si>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</si>
  <si>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</si>
  <si>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</si>
  <si>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</si>
  <si>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</si>
  <si>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</si>
  <si>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</si>
  <si>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</si>
  <si>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</si>
  <si>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</si>
  <si>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</si>
  <si>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</si>
  <si>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</si>
  <si>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</si>
  <si>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</si>
  <si>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</si>
  <si>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</si>
  <si>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</si>
  <si>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</si>
  <si>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</si>
  <si>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</si>
  <si>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</si>
  <si>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</si>
  <si>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</si>
  <si>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</si>
  <si>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</si>
  <si>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</si>
  <si>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</si>
  <si>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</si>
  <si>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</si>
  <si>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</si>
  <si>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</si>
  <si>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</si>
  <si>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</si>
  <si>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</si>
  <si>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</si>
  <si>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</si>
  <si>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</si>
  <si>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</si>
  <si>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</si>
  <si>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</si>
  <si>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</si>
  <si>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</si>
  <si>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</si>
  <si>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</si>
  <si>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</si>
  <si>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</si>
  <si>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</si>
  <si>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</si>
  <si>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</si>
  <si>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</si>
  <si>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</si>
  <si>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</si>
  <si>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</si>
  <si>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</si>
  <si>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</si>
  <si>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</si>
  <si>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</si>
  <si>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</si>
  <si>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</si>
  <si>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</si>
  <si>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</si>
  <si>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</si>
  <si>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</si>
  <si>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</si>
  <si>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</si>
  <si>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</si>
  <si>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</si>
  <si>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</si>
  <si>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</si>
  <si>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</si>
  <si>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</si>
  <si>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</si>
  <si>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</si>
  <si>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</si>
  <si>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</si>
  <si>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</si>
  <si>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</si>
  <si>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</si>
  <si>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</si>
  <si>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</si>
  <si>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</si>
  <si>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</si>
  <si>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</si>
  <si>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</si>
  <si>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</si>
  <si>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</si>
  <si>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</si>
  <si>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</si>
  <si>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</si>
  <si>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</si>
  <si>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</si>
  <si>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</si>
  <si>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</si>
  <si>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</si>
  <si>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</si>
  <si>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</si>
  <si>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</si>
  <si>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</si>
  <si>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</si>
  <si>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</si>
  <si>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</si>
  <si>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</si>
  <si>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</si>
  <si>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</si>
  <si>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</si>
  <si>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</si>
  <si>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</si>
  <si>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</si>
  <si>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</si>
  <si>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</si>
  <si>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</si>
  <si>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</si>
  <si>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</si>
  <si>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</si>
  <si>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</si>
  <si>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</si>
  <si>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</si>
  <si>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</si>
  <si>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</si>
  <si>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</si>
  <si>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</si>
  <si>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</si>
  <si>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</si>
  <si>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</si>
  <si>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</si>
  <si>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</si>
  <si>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</si>
  <si>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</si>
  <si>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</si>
  <si>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</si>
  <si>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</si>
  <si>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</si>
  <si>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</si>
  <si>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</si>
  <si>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</si>
  <si>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</si>
  <si>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</si>
  <si>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</si>
  <si>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</si>
  <si>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</si>
  <si>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</si>
  <si>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</si>
  <si>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</si>
  <si>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</si>
  <si>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</si>
  <si>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</si>
  <si>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</si>
  <si>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</si>
  <si>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</si>
  <si>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</si>
  <si>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</si>
  <si>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</si>
  <si>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</si>
  <si>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</si>
  <si>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</si>
  <si>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</si>
  <si>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</si>
  <si>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</si>
  <si>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</si>
  <si>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</si>
  <si>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</si>
  <si>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</si>
  <si>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</si>
  <si>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</si>
  <si>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</si>
  <si>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</si>
  <si>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</si>
  <si>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</si>
  <si>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</si>
  <si>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</si>
  <si>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</si>
  <si>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</si>
  <si>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</si>
  <si>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</si>
  <si>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</si>
  <si>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</si>
  <si>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</si>
  <si>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</si>
  <si>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</si>
  <si>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</si>
  <si>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</si>
  <si>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</si>
  <si>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</si>
  <si>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</si>
  <si>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</si>
  <si>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</si>
  <si>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</si>
  <si>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</si>
  <si>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</si>
  <si>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</si>
  <si>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</si>
  <si>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</si>
  <si>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</si>
  <si>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</si>
  <si>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</si>
  <si>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</si>
  <si>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</si>
  <si>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</si>
  <si>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</si>
  <si>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</si>
  <si>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</si>
  <si>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</si>
  <si>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</si>
  <si>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</si>
  <si>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</si>
  <si>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</si>
  <si>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</si>
  <si>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</si>
  <si>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</si>
  <si>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</si>
  <si>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</si>
  <si>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</si>
  <si>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</si>
  <si>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</si>
  <si>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</si>
  <si>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</si>
  <si>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</si>
  <si>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</si>
  <si>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</si>
  <si>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</si>
  <si>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</si>
  <si>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</si>
  <si>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</si>
  <si>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</si>
  <si>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</si>
  <si>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</si>
  <si>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</si>
  <si>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</si>
  <si>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</si>
  <si>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</si>
  <si>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</si>
  <si>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</si>
  <si>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</si>
  <si>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</si>
  <si>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</si>
  <si>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</si>
  <si>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</si>
  <si>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</si>
  <si>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</si>
  <si>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</si>
  <si>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</si>
  <si>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</si>
  <si>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</si>
  <si>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</si>
  <si>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</si>
  <si>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</si>
  <si>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</si>
  <si>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</si>
  <si>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</si>
  <si>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</si>
  <si>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</si>
  <si>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</si>
  <si>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</si>
  <si>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</si>
  <si>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</si>
  <si>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</si>
  <si>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</si>
  <si>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</si>
  <si>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</si>
  <si>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</si>
  <si>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</si>
  <si>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</si>
  <si>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</si>
  <si>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</si>
  <si>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</si>
  <si>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</si>
  <si>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</si>
  <si>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</si>
  <si>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</si>
  <si>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</si>
  <si>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</si>
  <si>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</si>
  <si>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</si>
  <si>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</si>
  <si>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</si>
  <si>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</si>
  <si>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</si>
  <si>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</si>
  <si>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</si>
  <si>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</si>
  <si>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</si>
  <si>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</si>
  <si>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</si>
  <si>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</si>
  <si>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</si>
  <si>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</si>
  <si>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</si>
  <si>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</si>
  <si>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</si>
  <si>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</si>
  <si>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</si>
  <si>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</si>
  <si>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</si>
  <si>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</si>
  <si>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</si>
  <si>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</si>
  <si>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</si>
  <si>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</si>
  <si>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</si>
  <si>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</si>
  <si>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</si>
  <si>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</si>
  <si>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</si>
  <si>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</si>
  <si>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</si>
  <si>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</si>
  <si>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</si>
  <si>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</si>
  <si>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</si>
  <si>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</si>
  <si>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</si>
  <si>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</si>
  <si>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</si>
  <si>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</si>
  <si>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</si>
  <si>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</si>
  <si>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</si>
  <si>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</si>
  <si>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</si>
  <si>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</si>
  <si>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</si>
  <si>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</si>
  <si>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</si>
  <si>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</si>
  <si>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</si>
  <si>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</si>
  <si>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</si>
  <si>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</si>
  <si>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</si>
  <si>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</si>
  <si>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</si>
  <si>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</si>
  <si>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</si>
  <si>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</si>
  <si>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</si>
  <si>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</si>
  <si>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</si>
  <si>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</si>
  <si>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</si>
  <si>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</si>
  <si>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</si>
  <si>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</si>
  <si>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</si>
  <si>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</si>
  <si>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</si>
  <si>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</si>
  <si>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</si>
  <si>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</si>
  <si>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</si>
  <si>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</si>
  <si>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</si>
  <si>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</si>
  <si>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</si>
  <si>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</si>
  <si>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</si>
  <si>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</si>
  <si>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</si>
  <si>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</si>
  <si>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</si>
  <si>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</si>
  <si>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</si>
  <si>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</si>
  <si>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</si>
  <si>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</si>
  <si>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</si>
  <si>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</si>
  <si>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</si>
  <si>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</si>
  <si>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</si>
  <si>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</si>
  <si>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</si>
  <si>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</si>
  <si>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</si>
  <si>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</si>
  <si>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</si>
  <si>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</si>
  <si>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</si>
  <si>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</si>
  <si>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</si>
  <si>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</si>
  <si>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</si>
  <si>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</si>
  <si>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</si>
  <si>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</si>
  <si>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</si>
  <si>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</si>
  <si>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</si>
  <si>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</si>
  <si>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</si>
  <si>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</si>
  <si>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</si>
  <si>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</si>
  <si>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</si>
  <si>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</si>
  <si>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</si>
  <si>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</si>
  <si>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</si>
  <si>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</si>
  <si>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</si>
  <si>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</si>
  <si>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</si>
  <si>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</si>
  <si>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</si>
  <si>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</si>
  <si>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</si>
  <si>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</si>
  <si>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</si>
  <si>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</si>
  <si>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</si>
  <si>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</si>
  <si>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</si>
  <si>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</si>
  <si>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</si>
  <si>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</si>
  <si>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</si>
  <si>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</si>
  <si>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</si>
  <si>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</si>
  <si>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</si>
  <si>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</si>
  <si>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</si>
  <si>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</si>
  <si>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</si>
  <si>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</si>
  <si>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</si>
  <si>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</si>
  <si>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</si>
  <si>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</si>
  <si>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</si>
  <si>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</si>
  <si>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</si>
  <si>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</si>
  <si>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</si>
  <si>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</si>
  <si>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</si>
  <si>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</si>
  <si>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</si>
  <si>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</si>
  <si>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</si>
  <si>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</si>
  <si>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</si>
  <si>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</si>
  <si>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</si>
  <si>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</si>
  <si>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</si>
  <si>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</si>
  <si>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</si>
  <si>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</si>
  <si>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</si>
  <si>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</si>
  <si>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</si>
  <si>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</si>
  <si>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</si>
  <si>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</si>
  <si>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</si>
  <si>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</si>
  <si>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</si>
  <si>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</si>
  <si>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</si>
  <si>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</si>
  <si>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</si>
  <si>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</si>
  <si>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</si>
  <si>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</si>
  <si>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</si>
  <si>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</si>
  <si>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</si>
  <si>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</si>
  <si>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</si>
  <si>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</si>
  <si>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</si>
  <si>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</si>
  <si>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</si>
  <si>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</si>
  <si>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</si>
  <si>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</si>
  <si>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</si>
  <si>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</si>
  <si>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</si>
  <si>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</si>
  <si>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</si>
  <si>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</si>
  <si>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</si>
  <si>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</si>
  <si>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</si>
  <si>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</si>
  <si>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</si>
  <si>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</si>
  <si>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</si>
  <si>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</si>
  <si>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</si>
  <si>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</si>
  <si>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</si>
  <si>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</si>
  <si>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</si>
  <si>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</si>
  <si>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</si>
  <si>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</si>
  <si>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</si>
  <si>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</si>
  <si>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</si>
  <si>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</si>
  <si>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</si>
  <si>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</si>
  <si>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</si>
  <si>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</si>
  <si>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</si>
  <si>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</si>
  <si>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</si>
  <si>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</si>
  <si>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</si>
  <si>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</si>
  <si>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</si>
  <si>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</si>
  <si>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</si>
  <si>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</si>
  <si>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</si>
  <si>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</si>
  <si>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</si>
  <si>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</si>
  <si>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</si>
  <si>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</si>
  <si>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</si>
  <si>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</si>
  <si>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</si>
  <si>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</si>
  <si>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</si>
  <si>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</si>
  <si>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</si>
  <si>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</si>
  <si>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</si>
  <si>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</si>
  <si>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</si>
  <si>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</si>
  <si>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</si>
  <si>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</si>
  <si>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</si>
  <si>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</si>
  <si>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</si>
  <si>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</si>
  <si>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</si>
  <si>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</si>
  <si>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</si>
  <si>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</si>
  <si>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</si>
  <si>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</si>
  <si>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</si>
  <si>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</si>
  <si>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</si>
  <si>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</si>
  <si>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</si>
  <si>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</si>
  <si>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</si>
  <si>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</si>
  <si>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</si>
  <si>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</si>
  <si>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</si>
  <si>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</si>
  <si>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</si>
  <si>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</si>
  <si>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</si>
  <si>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</si>
  <si>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</si>
  <si>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</si>
  <si>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</si>
  <si>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</si>
  <si>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</si>
  <si>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</si>
  <si>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</si>
  <si>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</si>
  <si>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</si>
  <si>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</si>
  <si>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</si>
  <si>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</si>
  <si>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</si>
  <si>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</si>
  <si>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</si>
  <si>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</si>
  <si>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</si>
  <si>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</si>
  <si>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</si>
  <si>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</si>
  <si>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</si>
  <si>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</si>
  <si>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</si>
  <si>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</si>
  <si>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</si>
  <si>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</si>
  <si>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</si>
  <si>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</si>
  <si>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</si>
  <si>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</si>
  <si>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</si>
  <si>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</si>
  <si>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</si>
  <si>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</si>
  <si>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</si>
  <si>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</si>
  <si>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</si>
  <si>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</si>
  <si>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</si>
  <si>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</si>
  <si>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</si>
  <si>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</si>
  <si>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</si>
  <si>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</si>
  <si>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</si>
  <si>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</si>
  <si>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</si>
  <si>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</si>
  <si>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</si>
  <si>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</si>
  <si>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</si>
  <si>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</si>
  <si>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</si>
  <si>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</si>
  <si>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</si>
  <si>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</si>
  <si>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</si>
  <si>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</si>
  <si>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</si>
  <si>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</si>
  <si>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</si>
  <si>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</si>
  <si>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</si>
  <si>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</si>
  <si>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</si>
  <si>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</si>
  <si>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</si>
  <si>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</si>
  <si>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</si>
  <si>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</si>
  <si>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</si>
  <si>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</si>
  <si>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</si>
  <si>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</si>
  <si>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</si>
  <si>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</si>
  <si>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</si>
  <si>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</si>
  <si>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</si>
  <si>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</si>
  <si>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</si>
  <si>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</si>
  <si>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</si>
  <si>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</si>
  <si>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</si>
  <si>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</si>
  <si>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</si>
  <si>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</si>
  <si>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</si>
  <si>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</si>
  <si>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</si>
  <si>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</si>
  <si>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</si>
  <si>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</si>
  <si>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</si>
  <si>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</si>
  <si>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</si>
  <si>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</si>
  <si>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</si>
  <si>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</si>
  <si>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</si>
  <si>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</si>
  <si>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</si>
  <si>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</si>
  <si>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</si>
  <si>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</si>
  <si>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</si>
  <si>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</si>
  <si>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</si>
  <si>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</si>
  <si>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</si>
  <si>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</si>
  <si>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</si>
  <si>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</si>
  <si>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</si>
  <si>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</si>
  <si>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</si>
  <si>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</si>
  <si>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</si>
  <si>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</si>
  <si>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</si>
  <si>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</si>
  <si>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</si>
  <si>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</si>
  <si>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</si>
  <si>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</si>
  <si>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</si>
  <si>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</si>
  <si>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</si>
  <si>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</si>
  <si>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</si>
  <si>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</si>
  <si>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</si>
  <si>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</si>
  <si>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</si>
  <si>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</si>
  <si>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</si>
  <si>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</si>
  <si>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</si>
  <si>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</si>
  <si>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</si>
  <si>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</si>
  <si>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</si>
  <si>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</si>
  <si>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</si>
  <si>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</si>
  <si>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</si>
  <si>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</si>
  <si>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</si>
  <si>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</si>
  <si>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</si>
  <si>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</si>
  <si>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</si>
  <si>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</si>
  <si>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</si>
  <si>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</si>
  <si>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</si>
  <si>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</si>
  <si>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</si>
  <si>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</si>
  <si>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</si>
  <si>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</si>
  <si>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</si>
  <si>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</si>
  <si>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</si>
  <si>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</si>
  <si>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</si>
  <si>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</si>
  <si>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</si>
  <si>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</si>
  <si>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</si>
  <si>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</si>
  <si>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</si>
  <si>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</si>
  <si>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</si>
  <si>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</si>
  <si>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</si>
  <si>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</si>
  <si>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</si>
  <si>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</si>
  <si>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</si>
  <si>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</si>
  <si>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</si>
  <si>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</si>
  <si>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</si>
  <si>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</si>
  <si>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</si>
  <si>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</si>
  <si>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</si>
  <si>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</si>
  <si>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</si>
  <si>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</si>
  <si>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</si>
  <si>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</si>
  <si>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</si>
  <si>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</si>
  <si>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</si>
  <si>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</si>
  <si>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</si>
  <si>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</si>
  <si>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</si>
  <si>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</si>
  <si>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</si>
  <si>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</si>
  <si>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</si>
  <si>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</si>
  <si>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</si>
  <si>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</si>
  <si>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</si>
  <si>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</si>
  <si>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</si>
  <si>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</si>
  <si>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</si>
  <si>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</si>
  <si>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</si>
  <si>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</si>
  <si>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</si>
  <si>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</si>
  <si>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</si>
  <si>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</si>
  <si>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</si>
  <si>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</si>
  <si>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</si>
  <si>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</si>
  <si>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</si>
  <si>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</si>
  <si>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</si>
  <si>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</si>
  <si>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</si>
  <si>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</si>
  <si>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</si>
  <si>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</si>
  <si>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</si>
  <si>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</si>
  <si>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</si>
  <si>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</si>
  <si>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</si>
  <si>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</si>
  <si>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</si>
  <si>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</si>
  <si>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</si>
  <si>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</si>
  <si>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</si>
  <si>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</si>
  <si>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</si>
  <si>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</si>
  <si>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</si>
  <si>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</si>
  <si>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</si>
  <si>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</si>
  <si>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</si>
  <si>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</si>
  <si>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</si>
  <si>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</si>
  <si>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</si>
  <si>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</si>
  <si>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</si>
  <si>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</si>
  <si>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</si>
  <si>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</si>
  <si>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</si>
  <si>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</si>
  <si>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</si>
  <si>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</si>
  <si>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</si>
  <si>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</si>
  <si>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</si>
  <si>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</si>
  <si>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</si>
  <si>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</si>
  <si>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</si>
  <si>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</si>
  <si>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</si>
  <si>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</si>
  <si>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</si>
  <si>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</si>
  <si>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</si>
  <si>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</si>
  <si>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</si>
  <si>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</si>
  <si>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</si>
  <si>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</si>
  <si>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</si>
  <si>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</si>
  <si>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</si>
  <si>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</si>
  <si>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</si>
  <si>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</si>
  <si>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</si>
  <si>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</si>
  <si>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</si>
  <si>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</si>
  <si>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</si>
  <si>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</si>
  <si>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</si>
  <si>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</si>
  <si>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</si>
  <si>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</si>
  <si>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</si>
  <si>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</si>
  <si>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</si>
  <si>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</si>
  <si>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</si>
  <si>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</si>
  <si>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</si>
  <si>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</si>
  <si>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</si>
  <si>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</si>
  <si>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</si>
  <si>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</si>
  <si>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</si>
  <si>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</si>
  <si>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</si>
  <si>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</si>
  <si>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</si>
  <si>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</si>
  <si>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</si>
  <si>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</si>
  <si>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</si>
  <si>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</si>
  <si>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</si>
  <si>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</si>
  <si>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</si>
  <si>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</si>
  <si>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</si>
  <si>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</si>
  <si>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</si>
  <si>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</si>
  <si>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</si>
  <si>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</si>
  <si>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</si>
  <si>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</si>
  <si>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</si>
  <si>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</si>
  <si>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</si>
  <si>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</si>
  <si>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</si>
  <si>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</si>
  <si>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</si>
  <si>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</si>
  <si>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</si>
  <si>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</si>
  <si>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</si>
  <si>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</si>
  <si>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</si>
  <si>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</si>
  <si>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</si>
  <si>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</si>
  <si>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</si>
  <si>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</si>
  <si>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</si>
  <si>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</si>
  <si>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</si>
  <si>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</si>
  <si>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</si>
  <si>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</si>
  <si>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</si>
  <si>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</si>
  <si>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</si>
  <si>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</si>
  <si>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</si>
  <si>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</si>
  <si>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</si>
  <si>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</si>
  <si>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</si>
  <si>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</si>
  <si>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</si>
  <si>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</si>
  <si>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</si>
  <si>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</si>
  <si>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</si>
  <si>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</si>
  <si>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</si>
  <si>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</si>
  <si>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</si>
  <si>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</si>
  <si>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</si>
  <si>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</si>
  <si>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</si>
  <si>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</si>
  <si>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</si>
  <si>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</si>
  <si>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</si>
  <si>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</si>
  <si>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</si>
  <si>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</si>
  <si>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</si>
  <si>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</si>
  <si>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</si>
  <si>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</si>
  <si>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</si>
  <si>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</si>
  <si>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</si>
  <si>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</si>
  <si>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</si>
  <si>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</si>
  <si>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</si>
  <si>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</si>
  <si>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</si>
  <si>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</si>
  <si>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</si>
  <si>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</si>
  <si>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</si>
  <si>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</si>
  <si>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</si>
  <si>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</si>
  <si>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</si>
  <si>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</si>
  <si>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</si>
  <si>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</si>
  <si>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</si>
  <si>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</si>
  <si>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</si>
  <si>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</si>
  <si>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</si>
  <si>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</si>
  <si>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</si>
  <si>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</si>
  <si>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</si>
  <si>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</si>
  <si>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</si>
  <si>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</si>
  <si>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</si>
  <si>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</si>
  <si>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</si>
  <si>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</si>
  <si>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</si>
  <si>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</si>
  <si>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</si>
  <si>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</si>
  <si>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</si>
  <si>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</si>
  <si>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</si>
  <si>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</si>
  <si>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</si>
  <si>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</si>
  <si>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</si>
  <si>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</si>
  <si>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</si>
  <si>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</si>
  <si>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</si>
  <si>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</si>
  <si>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</si>
  <si>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</si>
  <si>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</si>
  <si>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</si>
  <si>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</si>
  <si>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</si>
  <si>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</si>
  <si>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</si>
  <si>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</si>
  <si>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</si>
  <si>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</si>
  <si>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</si>
  <si>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</si>
  <si>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</si>
  <si>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</si>
  <si>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</si>
  <si>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</si>
  <si>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</si>
  <si>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</si>
  <si>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</si>
  <si>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</si>
  <si>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</si>
  <si>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</si>
  <si>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</si>
  <si>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</si>
  <si>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</si>
  <si>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</si>
  <si>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</si>
  <si>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</si>
  <si>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</si>
  <si>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</si>
  <si>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</si>
  <si>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</si>
  <si>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</si>
  <si>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</si>
  <si>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</si>
  <si>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</si>
  <si>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</si>
  <si>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</si>
  <si>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</si>
  <si>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</si>
  <si>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</si>
  <si>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</si>
  <si>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</si>
  <si>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</si>
  <si>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</si>
  <si>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</si>
  <si>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</si>
  <si>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</si>
  <si>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</si>
  <si>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</si>
  <si>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</si>
  <si>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</si>
  <si>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</si>
  <si>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</si>
  <si>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</si>
  <si>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</si>
  <si>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</si>
  <si>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</si>
  <si>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</si>
  <si>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</si>
  <si>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</si>
  <si>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</si>
  <si>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</si>
  <si>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</si>
  <si>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</si>
  <si>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</si>
  <si>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</si>
  <si>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</si>
  <si>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</si>
  <si>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</si>
  <si>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</si>
  <si>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</si>
  <si>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</si>
  <si>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</si>
  <si>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</si>
  <si>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</si>
  <si>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</si>
  <si>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</si>
  <si>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</si>
  <si>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</si>
  <si>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</si>
  <si>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</si>
  <si>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</si>
  <si>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</si>
  <si>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</si>
  <si>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</si>
  <si>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</si>
  <si>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</si>
  <si>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</si>
  <si>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</si>
  <si>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</si>
  <si>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</si>
  <si>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</si>
  <si>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</si>
  <si>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</si>
  <si>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</si>
  <si>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</si>
  <si>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</si>
  <si>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</si>
  <si>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</si>
  <si>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</si>
  <si>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</si>
  <si>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</si>
  <si>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</si>
  <si>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</si>
  <si>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</si>
  <si>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</si>
  <si>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</si>
  <si>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</si>
  <si>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</si>
  <si>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</si>
  <si>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</si>
  <si>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</si>
  <si>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</si>
  <si>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</si>
  <si>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</si>
  <si>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</si>
  <si>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</si>
  <si>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</si>
  <si>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</si>
  <si>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</si>
  <si>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</si>
  <si>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</si>
  <si>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</si>
  <si>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</si>
  <si>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</si>
  <si>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</si>
  <si>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</si>
  <si>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</si>
  <si>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</si>
  <si>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</si>
  <si>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</si>
  <si>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</si>
  <si>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</si>
  <si>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</si>
  <si>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</si>
  <si>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</si>
  <si>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</si>
  <si>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</si>
  <si>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</si>
  <si>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</si>
  <si>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</si>
  <si>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</si>
  <si>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</si>
  <si>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</si>
  <si>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</si>
  <si>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</si>
  <si>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</si>
  <si>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</si>
  <si>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</si>
  <si>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</si>
  <si>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</si>
  <si>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</si>
  <si>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</si>
  <si>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</si>
  <si>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</si>
  <si>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</si>
  <si>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</si>
  <si>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</si>
  <si>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</si>
  <si>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</si>
  <si>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</si>
  <si>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</si>
  <si>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</si>
  <si>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</si>
  <si>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</si>
  <si>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</si>
  <si>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</si>
  <si>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</si>
  <si>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</si>
  <si>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</si>
  <si>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</si>
  <si>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</si>
  <si>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</si>
  <si>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</si>
  <si>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</si>
  <si>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</si>
  <si>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</si>
  <si>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</si>
  <si>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</si>
  <si>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</si>
  <si>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</si>
  <si>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</si>
  <si>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</si>
  <si>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</si>
  <si>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</si>
  <si>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</si>
  <si>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</si>
  <si>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</si>
  <si>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</si>
  <si>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</si>
  <si>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</si>
  <si>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</si>
  <si>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</si>
  <si>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</si>
  <si>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</si>
  <si>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</si>
  <si>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</si>
  <si>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</si>
  <si>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</si>
  <si>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</si>
  <si>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</si>
  <si>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</si>
  <si>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</si>
  <si>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</si>
  <si>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</si>
  <si>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</si>
  <si>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</si>
  <si>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</si>
  <si>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</si>
  <si>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</si>
  <si>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</si>
  <si>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</si>
  <si>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</si>
  <si>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</si>
  <si>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</si>
  <si>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</si>
  <si>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</si>
  <si>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</si>
  <si>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</si>
  <si>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</si>
  <si>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</si>
  <si>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</si>
  <si>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</si>
  <si>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</si>
  <si>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</si>
  <si>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</si>
  <si>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</si>
  <si>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</si>
  <si>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</si>
  <si>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</si>
  <si>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</si>
  <si>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</si>
  <si>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</si>
  <si>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</si>
  <si>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</si>
  <si>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</si>
  <si>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</si>
  <si>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</si>
  <si>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</si>
  <si>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</si>
  <si>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</si>
  <si>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</si>
  <si>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</si>
  <si>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</si>
  <si>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</si>
  <si>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</si>
  <si>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</si>
  <si>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</si>
  <si>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</si>
  <si>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</si>
  <si>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</si>
  <si>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</si>
  <si>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</si>
  <si>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</si>
  <si>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</si>
  <si>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</si>
  <si>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</si>
  <si>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</si>
  <si>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</si>
  <si>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</si>
  <si>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</si>
  <si>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</si>
  <si>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</si>
  <si>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</si>
  <si>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</si>
  <si>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</si>
  <si>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</si>
  <si>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</si>
  <si>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</si>
  <si>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</si>
  <si>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</si>
  <si>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</si>
  <si>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</si>
  <si>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</si>
  <si>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</si>
  <si>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</si>
  <si>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</si>
  <si>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</si>
  <si>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</si>
  <si>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</si>
  <si>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</si>
  <si>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</si>
  <si>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</si>
  <si>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</si>
  <si>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</si>
  <si>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</si>
  <si>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</si>
  <si>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</si>
  <si>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</si>
  <si>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</si>
  <si>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</si>
  <si>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</si>
  <si>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</si>
  <si>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</si>
  <si>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</si>
  <si>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</si>
  <si>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</si>
  <si>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</si>
  <si>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</si>
  <si>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</si>
  <si>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</si>
  <si>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</si>
  <si>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</si>
  <si>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</si>
  <si>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</si>
  <si>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</si>
  <si>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</si>
  <si>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</si>
  <si>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</si>
  <si>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</si>
  <si>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</si>
  <si>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</si>
  <si>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</si>
  <si>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</si>
  <si>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</si>
  <si>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</si>
  <si>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</si>
  <si>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</si>
  <si>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</si>
  <si>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</si>
  <si>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</si>
  <si>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</si>
  <si>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</si>
  <si>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</si>
  <si>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</si>
  <si>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</si>
  <si>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</si>
  <si>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</si>
  <si>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</si>
  <si>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</si>
  <si>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</si>
  <si>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</si>
  <si>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</si>
  <si>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</si>
  <si>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</si>
  <si>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</si>
  <si>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</si>
  <si>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</si>
  <si>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</si>
  <si>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</si>
  <si>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</si>
  <si>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</si>
  <si>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</si>
  <si>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</si>
  <si>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</si>
  <si>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</si>
  <si>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</si>
  <si>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</si>
  <si>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</si>
  <si>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</si>
  <si>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</si>
  <si>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</si>
  <si>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</si>
  <si>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</si>
  <si>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</si>
  <si>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</si>
  <si>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</si>
  <si>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</si>
  <si>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</si>
  <si>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</si>
  <si>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</si>
  <si>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</si>
  <si>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</si>
  <si>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</si>
  <si>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</si>
  <si>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</si>
  <si>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</si>
  <si>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</si>
  <si>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</si>
  <si>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</si>
  <si>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</si>
  <si>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</si>
  <si>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</si>
  <si>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</si>
  <si>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</si>
  <si>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</si>
  <si>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</si>
  <si>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</si>
  <si>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</si>
  <si>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</si>
  <si>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</si>
  <si>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</si>
  <si>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</si>
  <si>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</si>
  <si>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</si>
  <si>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</si>
  <si>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</si>
  <si>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</si>
  <si>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</si>
  <si>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</si>
  <si>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</si>
  <si>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</si>
  <si>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</si>
  <si>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</si>
  <si>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</si>
  <si>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</si>
  <si>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</si>
  <si>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</si>
  <si>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</si>
  <si>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</si>
  <si>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</si>
  <si>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</si>
  <si>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</si>
  <si>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</si>
  <si>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</si>
  <si>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</si>
  <si>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</si>
  <si>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</si>
  <si>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</si>
  <si>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</si>
  <si>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</si>
  <si>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</si>
  <si>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</si>
  <si>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</si>
  <si>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</si>
  <si>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</si>
  <si>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</si>
  <si>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</si>
  <si>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</si>
  <si>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</si>
  <si>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</si>
  <si>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</si>
  <si>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</si>
  <si>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</si>
  <si>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</si>
  <si>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</si>
  <si>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</si>
  <si>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</si>
  <si>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</si>
  <si>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</si>
  <si>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</si>
  <si>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</si>
  <si>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</si>
  <si>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</si>
  <si>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</si>
  <si>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</si>
  <si>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</si>
  <si>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</si>
  <si>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</si>
  <si>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</si>
  <si>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</si>
  <si>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</si>
  <si>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</si>
  <si>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</si>
  <si>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</si>
  <si>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</si>
  <si>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</si>
  <si>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</si>
  <si>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</si>
  <si>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</si>
  <si>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</si>
  <si>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</si>
  <si>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</si>
  <si>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</si>
  <si>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</si>
  <si>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</si>
  <si>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</si>
  <si>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</si>
  <si>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</si>
  <si>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</si>
  <si>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</si>
  <si>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</si>
  <si>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</si>
  <si>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</si>
  <si>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</si>
  <si>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</si>
  <si>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</si>
  <si>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</si>
  <si>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</si>
  <si>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</si>
  <si>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</si>
  <si>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</si>
  <si>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</si>
  <si>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</si>
  <si>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</si>
  <si>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</si>
  <si>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</si>
  <si>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</si>
  <si>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</si>
  <si>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</si>
  <si>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</si>
  <si>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</si>
  <si>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</si>
  <si>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</si>
  <si>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</si>
  <si>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</si>
  <si>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</si>
  <si>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</si>
  <si>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</si>
  <si>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</si>
  <si>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</si>
  <si>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</si>
  <si>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</si>
  <si>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</si>
  <si>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</si>
  <si>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</si>
  <si>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</si>
  <si>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</si>
  <si>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</si>
  <si>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</si>
  <si>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</si>
  <si>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</si>
  <si>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</si>
  <si>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</si>
  <si>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</si>
  <si>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</si>
  <si>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</si>
  <si>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</si>
  <si>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</si>
  <si>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</si>
  <si>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</si>
  <si>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</si>
  <si>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</si>
  <si>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</si>
  <si>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</si>
  <si>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</si>
  <si>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</si>
  <si>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</si>
  <si>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</si>
  <si>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</si>
  <si>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</si>
  <si>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</si>
  <si>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</si>
  <si>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</si>
  <si>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</si>
  <si>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</si>
  <si>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</si>
  <si>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</si>
  <si>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</si>
  <si>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</si>
  <si>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</si>
  <si>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</si>
  <si>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</si>
  <si>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</si>
  <si>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</si>
  <si>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</si>
  <si>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</si>
  <si>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</si>
  <si>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</si>
  <si>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</si>
  <si>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</si>
  <si>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</si>
  <si>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</si>
  <si>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</si>
  <si>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</si>
  <si>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</si>
  <si>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</si>
  <si>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</si>
  <si>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</si>
  <si>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</si>
  <si>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</si>
  <si>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</si>
  <si>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</si>
  <si>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</si>
  <si>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</si>
  <si>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</si>
  <si>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</si>
  <si>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</si>
  <si>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</si>
  <si>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</si>
  <si>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</si>
  <si>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</si>
  <si>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</si>
  <si>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</si>
  <si>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</si>
  <si>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</si>
  <si>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</si>
  <si>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</si>
  <si>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</si>
  <si>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</si>
  <si>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</si>
  <si>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</si>
  <si>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</si>
  <si>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</si>
  <si>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</si>
  <si>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</si>
  <si>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</si>
  <si>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</si>
  <si>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</si>
  <si>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</si>
  <si>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</si>
  <si>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</si>
  <si>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</si>
  <si>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</si>
  <si>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</si>
  <si>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</si>
  <si>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</si>
  <si>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</si>
  <si>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</si>
  <si>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</si>
  <si>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</si>
  <si>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</si>
  <si>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</si>
  <si>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</si>
  <si>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</si>
  <si>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</si>
  <si>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</si>
  <si>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</si>
  <si>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</si>
  <si>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</si>
  <si>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</si>
  <si>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</si>
  <si>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</si>
  <si>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</si>
  <si>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</si>
  <si>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</si>
  <si>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</si>
  <si>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</si>
  <si>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</si>
  <si>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</si>
  <si>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</si>
  <si>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</si>
  <si>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</si>
  <si>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</si>
  <si>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</si>
  <si>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</si>
  <si>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</si>
  <si>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</si>
  <si>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</si>
  <si>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</si>
  <si>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</si>
  <si>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</si>
  <si>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</si>
  <si>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</si>
  <si>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</si>
  <si>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</si>
  <si>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</si>
  <si>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</si>
  <si>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</si>
  <si>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</si>
  <si>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</si>
  <si>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</si>
  <si>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</si>
  <si>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</si>
  <si>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</si>
  <si>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</si>
  <si>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</si>
  <si>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</si>
  <si>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</si>
  <si>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</si>
  <si>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</si>
  <si>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</si>
  <si>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</si>
  <si>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</si>
  <si>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</si>
  <si>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</si>
  <si>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</si>
  <si>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</si>
  <si>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</si>
  <si>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</si>
  <si>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</si>
  <si>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</si>
  <si>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</si>
  <si>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</si>
  <si>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</si>
  <si>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</si>
  <si>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</si>
  <si>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</si>
  <si>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</si>
  <si>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</si>
  <si>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</si>
  <si>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</si>
  <si>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</si>
  <si>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</si>
  <si>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</si>
  <si>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</si>
  <si>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</si>
  <si>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</si>
  <si>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</si>
  <si>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</si>
  <si>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</si>
  <si>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</si>
  <si>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</si>
  <si>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</si>
  <si>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</si>
  <si>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</si>
  <si>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</si>
  <si>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</si>
  <si>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</si>
  <si>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</si>
  <si>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</si>
  <si>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</si>
  <si>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</si>
  <si>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</si>
  <si>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</si>
  <si>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</si>
  <si>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</si>
  <si>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</si>
  <si>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</si>
  <si>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</si>
  <si>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</si>
  <si>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</si>
  <si>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</si>
  <si>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</si>
  <si>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</si>
  <si>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</si>
  <si>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</si>
  <si>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</si>
  <si>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</si>
  <si>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</si>
  <si>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</si>
  <si>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</si>
  <si>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</si>
  <si>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</si>
  <si>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</si>
  <si>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</si>
  <si>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</si>
  <si>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</si>
  <si>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</si>
  <si>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</si>
  <si>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</si>
  <si>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</si>
  <si>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</si>
  <si>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</si>
  <si>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</si>
  <si>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</si>
  <si>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</si>
  <si>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</si>
  <si>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</si>
  <si>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</si>
  <si>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</si>
  <si>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</si>
  <si>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</si>
  <si>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</si>
  <si>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</si>
  <si>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</si>
  <si>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</si>
  <si>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</si>
  <si>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</si>
  <si>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</si>
  <si>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</si>
  <si>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</si>
  <si>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</si>
  <si>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</si>
  <si>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</si>
  <si>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</si>
  <si>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</si>
  <si>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</si>
  <si>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</si>
  <si>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</si>
  <si>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</si>
  <si>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</si>
  <si>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</si>
  <si>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</si>
  <si>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</si>
  <si>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</si>
  <si>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</si>
  <si>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</si>
  <si>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</si>
  <si>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</si>
  <si>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</si>
  <si>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</si>
  <si>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</si>
  <si>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</si>
  <si>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</si>
  <si>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</si>
  <si>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</si>
  <si>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</si>
  <si>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</si>
  <si>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</si>
  <si>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</si>
  <si>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</si>
  <si>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</si>
  <si>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</si>
  <si>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</si>
  <si>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</si>
  <si>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</si>
  <si>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</si>
  <si>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</si>
  <si>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</si>
  <si>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</si>
  <si>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</si>
  <si>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</si>
  <si>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</si>
  <si>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</si>
  <si>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</si>
  <si>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</si>
  <si>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</si>
  <si>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</si>
  <si>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</si>
  <si>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</si>
  <si>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</si>
  <si>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</si>
  <si>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</si>
  <si>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</si>
  <si>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</si>
  <si>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</si>
  <si>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</si>
  <si>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</si>
  <si>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</si>
  <si>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</si>
  <si>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</si>
  <si>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</si>
  <si>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</si>
  <si>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</si>
  <si>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</si>
  <si>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</si>
  <si>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</si>
  <si>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</si>
  <si>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</si>
  <si>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</si>
  <si>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</si>
  <si>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</si>
  <si>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</si>
  <si>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</si>
  <si>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</si>
  <si>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</si>
  <si>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</si>
  <si>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</si>
  <si>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</si>
  <si>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</si>
  <si>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</si>
  <si>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</si>
  <si>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</si>
  <si>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</si>
  <si>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</si>
  <si>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</si>
  <si>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</si>
  <si>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</si>
  <si>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</si>
  <si>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</si>
  <si>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</si>
  <si>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</si>
  <si>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</si>
  <si>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</si>
  <si>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</si>
  <si>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</si>
  <si>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</si>
  <si>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</si>
  <si>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</si>
  <si>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</si>
  <si>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</si>
  <si>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</si>
  <si>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</si>
  <si>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</si>
  <si>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</si>
  <si>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</si>
  <si>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</si>
  <si>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</si>
  <si>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</si>
  <si>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</si>
  <si>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</si>
  <si>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</si>
  <si>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</si>
  <si>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</si>
  <si>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</si>
  <si>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</si>
  <si>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</si>
  <si>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</si>
  <si>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</si>
  <si>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</si>
  <si>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</si>
  <si>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</si>
  <si>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</si>
  <si>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</si>
  <si>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</si>
  <si>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</si>
  <si>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</si>
  <si>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</si>
  <si>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</si>
  <si>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</si>
  <si>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</si>
  <si>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</si>
  <si>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</si>
  <si>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</si>
  <si>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</si>
  <si>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</si>
  <si>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</si>
  <si>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</si>
  <si>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</si>
  <si>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</si>
  <si>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</si>
  <si>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</si>
  <si>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</si>
  <si>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</si>
  <si>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</si>
  <si>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</si>
  <si>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</si>
  <si>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</si>
  <si>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</si>
  <si>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</si>
  <si>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</si>
  <si>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</si>
  <si>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</si>
  <si>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</si>
  <si>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</si>
  <si>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</si>
  <si>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</si>
  <si>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</si>
  <si>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</si>
  <si>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</si>
  <si>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</si>
  <si>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</si>
  <si>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</si>
  <si>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</si>
  <si>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</si>
  <si>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</si>
  <si>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</si>
  <si>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</si>
  <si>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</si>
  <si>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</si>
  <si>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</si>
  <si>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</si>
  <si>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</si>
  <si>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</si>
  <si>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</si>
  <si>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</si>
  <si>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</si>
  <si>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</si>
  <si>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</si>
  <si>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</si>
  <si>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</si>
  <si>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</si>
  <si>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</si>
  <si>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</si>
  <si>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</si>
  <si>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</si>
  <si>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</si>
  <si>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</si>
  <si>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</si>
  <si>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</si>
  <si>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</si>
  <si>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</si>
  <si>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</si>
  <si>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</si>
  <si>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</si>
  <si>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</si>
  <si>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</si>
  <si>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</si>
  <si>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</si>
  <si>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</si>
  <si>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</si>
  <si>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</si>
  <si>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</si>
  <si>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</si>
  <si>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</si>
  <si>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</si>
  <si>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</si>
  <si>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</si>
  <si>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</si>
  <si>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</si>
  <si>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</si>
  <si>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</si>
  <si>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</si>
  <si>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</si>
  <si>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</si>
  <si>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</si>
  <si>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</si>
  <si>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</si>
  <si>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</si>
  <si>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</si>
  <si>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</si>
  <si>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</si>
  <si>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</si>
  <si>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</si>
  <si>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</si>
  <si>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</si>
  <si>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</si>
  <si>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</si>
  <si>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</si>
  <si>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</si>
  <si>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</si>
  <si>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</si>
  <si>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</si>
  <si>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</si>
  <si>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</si>
  <si>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</si>
  <si>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</si>
  <si>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</si>
  <si>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</si>
  <si>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</si>
  <si>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</si>
  <si>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</si>
  <si>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</si>
  <si>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</si>
  <si>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</si>
  <si>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</si>
  <si>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</si>
  <si>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</si>
  <si>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</si>
  <si>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</si>
  <si>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</si>
  <si>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</si>
  <si>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</si>
  <si>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</si>
  <si>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</si>
  <si>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</si>
  <si>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</si>
  <si>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</si>
  <si>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</si>
  <si>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</si>
  <si>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</si>
  <si>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</si>
  <si>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</si>
  <si>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</si>
  <si>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</si>
  <si>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</si>
  <si>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</si>
  <si>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</si>
  <si>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</si>
  <si>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</si>
  <si>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</si>
  <si>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</si>
  <si>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</si>
  <si>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</si>
  <si>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</si>
  <si>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</si>
  <si>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</si>
  <si>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</si>
  <si>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</si>
  <si>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</si>
  <si>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</si>
  <si>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</si>
  <si>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</si>
  <si>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</si>
  <si>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</si>
  <si>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</si>
  <si>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</si>
  <si>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</si>
  <si>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</si>
  <si>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</si>
  <si>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</si>
  <si>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</si>
  <si>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</si>
  <si>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</si>
  <si>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</si>
  <si>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</si>
  <si>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</si>
  <si>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</si>
  <si>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</si>
  <si>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</si>
  <si>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</si>
  <si>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</si>
  <si>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</si>
  <si>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</si>
  <si>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</si>
  <si>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</si>
  <si>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</si>
  <si>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</si>
  <si>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</si>
  <si>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</si>
  <si>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</si>
  <si>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</si>
  <si>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</si>
  <si>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</si>
  <si>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</si>
  <si>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</si>
  <si>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</si>
  <si>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</si>
  <si>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</si>
  <si>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</si>
  <si>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</si>
  <si>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</si>
  <si>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</si>
  <si>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</si>
  <si>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</si>
  <si>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</si>
  <si>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</si>
  <si>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</si>
  <si>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</si>
  <si>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</si>
  <si>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</si>
  <si>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</si>
  <si>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</si>
  <si>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</si>
  <si>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</si>
  <si>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</si>
  <si>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</si>
  <si>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</si>
  <si>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</si>
  <si>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</si>
  <si>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</si>
  <si>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</si>
  <si>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</si>
  <si>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</si>
  <si>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</si>
  <si>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</si>
  <si>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</si>
  <si>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</si>
  <si>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</si>
  <si>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</si>
  <si>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</si>
  <si>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</si>
  <si>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</si>
  <si>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</si>
  <si>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</si>
  <si>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</si>
  <si>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</si>
  <si>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</si>
  <si>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</si>
  <si>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</si>
  <si>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</si>
  <si>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</si>
  <si>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</si>
  <si>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</si>
  <si>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</si>
  <si>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</si>
  <si>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</si>
  <si>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</si>
  <si>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</si>
  <si>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</si>
  <si>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</si>
  <si>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</si>
  <si>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</si>
  <si>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</si>
  <si>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</si>
  <si>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</si>
  <si>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</si>
  <si>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</si>
  <si>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</si>
  <si>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</si>
  <si>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</si>
  <si>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</si>
  <si>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</si>
  <si>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</si>
  <si>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</si>
  <si>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</si>
  <si>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</si>
  <si>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</si>
  <si>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</si>
  <si>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</si>
  <si>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</si>
  <si>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</si>
  <si>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</si>
  <si>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</si>
  <si>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</si>
  <si>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</si>
  <si>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</si>
  <si>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</si>
  <si>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</si>
  <si>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</si>
  <si>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</si>
  <si>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</si>
  <si>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</si>
  <si>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</si>
  <si>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</si>
  <si>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</si>
  <si>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</si>
  <si>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</si>
  <si>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</si>
  <si>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</si>
  <si>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</si>
  <si>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</si>
  <si>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</si>
  <si>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</si>
  <si>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</si>
  <si>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</si>
  <si>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</si>
  <si>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</si>
  <si>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</si>
  <si>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</si>
  <si>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</si>
  <si>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</si>
  <si>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</si>
  <si>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</si>
  <si>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</si>
  <si>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</si>
  <si>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</si>
  <si>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</si>
  <si>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</si>
  <si>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</si>
  <si>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</si>
  <si>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</si>
  <si>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</si>
  <si>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</si>
  <si>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</si>
  <si>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</si>
  <si>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</si>
  <si>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</si>
  <si>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</si>
  <si>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</si>
  <si>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</si>
  <si>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</si>
  <si>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</si>
  <si>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</si>
  <si>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</si>
  <si>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</si>
  <si>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</si>
  <si>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</si>
  <si>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</si>
  <si>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</si>
  <si>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</si>
  <si>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</si>
  <si>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</si>
  <si>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</si>
  <si>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</si>
  <si>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</si>
  <si>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</si>
  <si>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</si>
  <si>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</si>
  <si>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</si>
  <si>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</si>
  <si>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</si>
  <si>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</si>
  <si>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</si>
  <si>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</si>
  <si>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</si>
  <si>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</si>
  <si>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</si>
  <si>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</si>
  <si>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</si>
  <si>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</si>
  <si>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</si>
  <si>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</si>
  <si>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</si>
  <si>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</si>
  <si>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</si>
  <si>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</si>
  <si>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</si>
  <si>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</si>
  <si>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</si>
  <si>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</si>
  <si>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</si>
  <si>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</si>
  <si>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</si>
  <si>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</si>
  <si>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</si>
  <si>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</si>
  <si>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</si>
  <si>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</si>
  <si>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</si>
  <si>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</si>
  <si>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</si>
  <si>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</si>
  <si>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</si>
  <si>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</si>
  <si>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</si>
  <si>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</si>
  <si>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</si>
  <si>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</si>
  <si>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</si>
  <si>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</si>
  <si>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</si>
  <si>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</si>
  <si>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</si>
  <si>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</si>
  <si>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</si>
  <si>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</si>
  <si>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</si>
  <si>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</si>
  <si>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</si>
  <si>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</si>
  <si>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</si>
  <si>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</si>
  <si>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</si>
  <si>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</si>
  <si>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</si>
  <si>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</si>
  <si>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</si>
  <si>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</si>
  <si>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</si>
  <si>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</si>
  <si>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</si>
  <si>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</si>
  <si>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</si>
  <si>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</si>
  <si>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</si>
  <si>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</si>
  <si>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</si>
  <si>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</si>
  <si>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</si>
  <si>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</si>
  <si>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</si>
  <si>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</si>
  <si>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</si>
  <si>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</si>
  <si>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</si>
  <si>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</si>
  <si>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</si>
  <si>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</si>
  <si>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</si>
  <si>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</si>
  <si>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</si>
  <si>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</si>
  <si>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</si>
  <si>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</si>
  <si>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</si>
  <si>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</si>
  <si>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</si>
  <si>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</si>
  <si>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</si>
  <si>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</si>
  <si>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</si>
  <si>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</si>
  <si>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</si>
  <si>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</si>
  <si>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</si>
  <si>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</si>
  <si>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</si>
  <si>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</si>
  <si>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</si>
  <si>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</si>
  <si>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</si>
  <si>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</si>
  <si>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</si>
  <si>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</si>
  <si>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</si>
  <si>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</si>
  <si>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</si>
  <si>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</si>
  <si>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</si>
  <si>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</si>
  <si>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</si>
  <si>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</si>
  <si>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</si>
  <si>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</si>
  <si>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</si>
  <si>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</si>
  <si>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</si>
  <si>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</si>
  <si>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</si>
  <si>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</si>
  <si>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</si>
  <si>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</si>
  <si>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</si>
  <si>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</si>
  <si>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</si>
  <si>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</si>
  <si>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</si>
  <si>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</si>
  <si>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</si>
  <si>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</si>
  <si>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</si>
  <si>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</si>
  <si>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</si>
  <si>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</si>
  <si>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</si>
  <si>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</si>
  <si>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</si>
  <si>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</si>
  <si>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</si>
  <si>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</si>
  <si>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</si>
  <si>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</si>
  <si>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</si>
  <si>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</si>
  <si>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</si>
  <si>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</si>
  <si>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</si>
  <si>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</si>
  <si>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</si>
  <si>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</si>
  <si>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</si>
  <si>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</si>
  <si>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</si>
  <si>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</si>
  <si>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</si>
  <si>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</si>
  <si>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</si>
  <si>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</si>
  <si>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</si>
  <si>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</si>
  <si>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</si>
  <si>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</si>
  <si>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</si>
  <si>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</si>
  <si>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</si>
  <si>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</si>
  <si>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</si>
  <si>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</si>
  <si>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</si>
  <si>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</si>
  <si>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</si>
  <si>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</si>
  <si>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</si>
  <si>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</si>
  <si>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</si>
  <si>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</si>
  <si>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</si>
  <si>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</si>
  <si>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</si>
  <si>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</si>
  <si>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</si>
  <si>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</si>
  <si>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</si>
  <si>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</si>
  <si>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</si>
  <si>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</si>
  <si>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</si>
  <si>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</si>
  <si>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</si>
  <si>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</si>
  <si>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</si>
  <si>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</si>
  <si>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</si>
  <si>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</si>
  <si>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</si>
  <si>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</si>
  <si>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</si>
  <si>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</si>
  <si>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</si>
  <si>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</si>
  <si>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</si>
  <si>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</si>
  <si>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</si>
  <si>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</si>
  <si>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</si>
  <si>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</si>
  <si>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</si>
  <si>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</si>
  <si>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</si>
  <si>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</si>
  <si>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</si>
  <si>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</si>
  <si>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</si>
  <si>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</si>
  <si>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</si>
  <si>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</si>
  <si>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</si>
  <si>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</si>
  <si>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</si>
  <si>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</si>
  <si>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</si>
  <si>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</si>
  <si>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</si>
  <si>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</si>
  <si>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</si>
  <si>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</si>
  <si>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</si>
  <si>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</si>
  <si>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</si>
  <si>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</si>
  <si>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</si>
  <si>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</si>
  <si>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</si>
  <si>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</si>
  <si>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</si>
  <si>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</si>
  <si>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</si>
  <si>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</si>
  <si>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</si>
  <si>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</si>
  <si>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</si>
  <si>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</si>
  <si>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</si>
  <si>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</si>
  <si>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</si>
  <si>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</si>
  <si>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</si>
  <si>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</si>
  <si>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</si>
  <si>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</si>
  <si>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</si>
  <si>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</si>
  <si>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</si>
  <si>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</si>
  <si>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</si>
  <si>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</si>
  <si>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</si>
  <si>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</si>
  <si>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</si>
  <si>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</si>
  <si>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</si>
  <si>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</si>
  <si>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</si>
  <si>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</si>
  <si>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</si>
  <si>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</si>
  <si>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</si>
  <si>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</si>
  <si>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</si>
  <si>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</si>
  <si>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</si>
  <si>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</si>
  <si>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</si>
  <si>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</si>
  <si>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</si>
  <si>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</si>
  <si>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</si>
  <si>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</si>
  <si>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</si>
  <si>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</si>
  <si>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</si>
  <si>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</si>
  <si>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</si>
  <si>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</si>
  <si>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</si>
  <si>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</si>
  <si>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</si>
  <si>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</si>
  <si>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</si>
  <si>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</si>
  <si>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</si>
  <si>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</si>
  <si>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</si>
  <si>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</si>
  <si>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</si>
  <si>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</si>
  <si>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</si>
  <si>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</si>
  <si>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</si>
  <si>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</si>
  <si>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</si>
  <si>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</si>
  <si>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</si>
  <si>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</si>
  <si>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</si>
  <si>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</si>
  <si>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</si>
  <si>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</si>
  <si>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</si>
  <si>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</si>
  <si>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</si>
  <si>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</si>
  <si>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</si>
  <si>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</si>
  <si>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</si>
  <si>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</si>
  <si>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</si>
  <si>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</si>
  <si>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</si>
  <si>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</si>
  <si>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</si>
  <si>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</si>
  <si>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</si>
  <si>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</si>
  <si>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</si>
  <si>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</si>
  <si>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</si>
  <si>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</si>
  <si>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</si>
  <si>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</si>
  <si>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</si>
  <si>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</si>
  <si>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</si>
  <si>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</si>
  <si>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</si>
  <si>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</si>
  <si>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</si>
  <si>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</si>
  <si>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</si>
  <si>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</si>
  <si>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</si>
  <si>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</si>
  <si>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</si>
  <si>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</si>
  <si>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</si>
  <si>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</si>
  <si>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</si>
  <si>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</si>
  <si>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</si>
  <si>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</si>
  <si>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</si>
  <si>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</si>
  <si>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</si>
  <si>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</si>
  <si>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</si>
  <si>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</si>
  <si>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</si>
  <si>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</si>
  <si>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</si>
  <si>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</si>
  <si>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</si>
  <si>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</si>
  <si>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</si>
  <si>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</si>
  <si>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</si>
  <si>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</si>
  <si>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</si>
  <si>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</si>
  <si>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</si>
  <si>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</si>
  <si>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</si>
  <si>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</si>
  <si>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</si>
  <si>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</si>
  <si>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</si>
  <si>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</si>
  <si>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</si>
  <si>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</si>
  <si>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</si>
  <si>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</si>
  <si>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</si>
  <si>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</si>
  <si>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</si>
  <si>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</si>
  <si>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</si>
  <si>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</si>
  <si>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</si>
  <si>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</si>
  <si>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</si>
  <si>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</si>
  <si>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</si>
  <si>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</si>
  <si>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</si>
  <si>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</si>
  <si>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</si>
  <si>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</si>
  <si>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</si>
  <si>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</si>
  <si>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</si>
  <si>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</si>
  <si>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</si>
  <si>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</si>
  <si>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</si>
  <si>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</si>
  <si>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</si>
  <si>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</si>
  <si>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</si>
  <si>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</si>
  <si>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</si>
  <si>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</si>
  <si>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</si>
  <si>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</si>
  <si>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</si>
  <si>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</si>
  <si>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</si>
  <si>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</si>
  <si>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</si>
  <si>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</si>
  <si>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</si>
  <si>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</si>
  <si>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</si>
  <si>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</si>
  <si>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</si>
  <si>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</si>
  <si>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</si>
  <si>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</si>
  <si>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</si>
  <si>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</si>
  <si>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</si>
  <si>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</si>
  <si>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</si>
  <si>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</si>
  <si>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</si>
  <si>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</si>
  <si>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</si>
  <si>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</si>
  <si>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</si>
  <si>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</si>
  <si>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</si>
  <si>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</si>
  <si>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</si>
  <si>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</si>
  <si>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</si>
  <si>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</si>
  <si>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</si>
  <si>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</si>
  <si>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</si>
  <si>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</si>
  <si>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</si>
  <si>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</si>
  <si>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</si>
  <si>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</si>
  <si>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</si>
  <si>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</si>
  <si>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</si>
  <si>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</si>
  <si>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</si>
  <si>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</si>
  <si>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</si>
  <si>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</si>
  <si>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</si>
  <si>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</si>
  <si>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</si>
  <si>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</si>
  <si>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</si>
  <si>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</si>
  <si>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</si>
  <si>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</si>
  <si>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</si>
  <si>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</si>
  <si>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</si>
  <si>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</si>
  <si>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</si>
  <si>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</si>
  <si>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</si>
  <si>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</si>
  <si>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</si>
  <si>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</si>
  <si>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</si>
  <si>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</si>
  <si>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</si>
  <si>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</si>
  <si>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</si>
  <si>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</si>
  <si>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</si>
  <si>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</si>
  <si>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</si>
  <si>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</si>
  <si>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</si>
  <si>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</si>
  <si>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</si>
  <si>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</si>
  <si>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</si>
  <si>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</si>
  <si>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</si>
  <si>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</si>
  <si>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</si>
  <si>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</si>
  <si>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</si>
  <si>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</si>
  <si>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</si>
  <si>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</si>
  <si>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</si>
  <si>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</si>
  <si>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</si>
  <si>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</si>
  <si>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</si>
  <si>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</si>
  <si>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</si>
  <si>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</si>
  <si>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</si>
  <si>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</si>
  <si>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</si>
  <si>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</si>
  <si>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</si>
  <si>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</si>
  <si>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</si>
  <si>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</si>
  <si>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</si>
  <si>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</si>
  <si>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</si>
  <si>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</si>
  <si>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</si>
  <si>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</si>
  <si>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</si>
  <si>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</si>
  <si>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</si>
  <si>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</si>
  <si>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</si>
  <si>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</si>
  <si>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</si>
  <si>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</si>
  <si>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</si>
  <si>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</si>
  <si>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</si>
  <si>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</si>
  <si>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</si>
  <si>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</si>
  <si>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</si>
  <si>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</si>
  <si>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</si>
  <si>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</si>
  <si>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</si>
  <si>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</si>
  <si>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</si>
  <si>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</si>
  <si>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</si>
  <si>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</si>
  <si>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</si>
  <si>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</si>
  <si>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</si>
  <si>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</si>
  <si>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</si>
  <si>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</si>
  <si>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</si>
  <si>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</si>
  <si>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</si>
  <si>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</si>
  <si>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</si>
  <si>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</si>
  <si>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</si>
  <si>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</si>
  <si>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</si>
  <si>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</si>
  <si>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</si>
  <si>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</si>
  <si>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</si>
  <si>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</si>
  <si>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</si>
  <si>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</si>
  <si>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</si>
  <si>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</si>
  <si>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</si>
  <si>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</si>
  <si>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</si>
  <si>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</si>
  <si>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</si>
  <si>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</si>
  <si>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</si>
  <si>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</si>
  <si>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</si>
  <si>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</si>
  <si>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</si>
  <si>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</si>
  <si>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</si>
  <si>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</si>
  <si>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</si>
  <si>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</si>
  <si>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</si>
  <si>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</si>
  <si>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</si>
  <si>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</si>
  <si>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</si>
  <si>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</si>
  <si>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</si>
  <si>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</si>
  <si>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</si>
  <si>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</si>
  <si>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</si>
  <si>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</si>
  <si>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</si>
  <si>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</si>
  <si>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</si>
  <si>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</si>
  <si>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</si>
  <si>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</si>
  <si>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</si>
  <si>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</si>
  <si>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</si>
  <si>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</si>
  <si>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</si>
  <si>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</si>
  <si>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</si>
  <si>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</si>
  <si>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</si>
  <si>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</si>
  <si>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</si>
  <si>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</si>
  <si>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</si>
  <si>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</si>
  <si>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</si>
  <si>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</si>
  <si>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</si>
  <si>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</si>
  <si>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</si>
  <si>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</si>
  <si>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</si>
  <si>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</si>
  <si>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</si>
  <si>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</si>
  <si>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</si>
  <si>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</si>
  <si>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</si>
  <si>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</si>
  <si>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</si>
  <si>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</si>
  <si>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</si>
  <si>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</si>
  <si>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</si>
  <si>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</si>
  <si>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</si>
  <si>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</si>
  <si>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</si>
  <si>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</si>
  <si>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</si>
  <si>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</si>
  <si>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</si>
  <si>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</si>
  <si>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</si>
  <si>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</si>
  <si>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</si>
  <si>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</si>
  <si>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</si>
  <si>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</si>
  <si>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</si>
  <si>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</si>
  <si>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</si>
  <si>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</si>
  <si>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</si>
  <si>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</si>
  <si>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</si>
  <si>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</si>
  <si>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</si>
  <si>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</si>
  <si>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</si>
  <si>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</si>
  <si>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</si>
  <si>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</si>
  <si>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</si>
  <si>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</si>
  <si>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</si>
  <si>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</si>
  <si>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</si>
  <si>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</si>
  <si>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</si>
  <si>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</si>
  <si>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</si>
  <si>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</si>
  <si>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</si>
  <si>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</si>
  <si>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</si>
  <si>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</si>
  <si>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</si>
  <si>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</si>
  <si>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</si>
  <si>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</si>
  <si>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</si>
  <si>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</si>
  <si>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</si>
  <si>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</si>
  <si>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</si>
  <si>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</si>
  <si>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</si>
  <si>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</si>
  <si>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</si>
  <si>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</si>
  <si>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</si>
  <si>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</si>
  <si>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</si>
  <si>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</si>
  <si>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</si>
  <si>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</si>
  <si>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</si>
  <si>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</si>
  <si>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</si>
  <si>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</si>
  <si>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</si>
  <si>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</si>
  <si>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</si>
  <si>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</si>
  <si>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</si>
  <si>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</si>
  <si>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</si>
  <si>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</si>
  <si>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</si>
  <si>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</si>
  <si>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</si>
  <si>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</si>
  <si>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</si>
  <si>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</si>
  <si>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</si>
  <si>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</si>
  <si>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</si>
  <si>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</si>
  <si>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</si>
  <si>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</si>
  <si>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</si>
  <si>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</si>
  <si>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</si>
  <si>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</si>
  <si>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</si>
  <si>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</si>
  <si>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</si>
  <si>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</si>
  <si>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</si>
  <si>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</si>
  <si>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</si>
  <si>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</si>
  <si>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</si>
  <si>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</si>
  <si>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</si>
  <si>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</si>
  <si>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</si>
  <si>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</si>
  <si>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</si>
  <si>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</si>
  <si>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</si>
  <si>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</si>
  <si>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</si>
  <si>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</si>
  <si>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</si>
  <si>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</si>
  <si>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</si>
  <si>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</si>
  <si>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</si>
  <si>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</si>
  <si>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</si>
  <si>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</si>
  <si>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</si>
  <si>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</si>
  <si>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</si>
  <si>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</si>
  <si>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</si>
  <si>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</si>
  <si>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</si>
  <si>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</si>
  <si>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</si>
  <si>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</si>
  <si>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</si>
  <si>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</si>
  <si>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</si>
  <si>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</si>
  <si>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</si>
  <si>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</si>
  <si>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</si>
  <si>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</si>
  <si>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</si>
  <si>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</si>
  <si>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</si>
  <si>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</si>
  <si>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</si>
  <si>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</si>
  <si>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</si>
  <si>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</si>
  <si>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</si>
  <si>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</si>
  <si>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</si>
  <si>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</si>
  <si>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</si>
  <si>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</si>
  <si>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</si>
  <si>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</si>
  <si>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</si>
  <si>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</si>
  <si>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</si>
  <si>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</si>
  <si>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</si>
  <si>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</si>
  <si>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</si>
  <si>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</si>
  <si>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</si>
  <si>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</si>
  <si>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</si>
  <si>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</si>
  <si>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</si>
  <si>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</si>
  <si>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</si>
  <si>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</si>
  <si>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</si>
  <si>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</si>
  <si>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</si>
  <si>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</si>
  <si>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</si>
  <si>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</si>
  <si>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</si>
  <si>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</si>
  <si>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</si>
  <si>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</si>
  <si>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</si>
  <si>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</si>
  <si>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</si>
  <si>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</si>
  <si>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</si>
  <si>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</si>
  <si>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</si>
  <si>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</si>
  <si>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</si>
  <si>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</si>
  <si>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</si>
  <si>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</si>
  <si>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</si>
  <si>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</si>
  <si>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</si>
  <si>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</si>
  <si>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</si>
  <si>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</si>
  <si>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</si>
  <si>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</si>
  <si>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</si>
  <si>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</si>
  <si>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</si>
  <si>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</si>
  <si>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</si>
  <si>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</si>
  <si>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</si>
  <si>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</si>
  <si>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</si>
  <si>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</si>
  <si>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</si>
  <si>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</si>
  <si>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</si>
  <si>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</si>
  <si>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</si>
  <si>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</si>
  <si>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</si>
  <si>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</si>
  <si>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</si>
  <si>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</si>
  <si>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</si>
  <si>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</si>
  <si>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</si>
  <si>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</si>
  <si>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</si>
  <si>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</si>
  <si>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</si>
  <si>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</si>
  <si>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</si>
  <si>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</si>
  <si>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</si>
  <si>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</si>
  <si>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</si>
  <si>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</si>
  <si>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</si>
  <si>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</si>
  <si>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</si>
  <si>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</si>
  <si>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</si>
  <si>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</si>
  <si>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</si>
  <si>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</si>
  <si>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</si>
  <si>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</si>
  <si>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</si>
  <si>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</si>
  <si>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</si>
  <si>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</si>
  <si>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</si>
  <si>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</si>
  <si>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</si>
  <si>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</si>
  <si>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</si>
  <si>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</si>
  <si>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</si>
  <si>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</si>
  <si>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</si>
  <si>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</si>
  <si>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</si>
  <si>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</si>
  <si>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</si>
  <si>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</si>
  <si>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</si>
  <si>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</si>
  <si>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</si>
  <si>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</si>
  <si>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</si>
  <si>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</si>
  <si>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</si>
  <si>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</si>
  <si>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</si>
  <si>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</si>
  <si>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</si>
  <si>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</si>
  <si>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</si>
  <si>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</si>
  <si>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</si>
  <si>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</si>
  <si>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</si>
  <si>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</si>
  <si>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</si>
  <si>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</si>
  <si>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</si>
  <si>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</si>
  <si>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</si>
  <si>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</si>
  <si>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</si>
  <si>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</si>
  <si>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</si>
  <si>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</si>
  <si>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</si>
  <si>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</si>
  <si>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</si>
  <si>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</si>
  <si>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</si>
  <si>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</si>
  <si>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</si>
  <si>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</si>
  <si>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</si>
  <si>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</si>
  <si>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</si>
  <si>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</si>
  <si>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</si>
  <si>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</si>
  <si>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</si>
  <si>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</si>
  <si>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</si>
  <si>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</si>
  <si>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</si>
  <si>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</si>
  <si>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</si>
  <si>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</si>
  <si>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</si>
  <si>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</si>
  <si>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</si>
  <si>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</si>
  <si>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</si>
  <si>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</si>
  <si>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</si>
  <si>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</si>
  <si>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</si>
  <si>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</si>
  <si>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</si>
  <si>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</si>
  <si>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</si>
  <si>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</si>
  <si>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</si>
  <si>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</si>
  <si>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</si>
  <si>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</si>
  <si>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</si>
  <si>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</si>
  <si>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</si>
  <si>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</si>
  <si>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</si>
  <si>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</si>
  <si>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</si>
  <si>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</si>
  <si>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</si>
  <si>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</si>
  <si>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</si>
  <si>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</si>
  <si>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</si>
  <si>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</si>
  <si>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</si>
  <si>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</si>
  <si>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</si>
  <si>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</si>
  <si>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</si>
  <si>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</si>
  <si>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</si>
  <si>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</si>
  <si>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</si>
  <si>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</si>
  <si>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</si>
  <si>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</si>
  <si>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</si>
  <si>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</si>
  <si>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</si>
  <si>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</si>
  <si>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</si>
  <si>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</si>
  <si>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</si>
  <si>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</si>
  <si>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</si>
  <si>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</si>
  <si>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</si>
  <si>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</si>
  <si>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</si>
  <si>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</si>
  <si>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</si>
  <si>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</si>
  <si>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</si>
  <si>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</si>
  <si>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</si>
  <si>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</si>
  <si>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</si>
  <si>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</si>
  <si>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</si>
  <si>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</si>
  <si>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</si>
  <si>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</si>
  <si>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</si>
  <si>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</si>
  <si>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</si>
  <si>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</si>
  <si>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</si>
  <si>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</si>
  <si>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</si>
  <si>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</si>
  <si>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</si>
  <si>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</si>
  <si>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</si>
  <si>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</si>
  <si>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</si>
  <si>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</si>
  <si>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</si>
  <si>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</si>
  <si>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</si>
  <si>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</si>
  <si>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</si>
  <si>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</si>
  <si>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</si>
  <si>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</si>
  <si>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</si>
  <si>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</si>
  <si>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</si>
  <si>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</si>
  <si>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</si>
  <si>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</si>
  <si>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</si>
  <si>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</si>
  <si>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</si>
  <si>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</si>
  <si>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</si>
  <si>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</si>
  <si>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</si>
  <si>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</si>
  <si>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</si>
  <si>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</si>
  <si>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</si>
  <si>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</si>
  <si>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</si>
  <si>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</si>
  <si>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</si>
  <si>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</si>
  <si>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</si>
  <si>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</si>
  <si>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</si>
  <si>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</si>
  <si>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</si>
  <si>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</si>
  <si>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</si>
  <si>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</si>
  <si>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</si>
  <si>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</si>
  <si>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</si>
  <si>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</si>
  <si>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</si>
  <si>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</si>
  <si>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</si>
  <si>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</si>
  <si>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</si>
  <si>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</si>
  <si>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</si>
  <si>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</si>
  <si>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</si>
  <si>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</si>
  <si>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</si>
  <si>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</si>
  <si>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</si>
  <si>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</si>
  <si>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</si>
  <si>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</si>
  <si>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</si>
  <si>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</si>
  <si>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</si>
  <si>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</si>
  <si>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</si>
  <si>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</si>
  <si>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</si>
  <si>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</si>
  <si>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</si>
  <si>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</si>
  <si>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</si>
  <si>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</si>
  <si>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</si>
  <si>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</si>
  <si>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</si>
  <si>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</si>
  <si>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</si>
  <si>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</si>
  <si>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</si>
  <si>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</si>
  <si>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</si>
  <si>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</si>
  <si>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</si>
  <si>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</si>
  <si>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</si>
  <si>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</si>
  <si>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</si>
  <si>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</si>
  <si>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</si>
  <si>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</si>
  <si>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</si>
  <si>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</si>
  <si>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</si>
  <si>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</si>
  <si>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</si>
  <si>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</si>
  <si>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</si>
  <si>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</si>
  <si>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</si>
  <si>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</si>
  <si>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</si>
  <si>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</si>
  <si>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</si>
  <si>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</si>
  <si>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</si>
  <si>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</si>
  <si>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</si>
  <si>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</si>
  <si>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</si>
  <si>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</si>
  <si>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</si>
  <si>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</si>
  <si>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</si>
  <si>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</si>
  <si>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</si>
  <si>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</si>
  <si>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</si>
  <si>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</si>
  <si>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</si>
  <si>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</si>
  <si>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</si>
  <si>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</si>
  <si>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</si>
  <si>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</si>
  <si>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</si>
  <si>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</si>
  <si>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</si>
  <si>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</si>
  <si>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</si>
  <si>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</si>
  <si>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</si>
  <si>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</si>
  <si>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</si>
  <si>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</si>
  <si>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</si>
  <si>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</si>
  <si>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</si>
  <si>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</si>
  <si>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</si>
  <si>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</si>
  <si>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</si>
  <si>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</si>
  <si>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</si>
  <si>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</si>
  <si>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</si>
  <si>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</si>
  <si>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</si>
  <si>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</si>
  <si>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</si>
  <si>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</si>
  <si>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</si>
  <si>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</si>
  <si>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</si>
  <si>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</si>
  <si>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</si>
  <si>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</si>
  <si>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</si>
  <si>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</si>
  <si>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</si>
  <si>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</si>
  <si>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</si>
  <si>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</si>
  <si>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</si>
  <si>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</si>
  <si>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</si>
  <si>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</si>
  <si>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</si>
  <si>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</si>
  <si>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</si>
  <si>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</si>
  <si>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</si>
  <si>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</si>
  <si>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</si>
  <si>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</si>
  <si>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</si>
  <si>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</si>
  <si>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Cofee Type Name</t>
  </si>
  <si>
    <t>Roast Type Name</t>
  </si>
  <si>
    <t>2019</t>
  </si>
  <si>
    <t>Jan</t>
  </si>
  <si>
    <t>Feb</t>
  </si>
  <si>
    <t>Mar</t>
  </si>
  <si>
    <t>Apr</t>
  </si>
  <si>
    <t>May</t>
  </si>
  <si>
    <t>Jun</t>
  </si>
  <si>
    <t>Jul</t>
  </si>
  <si>
    <t>Aug</t>
  </si>
  <si>
    <t>Sep</t>
  </si>
  <si>
    <t>Oct</t>
  </si>
  <si>
    <t>Nov</t>
  </si>
  <si>
    <t>Dec</t>
  </si>
  <si>
    <t>2020</t>
  </si>
  <si>
    <t>2021</t>
  </si>
  <si>
    <t>2022</t>
  </si>
  <si>
    <t>Sum of Sales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</si>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</sst>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_-[$$-409]* #,##0.00_ ;_-[$$-409]* \-#,##0.00\ ;_-[$$-409]* &quot;-&quot;??_ ;_-@_ "/>
    <numFmt numFmtId="167" formatCode="0.0\ &quot;kg&quot;"/>
    <numFmt numFmtId="168" formatCode="[$$-409]#.##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 fontId="0" fillId="0" borderId="0" xfId="0" applyNumberFormat="1"/>
    <xf numFmtId="167" fontId="0" fillId="0" borderId="0" xfId="0" applyNumberFormat="1"/>
    <xf numFmtId="0" fontId="0" fillId="0" borderId="0" xfId="0" pivotButton="1"/>
    <xf numFmtId="165" fontId="0" fillId="0" borderId="0" xfId="0" applyNumberFormat="1"/>
    <xf numFmtId="0" fontId="2" fillId="0" borderId="0" xfId="0" applyFont="1" applyAlignment="1">
      <alignment horizontal="left" vertical="center"/>
    </xf>
    <xf numFmtId="168" fontId="0" fillId="0" borderId="0" xfId="0" applyNumberFormat="1"/>
  </cellXfs>
  <cellStyles count="1">
    <cellStyle name="Normal" xfId="0" builtinId="0"/>
  </cellStyles>
  <dxfs count="15">
    <dxf>
      <numFmt numFmtId="0" formatCode="General"/>
    </dxf>
    <dxf>
      <numFmt numFmtId="166" formatCode="_-[$$-409]* #,##0.00_ ;_-[$$-409]* \-#,##0.00\ ;_-[$$-409]* &quot;-&quot;??_ ;_-@_ "/>
    </dxf>
    <dxf>
      <numFmt numFmtId="166"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b val="0"/>
        <i val="0"/>
        <sz val="11"/>
        <name val="Calibri"/>
        <family val="2"/>
        <scheme val="minor"/>
      </font>
      <fill>
        <patternFill>
          <bgColor theme="4" tint="-0.499984740745262"/>
        </patternFill>
      </fill>
    </dxf>
    <dxf>
      <font>
        <b/>
        <i val="0"/>
        <sz val="12"/>
        <color theme="0"/>
        <name val="Calibri"/>
        <family val="2"/>
        <scheme val="minor"/>
      </font>
      <fill>
        <patternFill patternType="solid">
          <bgColor theme="4" tint="-0.499984740745262"/>
        </patternFill>
      </fill>
    </dxf>
    <dxf>
      <font>
        <b val="0"/>
        <i val="0"/>
        <sz val="11"/>
        <color theme="0"/>
        <name val="Calibri"/>
        <family val="2"/>
        <scheme val="minor"/>
      </font>
      <fill>
        <gradientFill degree="90">
          <stop position="0">
            <color theme="4" tint="-0.49803155613879818"/>
          </stop>
          <stop position="1">
            <color theme="4" tint="-0.49803155613879818"/>
          </stop>
        </gradientFill>
      </fill>
      <border>
        <left style="thin">
          <color theme="4" tint="-0.499984740745262"/>
        </left>
        <right style="thin">
          <color theme="4" tint="-0.499984740745262"/>
        </right>
        <top style="thin">
          <color theme="4" tint="-0.499984740745262"/>
        </top>
        <bottom style="thin">
          <color theme="4" tint="-0.499984740745262"/>
        </bottom>
      </border>
    </dxf>
  </dxfs>
  <tableStyles count="2" defaultTableStyle="TableStyleMedium2" defaultPivotStyle="PivotStyleMedium9">
    <tableStyle name="Blue Timeline Style" pivot="0" table="0" count="8" xr9:uid="{8FD34203-2AC2-43E1-86C3-8D97A9DF6D3D}">
      <tableStyleElement type="wholeTable" dxfId="14"/>
      <tableStyleElement type="headerRow" dxfId="13"/>
    </tableStyle>
    <tableStyle name="Slicer Style 1" pivot="0" table="0" count="10" xr9:uid="{7B79BC81-3D61-44AB-868B-F375B8EBB5CA}">
      <tableStyleElement type="wholeTable" dxfId="12"/>
      <tableStyleElement type="headerRow" dxfId="11"/>
    </tableStyle>
  </tableStyles>
  <colors>
    <mruColors>
      <color rgb="FF142340"/>
      <color rgb="FFDCE5F4"/>
      <color rgb="FFB6C9E6"/>
    </mruColors>
  </colors>
  <extLst>
    <ext xmlns:x14="http://schemas.microsoft.com/office/spreadsheetml/2009/9/main" uri="{46F421CA-312F-682f-3DD2-61675219B42D}">
      <x14:dxfs count="8">
        <dxf>
          <font>
            <color theme="0"/>
          </font>
        </dxf>
        <dxf>
          <font>
            <color theme="0"/>
          </font>
        </dxf>
        <dxf>
          <font>
            <color theme="0"/>
          </font>
        </dxf>
        <dxf>
          <font>
            <color theme="0"/>
          </font>
        </dxf>
        <dxf>
          <font>
            <b/>
            <i val="0"/>
            <sz val="11"/>
            <color theme="3" tint="-0.499984740745262"/>
            <name val="Calibri"/>
            <family val="2"/>
            <scheme val="minor"/>
          </font>
          <border diagonalUp="0" diagonalDown="0">
            <left style="thin">
              <color theme="0"/>
            </left>
            <right style="thin">
              <color theme="0"/>
            </right>
            <top style="thin">
              <color theme="0"/>
            </top>
            <bottom style="thin">
              <color theme="0"/>
            </bottom>
            <vertical/>
            <horizontal/>
          </border>
        </dxf>
        <dxf>
          <font>
            <b val="0"/>
            <i val="0"/>
            <sz val="11"/>
            <color theme="0"/>
            <name val="Calibri"/>
            <family val="2"/>
            <scheme val="minor"/>
          </font>
          <border>
            <left style="thin">
              <color theme="0"/>
            </left>
            <right style="thin">
              <color theme="0"/>
            </right>
            <top style="thin">
              <color theme="0"/>
            </top>
            <bottom style="thin">
              <color theme="0"/>
            </bottom>
          </border>
        </dxf>
        <dxf>
          <font>
            <color theme="3" tint="-0.499984740745262"/>
          </font>
          <border>
            <left style="thin">
              <color theme="0"/>
            </left>
            <right style="thin">
              <color theme="0"/>
            </right>
            <top style="thin">
              <color theme="0"/>
            </top>
            <bottom style="thin">
              <color theme="0"/>
            </bottom>
          </border>
        </dxf>
        <dxf>
          <font>
            <color theme="0"/>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81536301767021"/>
              <bgColor theme="0"/>
            </patternFill>
          </fill>
        </dxf>
        <dxf>
          <fill>
            <patternFill patternType="solid">
              <fgColor theme="0"/>
              <bgColor theme="4" tint="0.59996337778862885"/>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0F9F-44DE-91E7-7A70EA990779}"/>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9-0F9F-44DE-91E7-7A70EA990779}"/>
            </c:ext>
          </c:extLst>
        </c:ser>
        <c:ser>
          <c:idx val="2"/>
          <c:order val="2"/>
          <c:tx>
            <c:strRef>
              <c:f>TotalSales!$E$3:$E$4</c:f>
              <c:strCache>
                <c:ptCount val="1"/>
                <c:pt idx="0">
                  <c:v>Lib</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A-0F9F-44DE-91E7-7A70EA990779}"/>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B-0F9F-44DE-91E7-7A70EA990779}"/>
            </c:ext>
          </c:extLst>
        </c:ser>
        <c:dLbls>
          <c:showLegendKey val="0"/>
          <c:showVal val="0"/>
          <c:showCatName val="0"/>
          <c:showSerName val="0"/>
          <c:showPercent val="0"/>
          <c:showBubbleSize val="0"/>
        </c:dLbls>
        <c:smooth val="0"/>
        <c:axId val="2068358959"/>
        <c:axId val="2068357711"/>
      </c:lineChart>
      <c:catAx>
        <c:axId val="206835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57711"/>
        <c:crosses val="autoZero"/>
        <c:auto val="1"/>
        <c:lblAlgn val="ctr"/>
        <c:lblOffset val="100"/>
        <c:noMultiLvlLbl val="0"/>
      </c:catAx>
      <c:valAx>
        <c:axId val="20683577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5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bg1"/>
            </a:solidFill>
          </a:ln>
          <a:effectLst/>
        </c:spPr>
      </c:pivotFmt>
      <c:pivotFmt>
        <c:idx val="2"/>
        <c:spPr>
          <a:solidFill>
            <a:schemeClr val="accent1">
              <a:lumMod val="20000"/>
              <a:lumOff val="80000"/>
            </a:schemeClr>
          </a:solidFill>
          <a:ln>
            <a:solidFill>
              <a:schemeClr val="bg1"/>
            </a:solidFill>
          </a:ln>
          <a:effectLst/>
        </c:spPr>
      </c:pivotFmt>
      <c:pivotFmt>
        <c:idx val="3"/>
        <c:spPr>
          <a:solidFill>
            <a:schemeClr val="accent1">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a:solidFill>
              <a:schemeClr val="bg1"/>
            </a:solidFill>
          </a:ln>
          <a:effectLst/>
        </c:spPr>
      </c:pivotFmt>
      <c:pivotFmt>
        <c:idx val="5"/>
        <c:spPr>
          <a:solidFill>
            <a:schemeClr val="accent1">
              <a:lumMod val="60000"/>
              <a:lumOff val="40000"/>
            </a:schemeClr>
          </a:solidFill>
          <a:ln>
            <a:solidFill>
              <a:schemeClr val="bg1"/>
            </a:solidFill>
          </a:ln>
          <a:effectLst/>
        </c:spPr>
      </c:pivotFmt>
      <c:pivotFmt>
        <c:idx val="6"/>
        <c:spPr>
          <a:solidFill>
            <a:schemeClr val="accent1">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a:solidFill>
              <a:schemeClr val="bg1"/>
            </a:solidFill>
          </a:ln>
          <a:effectLst/>
        </c:spPr>
      </c:pivotFmt>
      <c:pivotFmt>
        <c:idx val="8"/>
        <c:spPr>
          <a:solidFill>
            <a:schemeClr val="accent1">
              <a:lumMod val="60000"/>
              <a:lumOff val="40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50000"/>
              </a:schemeClr>
            </a:solidFill>
            <a:ln>
              <a:solidFill>
                <a:schemeClr val="bg1"/>
              </a:solidFill>
            </a:ln>
            <a:effectLst/>
          </c:spPr>
          <c:invertIfNegative val="0"/>
          <c:dPt>
            <c:idx val="0"/>
            <c:invertIfNegative val="0"/>
            <c:bubble3D val="0"/>
            <c:spPr>
              <a:solidFill>
                <a:schemeClr val="accent1">
                  <a:lumMod val="20000"/>
                  <a:lumOff val="80000"/>
                </a:schemeClr>
              </a:solidFill>
              <a:ln>
                <a:solidFill>
                  <a:schemeClr val="bg1"/>
                </a:solidFill>
              </a:ln>
              <a:effectLst/>
            </c:spPr>
            <c:extLst>
              <c:ext xmlns:c16="http://schemas.microsoft.com/office/drawing/2014/chart" uri="{C3380CC4-5D6E-409C-BE32-E72D297353CC}">
                <c16:uniqueId val="{00000001-3E6D-435A-A93F-5CFCECB2D3FF}"/>
              </c:ext>
            </c:extLst>
          </c:dPt>
          <c:dPt>
            <c:idx val="1"/>
            <c:invertIfNegative val="0"/>
            <c:bubble3D val="0"/>
            <c:spPr>
              <a:solidFill>
                <a:schemeClr val="accent1">
                  <a:lumMod val="60000"/>
                  <a:lumOff val="40000"/>
                </a:schemeClr>
              </a:solidFill>
              <a:ln>
                <a:solidFill>
                  <a:schemeClr val="bg1"/>
                </a:solidFill>
              </a:ln>
              <a:effectLst/>
            </c:spPr>
            <c:extLst>
              <c:ext xmlns:c16="http://schemas.microsoft.com/office/drawing/2014/chart" uri="{C3380CC4-5D6E-409C-BE32-E72D297353CC}">
                <c16:uniqueId val="{00000003-3E6D-435A-A93F-5CFCECB2D3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862.56999999999994</c:v>
                </c:pt>
                <c:pt idx="1">
                  <c:v>2663.05</c:v>
                </c:pt>
                <c:pt idx="2">
                  <c:v>9653.6950000000033</c:v>
                </c:pt>
              </c:numCache>
            </c:numRef>
          </c:val>
          <c:extLst>
            <c:ext xmlns:c16="http://schemas.microsoft.com/office/drawing/2014/chart" uri="{C3380CC4-5D6E-409C-BE32-E72D297353CC}">
              <c16:uniqueId val="{00000004-3E6D-435A-A93F-5CFCECB2D3FF}"/>
            </c:ext>
          </c:extLst>
        </c:ser>
        <c:dLbls>
          <c:dLblPos val="outEnd"/>
          <c:showLegendKey val="0"/>
          <c:showVal val="1"/>
          <c:showCatName val="0"/>
          <c:showSerName val="0"/>
          <c:showPercent val="0"/>
          <c:showBubbleSize val="0"/>
        </c:dLbls>
        <c:gapWidth val="182"/>
        <c:axId val="65320223"/>
        <c:axId val="65323135"/>
      </c:barChart>
      <c:catAx>
        <c:axId val="6532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3135"/>
        <c:crosses val="autoZero"/>
        <c:auto val="1"/>
        <c:lblAlgn val="ctr"/>
        <c:lblOffset val="100"/>
        <c:noMultiLvlLbl val="0"/>
      </c:catAx>
      <c:valAx>
        <c:axId val="65323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rgbClr val="DCE5F4"/>
          </a:solidFill>
          <a:ln>
            <a:noFill/>
          </a:ln>
          <a:effectLst/>
        </c:spPr>
      </c:pivotFmt>
      <c:pivotFmt>
        <c:idx val="5"/>
        <c:spPr>
          <a:solidFill>
            <a:schemeClr val="bg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c:spPr>
      </c:pivotFmt>
      <c:pivotFmt>
        <c:idx val="8"/>
        <c:spPr>
          <a:solidFill>
            <a:srgbClr val="DCE5F4"/>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75000"/>
            </a:schemeClr>
          </a:solidFill>
          <a:ln>
            <a:noFill/>
          </a:ln>
          <a:effectLst/>
        </c:spPr>
      </c:pivotFmt>
      <c:pivotFmt>
        <c:idx val="11"/>
        <c:spPr>
          <a:solidFill>
            <a:schemeClr val="accent1">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solidFill>
          <a:ln>
            <a:noFill/>
          </a:ln>
          <a:effectLst/>
        </c:spPr>
      </c:pivotFmt>
      <c:pivotFmt>
        <c:idx val="14"/>
        <c:spPr>
          <a:solidFill>
            <a:srgbClr val="DCE5F4"/>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75000"/>
            </a:schemeClr>
          </a:solidFill>
          <a:ln>
            <a:noFill/>
          </a:ln>
          <a:effectLst/>
        </c:spPr>
      </c:pivotFmt>
      <c:pivotFmt>
        <c:idx val="17"/>
        <c:spPr>
          <a:solidFill>
            <a:schemeClr val="accent1">
              <a:lumMod val="50000"/>
            </a:schemeClr>
          </a:solidFill>
          <a:ln>
            <a:no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80F2-4B2E-8E16-0E4E430BE8DB}"/>
              </c:ext>
            </c:extLst>
          </c:dPt>
          <c:dPt>
            <c:idx val="1"/>
            <c:invertIfNegative val="0"/>
            <c:bubble3D val="0"/>
            <c:extLst>
              <c:ext xmlns:c16="http://schemas.microsoft.com/office/drawing/2014/chart" uri="{C3380CC4-5D6E-409C-BE32-E72D297353CC}">
                <c16:uniqueId val="{00000003-80F2-4B2E-8E16-0E4E430BE8DB}"/>
              </c:ext>
            </c:extLst>
          </c:dPt>
          <c:dPt>
            <c:idx val="2"/>
            <c:invertIfNegative val="0"/>
            <c:bubble3D val="0"/>
            <c:extLst>
              <c:ext xmlns:c16="http://schemas.microsoft.com/office/drawing/2014/chart" uri="{C3380CC4-5D6E-409C-BE32-E72D297353CC}">
                <c16:uniqueId val="{00000005-80F2-4B2E-8E16-0E4E430BE8DB}"/>
              </c:ext>
            </c:extLst>
          </c:dPt>
          <c:dPt>
            <c:idx val="3"/>
            <c:invertIfNegative val="0"/>
            <c:bubble3D val="0"/>
            <c:extLst>
              <c:ext xmlns:c16="http://schemas.microsoft.com/office/drawing/2014/chart" uri="{C3380CC4-5D6E-409C-BE32-E72D297353CC}">
                <c16:uniqueId val="{00000007-80F2-4B2E-8E16-0E4E430BE8DB}"/>
              </c:ext>
            </c:extLst>
          </c:dPt>
          <c:dPt>
            <c:idx val="4"/>
            <c:invertIfNegative val="0"/>
            <c:bubble3D val="0"/>
            <c:extLst>
              <c:ext xmlns:c16="http://schemas.microsoft.com/office/drawing/2014/chart" uri="{C3380CC4-5D6E-409C-BE32-E72D297353CC}">
                <c16:uniqueId val="{00000009-80F2-4B2E-8E16-0E4E430BE8DB}"/>
              </c:ext>
            </c:extLst>
          </c:dPt>
          <c:cat>
            <c:strRef>
              <c:f>CustomerBarChart!$A$4:$A$8</c:f>
              <c:strCache>
                <c:ptCount val="5"/>
                <c:pt idx="0">
                  <c:v>Terri Farra</c:v>
                </c:pt>
                <c:pt idx="1">
                  <c:v>Petey Kingsbury</c:v>
                </c:pt>
                <c:pt idx="2">
                  <c:v>Tallie felip</c:v>
                </c:pt>
                <c:pt idx="3">
                  <c:v>Brice Romera</c:v>
                </c:pt>
                <c:pt idx="4">
                  <c:v>Francesco Dressel</c:v>
                </c:pt>
              </c:strCache>
            </c:strRef>
          </c:cat>
          <c:val>
            <c:numRef>
              <c:f>CustomerBarChart!$B$4:$B$8</c:f>
              <c:numCache>
                <c:formatCode>[$$-409]#.##0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A-80F2-4B2E-8E16-0E4E430BE8DB}"/>
            </c:ext>
          </c:extLst>
        </c:ser>
        <c:dLbls>
          <c:showLegendKey val="0"/>
          <c:showVal val="0"/>
          <c:showCatName val="0"/>
          <c:showSerName val="0"/>
          <c:showPercent val="0"/>
          <c:showBubbleSize val="0"/>
        </c:dLbls>
        <c:gapWidth val="182"/>
        <c:axId val="46020911"/>
        <c:axId val="46030063"/>
      </c:barChart>
      <c:catAx>
        <c:axId val="46020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0063"/>
        <c:crosses val="autoZero"/>
        <c:auto val="1"/>
        <c:lblAlgn val="ctr"/>
        <c:lblOffset val="100"/>
        <c:noMultiLvlLbl val="0"/>
      </c:catAx>
      <c:valAx>
        <c:axId val="4603006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68.655000000000001</c:v>
                </c:pt>
                <c:pt idx="1">
                  <c:v>45.769999999999996</c:v>
                </c:pt>
                <c:pt idx="4">
                  <c:v>23.88</c:v>
                </c:pt>
                <c:pt idx="6">
                  <c:v>212.92999999999998</c:v>
                </c:pt>
                <c:pt idx="7">
                  <c:v>35.82</c:v>
                </c:pt>
                <c:pt idx="9">
                  <c:v>22.884999999999998</c:v>
                </c:pt>
                <c:pt idx="10">
                  <c:v>49.75</c:v>
                </c:pt>
                <c:pt idx="11">
                  <c:v>2.9849999999999999</c:v>
                </c:pt>
                <c:pt idx="13">
                  <c:v>319.39499999999998</c:v>
                </c:pt>
                <c:pt idx="14">
                  <c:v>29.849999999999998</c:v>
                </c:pt>
                <c:pt idx="16">
                  <c:v>69.650000000000006</c:v>
                </c:pt>
                <c:pt idx="17">
                  <c:v>91.539999999999992</c:v>
                </c:pt>
                <c:pt idx="18">
                  <c:v>57.709999999999994</c:v>
                </c:pt>
                <c:pt idx="20">
                  <c:v>119.39999999999999</c:v>
                </c:pt>
                <c:pt idx="21">
                  <c:v>118.405</c:v>
                </c:pt>
                <c:pt idx="22">
                  <c:v>68.655000000000001</c:v>
                </c:pt>
                <c:pt idx="23">
                  <c:v>32.835000000000001</c:v>
                </c:pt>
                <c:pt idx="24">
                  <c:v>17.91</c:v>
                </c:pt>
                <c:pt idx="25">
                  <c:v>153.22999999999999</c:v>
                </c:pt>
                <c:pt idx="26">
                  <c:v>113.42999999999999</c:v>
                </c:pt>
                <c:pt idx="27">
                  <c:v>41.79</c:v>
                </c:pt>
                <c:pt idx="28">
                  <c:v>17.91</c:v>
                </c:pt>
                <c:pt idx="29">
                  <c:v>212.92999999999998</c:v>
                </c:pt>
                <c:pt idx="30">
                  <c:v>14.924999999999999</c:v>
                </c:pt>
                <c:pt idx="31">
                  <c:v>15.919999999999998</c:v>
                </c:pt>
                <c:pt idx="32">
                  <c:v>310.44</c:v>
                </c:pt>
                <c:pt idx="33">
                  <c:v>211.93499999999997</c:v>
                </c:pt>
                <c:pt idx="34">
                  <c:v>155.22</c:v>
                </c:pt>
                <c:pt idx="35">
                  <c:v>24.875</c:v>
                </c:pt>
                <c:pt idx="37">
                  <c:v>65.67</c:v>
                </c:pt>
                <c:pt idx="38">
                  <c:v>14.924999999999999</c:v>
                </c:pt>
                <c:pt idx="39">
                  <c:v>2.9849999999999999</c:v>
                </c:pt>
                <c:pt idx="40">
                  <c:v>75.61999999999999</c:v>
                </c:pt>
                <c:pt idx="41">
                  <c:v>65.67</c:v>
                </c:pt>
                <c:pt idx="42">
                  <c:v>114.42499999999998</c:v>
                </c:pt>
                <c:pt idx="43">
                  <c:v>47.76</c:v>
                </c:pt>
              </c:numCache>
            </c:numRef>
          </c:val>
          <c:smooth val="0"/>
          <c:extLst>
            <c:ext xmlns:c16="http://schemas.microsoft.com/office/drawing/2014/chart" uri="{C3380CC4-5D6E-409C-BE32-E72D297353CC}">
              <c16:uniqueId val="{00000000-138A-429C-86C3-A94B31BD0B24}"/>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148.23000000000002</c:v>
                </c:pt>
                <c:pt idx="1">
                  <c:v>24.3</c:v>
                </c:pt>
                <c:pt idx="2">
                  <c:v>208.98000000000002</c:v>
                </c:pt>
                <c:pt idx="3">
                  <c:v>109.35000000000001</c:v>
                </c:pt>
                <c:pt idx="4">
                  <c:v>7.29</c:v>
                </c:pt>
                <c:pt idx="5">
                  <c:v>10.935</c:v>
                </c:pt>
                <c:pt idx="6">
                  <c:v>19.440000000000001</c:v>
                </c:pt>
                <c:pt idx="9">
                  <c:v>49.814999999999998</c:v>
                </c:pt>
                <c:pt idx="12">
                  <c:v>32.805</c:v>
                </c:pt>
                <c:pt idx="13">
                  <c:v>239.35500000000002</c:v>
                </c:pt>
                <c:pt idx="14">
                  <c:v>188.32500000000005</c:v>
                </c:pt>
                <c:pt idx="15">
                  <c:v>24.3</c:v>
                </c:pt>
                <c:pt idx="16">
                  <c:v>275.80500000000001</c:v>
                </c:pt>
                <c:pt idx="17">
                  <c:v>36.450000000000003</c:v>
                </c:pt>
                <c:pt idx="19">
                  <c:v>14.58</c:v>
                </c:pt>
                <c:pt idx="20">
                  <c:v>72.900000000000006</c:v>
                </c:pt>
                <c:pt idx="21">
                  <c:v>112.995</c:v>
                </c:pt>
                <c:pt idx="22">
                  <c:v>133.65</c:v>
                </c:pt>
                <c:pt idx="23">
                  <c:v>198.04499999999999</c:v>
                </c:pt>
                <c:pt idx="24">
                  <c:v>48.6</c:v>
                </c:pt>
                <c:pt idx="25">
                  <c:v>202.905</c:v>
                </c:pt>
                <c:pt idx="26">
                  <c:v>31.59</c:v>
                </c:pt>
                <c:pt idx="27">
                  <c:v>87.48</c:v>
                </c:pt>
                <c:pt idx="28">
                  <c:v>21.87</c:v>
                </c:pt>
                <c:pt idx="29">
                  <c:v>32.805</c:v>
                </c:pt>
                <c:pt idx="30">
                  <c:v>119.07000000000001</c:v>
                </c:pt>
                <c:pt idx="31">
                  <c:v>140.94</c:v>
                </c:pt>
                <c:pt idx="32">
                  <c:v>164.02500000000003</c:v>
                </c:pt>
                <c:pt idx="33">
                  <c:v>55.89</c:v>
                </c:pt>
                <c:pt idx="34">
                  <c:v>161.595</c:v>
                </c:pt>
                <c:pt idx="35">
                  <c:v>127.57500000000002</c:v>
                </c:pt>
                <c:pt idx="36">
                  <c:v>80.19</c:v>
                </c:pt>
                <c:pt idx="37">
                  <c:v>80.19</c:v>
                </c:pt>
                <c:pt idx="38">
                  <c:v>3.645</c:v>
                </c:pt>
                <c:pt idx="39">
                  <c:v>57.105000000000004</c:v>
                </c:pt>
                <c:pt idx="40">
                  <c:v>7.29</c:v>
                </c:pt>
                <c:pt idx="41">
                  <c:v>68.040000000000006</c:v>
                </c:pt>
                <c:pt idx="42">
                  <c:v>29.16</c:v>
                </c:pt>
              </c:numCache>
            </c:numRef>
          </c:val>
          <c:smooth val="0"/>
          <c:extLst>
            <c:ext xmlns:c16="http://schemas.microsoft.com/office/drawing/2014/chart" uri="{C3380CC4-5D6E-409C-BE32-E72D297353CC}">
              <c16:uniqueId val="{00000009-138A-429C-86C3-A94B31BD0B24}"/>
            </c:ext>
          </c:extLst>
        </c:ser>
        <c:ser>
          <c:idx val="2"/>
          <c:order val="2"/>
          <c:tx>
            <c:strRef>
              <c:f>TotalSales!$E$3:$E$4</c:f>
              <c:strCache>
                <c:ptCount val="1"/>
                <c:pt idx="0">
                  <c:v>Lib</c:v>
                </c:pt>
              </c:strCache>
            </c:strRef>
          </c:tx>
          <c:spPr>
            <a:ln w="28575" cap="rnd">
              <a:solidFill>
                <a:schemeClr val="accent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67.34</c:v>
                </c:pt>
                <c:pt idx="1">
                  <c:v>341.88</c:v>
                </c:pt>
                <c:pt idx="2">
                  <c:v>49.209999999999994</c:v>
                </c:pt>
                <c:pt idx="3">
                  <c:v>19.424999999999997</c:v>
                </c:pt>
                <c:pt idx="5">
                  <c:v>89.35499999999999</c:v>
                </c:pt>
                <c:pt idx="6">
                  <c:v>12.95</c:v>
                </c:pt>
                <c:pt idx="7">
                  <c:v>31.08</c:v>
                </c:pt>
                <c:pt idx="8">
                  <c:v>67.34</c:v>
                </c:pt>
                <c:pt idx="9">
                  <c:v>106.19</c:v>
                </c:pt>
                <c:pt idx="10">
                  <c:v>75.109999999999985</c:v>
                </c:pt>
                <c:pt idx="11">
                  <c:v>134.67999999999998</c:v>
                </c:pt>
                <c:pt idx="12">
                  <c:v>119.13999999999999</c:v>
                </c:pt>
                <c:pt idx="13">
                  <c:v>120.43499999999999</c:v>
                </c:pt>
                <c:pt idx="14">
                  <c:v>156.69499999999999</c:v>
                </c:pt>
                <c:pt idx="15">
                  <c:v>46.62</c:v>
                </c:pt>
                <c:pt idx="17">
                  <c:v>196.83999999999997</c:v>
                </c:pt>
                <c:pt idx="19">
                  <c:v>12.95</c:v>
                </c:pt>
                <c:pt idx="20">
                  <c:v>62.16</c:v>
                </c:pt>
                <c:pt idx="21">
                  <c:v>265.47499999999997</c:v>
                </c:pt>
                <c:pt idx="22">
                  <c:v>119.13999999999999</c:v>
                </c:pt>
                <c:pt idx="23">
                  <c:v>46.62</c:v>
                </c:pt>
                <c:pt idx="24">
                  <c:v>107.48499999999999</c:v>
                </c:pt>
                <c:pt idx="25">
                  <c:v>31.08</c:v>
                </c:pt>
                <c:pt idx="26">
                  <c:v>126.90999999999998</c:v>
                </c:pt>
                <c:pt idx="28">
                  <c:v>165.76</c:v>
                </c:pt>
                <c:pt idx="29">
                  <c:v>187.77499999999998</c:v>
                </c:pt>
                <c:pt idx="31">
                  <c:v>38.849999999999994</c:v>
                </c:pt>
                <c:pt idx="32">
                  <c:v>97.124999999999986</c:v>
                </c:pt>
                <c:pt idx="33">
                  <c:v>300.43999999999994</c:v>
                </c:pt>
                <c:pt idx="34">
                  <c:v>204.60999999999996</c:v>
                </c:pt>
                <c:pt idx="35">
                  <c:v>69.929999999999993</c:v>
                </c:pt>
                <c:pt idx="36">
                  <c:v>178.70999999999998</c:v>
                </c:pt>
                <c:pt idx="38">
                  <c:v>141.15499999999997</c:v>
                </c:pt>
                <c:pt idx="39">
                  <c:v>50.504999999999995</c:v>
                </c:pt>
                <c:pt idx="40">
                  <c:v>45.324999999999996</c:v>
                </c:pt>
                <c:pt idx="41">
                  <c:v>15.54</c:v>
                </c:pt>
                <c:pt idx="42">
                  <c:v>178.70999999999998</c:v>
                </c:pt>
                <c:pt idx="43">
                  <c:v>15.54</c:v>
                </c:pt>
              </c:numCache>
            </c:numRef>
          </c:val>
          <c:smooth val="0"/>
          <c:extLst>
            <c:ext xmlns:c16="http://schemas.microsoft.com/office/drawing/2014/chart" uri="{C3380CC4-5D6E-409C-BE32-E72D297353CC}">
              <c16:uniqueId val="{0000000A-138A-429C-86C3-A94B31BD0B24}"/>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1">
                  <c:v>100.23999999999998</c:v>
                </c:pt>
                <c:pt idx="2">
                  <c:v>16.11</c:v>
                </c:pt>
                <c:pt idx="3">
                  <c:v>50.12</c:v>
                </c:pt>
                <c:pt idx="4">
                  <c:v>32.22</c:v>
                </c:pt>
                <c:pt idx="5">
                  <c:v>187.05499999999998</c:v>
                </c:pt>
                <c:pt idx="6">
                  <c:v>132.45999999999998</c:v>
                </c:pt>
                <c:pt idx="7">
                  <c:v>45.644999999999996</c:v>
                </c:pt>
                <c:pt idx="8">
                  <c:v>123.50999999999999</c:v>
                </c:pt>
                <c:pt idx="10">
                  <c:v>29.534999999999997</c:v>
                </c:pt>
                <c:pt idx="11">
                  <c:v>20.584999999999997</c:v>
                </c:pt>
                <c:pt idx="12">
                  <c:v>10.739999999999998</c:v>
                </c:pt>
                <c:pt idx="13">
                  <c:v>40.274999999999999</c:v>
                </c:pt>
                <c:pt idx="14">
                  <c:v>10.739999999999998</c:v>
                </c:pt>
                <c:pt idx="15">
                  <c:v>95.764999999999986</c:v>
                </c:pt>
                <c:pt idx="16">
                  <c:v>41.169999999999995</c:v>
                </c:pt>
                <c:pt idx="17">
                  <c:v>8.0549999999999997</c:v>
                </c:pt>
                <c:pt idx="18">
                  <c:v>271.185</c:v>
                </c:pt>
                <c:pt idx="19">
                  <c:v>85.919999999999987</c:v>
                </c:pt>
                <c:pt idx="22">
                  <c:v>26.849999999999994</c:v>
                </c:pt>
                <c:pt idx="23">
                  <c:v>13.424999999999997</c:v>
                </c:pt>
                <c:pt idx="24">
                  <c:v>5.3699999999999992</c:v>
                </c:pt>
                <c:pt idx="25">
                  <c:v>80.55</c:v>
                </c:pt>
                <c:pt idx="26">
                  <c:v>75.179999999999993</c:v>
                </c:pt>
                <c:pt idx="27">
                  <c:v>82.339999999999989</c:v>
                </c:pt>
                <c:pt idx="28">
                  <c:v>45.644999999999996</c:v>
                </c:pt>
                <c:pt idx="29">
                  <c:v>64.44</c:v>
                </c:pt>
                <c:pt idx="30">
                  <c:v>53.699999999999996</c:v>
                </c:pt>
                <c:pt idx="31">
                  <c:v>144.98999999999998</c:v>
                </c:pt>
                <c:pt idx="33">
                  <c:v>37.589999999999989</c:v>
                </c:pt>
                <c:pt idx="34">
                  <c:v>5.3699999999999992</c:v>
                </c:pt>
                <c:pt idx="35">
                  <c:v>26.849999999999998</c:v>
                </c:pt>
                <c:pt idx="36">
                  <c:v>44.75</c:v>
                </c:pt>
                <c:pt idx="38">
                  <c:v>141.41</c:v>
                </c:pt>
                <c:pt idx="39">
                  <c:v>111.87499999999999</c:v>
                </c:pt>
                <c:pt idx="40">
                  <c:v>164.67999999999998</c:v>
                </c:pt>
                <c:pt idx="41">
                  <c:v>160.20499999999998</c:v>
                </c:pt>
                <c:pt idx="43">
                  <c:v>21.479999999999997</c:v>
                </c:pt>
              </c:numCache>
            </c:numRef>
          </c:val>
          <c:smooth val="0"/>
          <c:extLst>
            <c:ext xmlns:c16="http://schemas.microsoft.com/office/drawing/2014/chart" uri="{C3380CC4-5D6E-409C-BE32-E72D297353CC}">
              <c16:uniqueId val="{0000000B-138A-429C-86C3-A94B31BD0B24}"/>
            </c:ext>
          </c:extLst>
        </c:ser>
        <c:dLbls>
          <c:showLegendKey val="0"/>
          <c:showVal val="0"/>
          <c:showCatName val="0"/>
          <c:showSerName val="0"/>
          <c:showPercent val="0"/>
          <c:showBubbleSize val="0"/>
        </c:dLbls>
        <c:smooth val="0"/>
        <c:axId val="2068358959"/>
        <c:axId val="2068357711"/>
      </c:lineChart>
      <c:catAx>
        <c:axId val="206835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57711"/>
        <c:crosses val="autoZero"/>
        <c:auto val="1"/>
        <c:lblAlgn val="ctr"/>
        <c:lblOffset val="100"/>
        <c:noMultiLvlLbl val="0"/>
      </c:catAx>
      <c:valAx>
        <c:axId val="20683577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35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bg1"/>
            </a:solidFill>
          </a:ln>
          <a:effectLst/>
        </c:spPr>
      </c:pivotFmt>
      <c:pivotFmt>
        <c:idx val="2"/>
        <c:spPr>
          <a:solidFill>
            <a:schemeClr val="accent1">
              <a:lumMod val="20000"/>
              <a:lumOff val="80000"/>
            </a:schemeClr>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50000"/>
              </a:schemeClr>
            </a:solidFill>
            <a:ln>
              <a:solidFill>
                <a:schemeClr val="bg1"/>
              </a:solidFill>
            </a:ln>
            <a:effectLst/>
          </c:spPr>
          <c:invertIfNegative val="0"/>
          <c:dPt>
            <c:idx val="0"/>
            <c:invertIfNegative val="0"/>
            <c:bubble3D val="0"/>
            <c:spPr>
              <a:solidFill>
                <a:schemeClr val="accent1">
                  <a:lumMod val="20000"/>
                  <a:lumOff val="80000"/>
                </a:schemeClr>
              </a:solidFill>
              <a:ln>
                <a:solidFill>
                  <a:schemeClr val="bg1"/>
                </a:solidFill>
              </a:ln>
              <a:effectLst/>
            </c:spPr>
            <c:extLst>
              <c:ext xmlns:c16="http://schemas.microsoft.com/office/drawing/2014/chart" uri="{C3380CC4-5D6E-409C-BE32-E72D297353CC}">
                <c16:uniqueId val="{00000003-40BC-4558-9900-F80F7194A360}"/>
              </c:ext>
            </c:extLst>
          </c:dPt>
          <c:dPt>
            <c:idx val="1"/>
            <c:invertIfNegative val="0"/>
            <c:bubble3D val="0"/>
            <c:spPr>
              <a:solidFill>
                <a:schemeClr val="accent1">
                  <a:lumMod val="60000"/>
                  <a:lumOff val="40000"/>
                </a:schemeClr>
              </a:solidFill>
              <a:ln>
                <a:solidFill>
                  <a:schemeClr val="bg1"/>
                </a:solidFill>
              </a:ln>
              <a:effectLst/>
            </c:spPr>
            <c:extLst>
              <c:ext xmlns:c16="http://schemas.microsoft.com/office/drawing/2014/chart" uri="{C3380CC4-5D6E-409C-BE32-E72D297353CC}">
                <c16:uniqueId val="{00000002-40BC-4558-9900-F80F7194A3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862.56999999999994</c:v>
                </c:pt>
                <c:pt idx="1">
                  <c:v>2663.05</c:v>
                </c:pt>
                <c:pt idx="2">
                  <c:v>9653.6950000000033</c:v>
                </c:pt>
              </c:numCache>
            </c:numRef>
          </c:val>
          <c:extLst>
            <c:ext xmlns:c16="http://schemas.microsoft.com/office/drawing/2014/chart" uri="{C3380CC4-5D6E-409C-BE32-E72D297353CC}">
              <c16:uniqueId val="{00000000-40BC-4558-9900-F80F7194A360}"/>
            </c:ext>
          </c:extLst>
        </c:ser>
        <c:dLbls>
          <c:dLblPos val="outEnd"/>
          <c:showLegendKey val="0"/>
          <c:showVal val="1"/>
          <c:showCatName val="0"/>
          <c:showSerName val="0"/>
          <c:showPercent val="0"/>
          <c:showBubbleSize val="0"/>
        </c:dLbls>
        <c:gapWidth val="182"/>
        <c:axId val="65320223"/>
        <c:axId val="65323135"/>
      </c:barChart>
      <c:catAx>
        <c:axId val="6532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3135"/>
        <c:crosses val="autoZero"/>
        <c:auto val="1"/>
        <c:lblAlgn val="ctr"/>
        <c:lblOffset val="100"/>
        <c:noMultiLvlLbl val="0"/>
      </c:catAx>
      <c:valAx>
        <c:axId val="65323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2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[coffeeOrdersData.xlsx]CustomerBarChart!TotalSales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solidFill>
          <a:ln>
            <a:noFill/>
          </a:ln>
          <a:effectLst/>
        </c:spPr>
      </c:pivotFmt>
      <c:pivotFmt>
        <c:idx val="4"/>
        <c:spPr>
          <a:solidFill>
            <a:srgbClr val="DCE5F4"/>
          </a:solidFill>
          <a:ln>
            <a:noFill/>
          </a:ln>
          <a:effectLst/>
        </c:spPr>
      </c:pivotFmt>
      <c:pivotFmt>
        <c:idx val="5"/>
        <c:spPr>
          <a:solidFill>
            <a:schemeClr val="bg1"/>
          </a:solidFill>
          <a:ln>
            <a:noFill/>
          </a:ln>
          <a:effectLst/>
        </c:spPr>
      </c:pivotFmt>
      <c:pivotFmt>
        <c:idx val="6"/>
        <c:spPr>
          <a:solidFill>
            <a:schemeClr val="accent1">
              <a:lumMod val="60000"/>
              <a:lumOff val="40000"/>
            </a:schemeClr>
          </a:solidFill>
          <a:ln>
            <a:noFill/>
          </a:ln>
          <a:effectLst/>
        </c:spPr>
      </c:pivotFmt>
    </c:pivotFmts>
    <c:plotArea>
      <c:layout/>
      <c:barChart>
        <c:barDir val="bar"/>
        <c:grouping val="clustered"/>
        <c:varyColors val="0"/>
        <c:ser>
          <c:idx val="0"/>
          <c:order val="0"/>
          <c:tx>
            <c:strRef>
              <c:f>CustomerBarChart!$B$3</c:f>
              <c:strCache>
                <c:ptCount val="1"/>
                <c:pt idx="0">
                  <c:v>Total</c:v>
                </c:pt>
              </c:strCache>
            </c:strRef>
          </c:tx>
          <c:spPr>
            <a:solidFill>
              <a:schemeClr val="accent1"/>
            </a:solidFill>
            <a:ln>
              <a:noFill/>
            </a:ln>
            <a:effectLst/>
          </c:spPr>
          <c:invertIfNegative val="0"/>
          <c:dPt>
            <c:idx val="1"/>
            <c:invertIfNegative val="0"/>
            <c:bubble3D val="0"/>
            <c:extLst>
              <c:ext xmlns:c16="http://schemas.microsoft.com/office/drawing/2014/chart" uri="{C3380CC4-5D6E-409C-BE32-E72D297353CC}">
                <c16:uniqueId val="{00000005-6BF5-47B8-BF04-710EA9027613}"/>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6BF5-47B8-BF04-710EA9027613}"/>
              </c:ext>
            </c:extLst>
          </c:dPt>
          <c:dPt>
            <c:idx val="3"/>
            <c:invertIfNegative val="0"/>
            <c:bubble3D val="0"/>
            <c:extLst>
              <c:ext xmlns:c16="http://schemas.microsoft.com/office/drawing/2014/chart" uri="{C3380CC4-5D6E-409C-BE32-E72D297353CC}">
                <c16:uniqueId val="{00000003-6BF5-47B8-BF04-710EA9027613}"/>
              </c:ext>
            </c:extLst>
          </c:dPt>
          <c:dPt>
            <c:idx val="4"/>
            <c:invertIfNegative val="0"/>
            <c:bubble3D val="0"/>
            <c:extLst>
              <c:ext xmlns:c16="http://schemas.microsoft.com/office/drawing/2014/chart" uri="{C3380CC4-5D6E-409C-BE32-E72D297353CC}">
                <c16:uniqueId val="{00000002-6BF5-47B8-BF04-710EA9027613}"/>
              </c:ext>
            </c:extLst>
          </c:dPt>
          <c:cat>
            <c:strRef>
              <c:f>CustomerBarChart!$A$4:$A$8</c:f>
              <c:strCache>
                <c:ptCount val="5"/>
                <c:pt idx="0">
                  <c:v>Terri Farra</c:v>
                </c:pt>
                <c:pt idx="1">
                  <c:v>Petey Kingsbury</c:v>
                </c:pt>
                <c:pt idx="2">
                  <c:v>Tallie felip</c:v>
                </c:pt>
                <c:pt idx="3">
                  <c:v>Brice Romera</c:v>
                </c:pt>
                <c:pt idx="4">
                  <c:v>Francesco Dressel</c:v>
                </c:pt>
              </c:strCache>
            </c:strRef>
          </c:cat>
          <c:val>
            <c:numRef>
              <c:f>CustomerBarChart!$B$4:$B$8</c:f>
              <c:numCache>
                <c:formatCode>[$$-409]#.##0</c:formatCode>
                <c:ptCount val="5"/>
                <c:pt idx="0">
                  <c:v>168.39</c:v>
                </c:pt>
                <c:pt idx="1">
                  <c:v>178.70999999999998</c:v>
                </c:pt>
                <c:pt idx="2">
                  <c:v>178.70999999999998</c:v>
                </c:pt>
                <c:pt idx="3">
                  <c:v>178.70999999999998</c:v>
                </c:pt>
                <c:pt idx="4">
                  <c:v>178.70999999999998</c:v>
                </c:pt>
              </c:numCache>
            </c:numRef>
          </c:val>
          <c:extLst>
            <c:ext xmlns:c16="http://schemas.microsoft.com/office/drawing/2014/chart" uri="{C3380CC4-5D6E-409C-BE32-E72D297353CC}">
              <c16:uniqueId val="{00000000-6BF5-47B8-BF04-710EA9027613}"/>
            </c:ext>
          </c:extLst>
        </c:ser>
        <c:dLbls>
          <c:showLegendKey val="0"/>
          <c:showVal val="0"/>
          <c:showCatName val="0"/>
          <c:showSerName val="0"/>
          <c:showPercent val="0"/>
          <c:showBubbleSize val="0"/>
        </c:dLbls>
        <c:gapWidth val="182"/>
        <c:axId val="46020911"/>
        <c:axId val="46030063"/>
      </c:barChart>
      <c:catAx>
        <c:axId val="46020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0063"/>
        <c:crosses val="autoZero"/>
        <c:auto val="1"/>
        <c:lblAlgn val="ctr"/>
        <c:lblOffset val="100"/>
        <c:noMultiLvlLbl val="0"/>
      </c:catAx>
      <c:valAx>
        <c:axId val="4603006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2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5" name="Rectangle 4">
          <a:extLst>
            <a:ext uri="{FF2B5EF4-FFF2-40B4-BE49-F238E27FC236}">
              <a16:creationId xmlns:a16="http://schemas.microsoft.com/office/drawing/2014/main" id="{F0A9E610-9FE7-AA23-1DEA-8573816EA2A8}"/>
            </a:ext>
          </a:extLst>
        </xdr:cNvPr>
        <xdr:cNvSpPr/>
      </xdr:nvSpPr>
      <xdr:spPr>
        <a:xfrm>
          <a:off x="119063" y="59531"/>
          <a:ext cx="15180468" cy="571500"/>
        </a:xfrm>
        <a:prstGeom prst="rect">
          <a:avLst/>
        </a:prstGeom>
        <a:solidFill>
          <a:schemeClr val="accent1">
            <a:lumMod val="50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400" b="1">
              <a:solidFill>
                <a:schemeClr val="bg1"/>
              </a:solidFill>
            </a:rPr>
            <a:t>COFFEE</a:t>
          </a:r>
          <a:r>
            <a:rPr lang="en-ID" sz="2400" b="1" baseline="0">
              <a:solidFill>
                <a:schemeClr val="bg1"/>
              </a:solidFill>
            </a:rPr>
            <a:t> SALES DASHBOARD</a:t>
          </a:r>
          <a:endParaRPr lang="en-ID" sz="2400" b="1">
            <a:solidFill>
              <a:schemeClr val="bg1"/>
            </a:solidFill>
          </a:endParaRPr>
        </a:p>
      </xdr:txBody>
    </xdr:sp>
    <xdr:clientData/>
  </xdr:twoCellAnchor>
  <xdr:twoCellAnchor>
    <xdr:from>
      <xdr:col>1</xdr:col>
      <xdr:colOff>8659</xdr:colOff>
      <xdr:row>14</xdr:row>
      <xdr:rowOff>5220</xdr:rowOff>
    </xdr:from>
    <xdr:to>
      <xdr:col>18</xdr:col>
      <xdr:colOff>17318</xdr:colOff>
      <xdr:row>39</xdr:row>
      <xdr:rowOff>122464</xdr:rowOff>
    </xdr:to>
    <xdr:graphicFrame macro="">
      <xdr:nvGraphicFramePr>
        <xdr:cNvPr id="6" name="Chart 5">
          <a:extLst>
            <a:ext uri="{FF2B5EF4-FFF2-40B4-BE49-F238E27FC236}">
              <a16:creationId xmlns:a16="http://schemas.microsoft.com/office/drawing/2014/main" id="{FBD2235E-B695-490C-BC3E-40230C521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7843</xdr:colOff>
      <xdr:row>4</xdr:row>
      <xdr:rowOff>83343</xdr:rowOff>
    </xdr:from>
    <xdr:to>
      <xdr:col>18</xdr:col>
      <xdr:colOff>0</xdr:colOff>
      <xdr:row>13</xdr:row>
      <xdr:rowOff>67237</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077EA91C-13ED-4929-A7E8-8417D493B5D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6906" y="702468"/>
              <a:ext cx="10517282" cy="1698394"/>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22</xdr:col>
      <xdr:colOff>22413</xdr:colOff>
      <xdr:row>8</xdr:row>
      <xdr:rowOff>100971</xdr:rowOff>
    </xdr:from>
    <xdr:to>
      <xdr:col>26</xdr:col>
      <xdr:colOff>0</xdr:colOff>
      <xdr:row>13</xdr:row>
      <xdr:rowOff>67236</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EB2D02AB-3C27-4682-9289-9F754EA77C0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3143101" y="1482096"/>
              <a:ext cx="2454087" cy="91876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96303</xdr:colOff>
      <xdr:row>4</xdr:row>
      <xdr:rowOff>82052</xdr:rowOff>
    </xdr:from>
    <xdr:to>
      <xdr:col>26</xdr:col>
      <xdr:colOff>0</xdr:colOff>
      <xdr:row>8</xdr:row>
      <xdr:rowOff>46753</xdr:rowOff>
    </xdr:to>
    <mc:AlternateContent xmlns:mc="http://schemas.openxmlformats.org/markup-compatibility/2006" xmlns:a14="http://schemas.microsoft.com/office/drawing/2010/main">
      <mc:Choice Requires="a14">
        <xdr:graphicFrame macro="">
          <xdr:nvGraphicFramePr>
            <xdr:cNvPr id="9" name="Roast Type Name 1">
              <a:extLst>
                <a:ext uri="{FF2B5EF4-FFF2-40B4-BE49-F238E27FC236}">
                  <a16:creationId xmlns:a16="http://schemas.microsoft.com/office/drawing/2014/main" id="{4546D758-7A45-441E-80B2-C460CDA21E8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740491" y="701177"/>
              <a:ext cx="4856697" cy="7267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102053</xdr:colOff>
      <xdr:row>8</xdr:row>
      <xdr:rowOff>101261</xdr:rowOff>
    </xdr:from>
    <xdr:to>
      <xdr:col>21</xdr:col>
      <xdr:colOff>593911</xdr:colOff>
      <xdr:row>13</xdr:row>
      <xdr:rowOff>71566</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CA7829BC-DFF2-43B2-B890-4F0E4082E16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746241" y="1482386"/>
              <a:ext cx="2349233" cy="92280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86591</xdr:colOff>
      <xdr:row>14</xdr:row>
      <xdr:rowOff>1</xdr:rowOff>
    </xdr:from>
    <xdr:to>
      <xdr:col>26</xdr:col>
      <xdr:colOff>0</xdr:colOff>
      <xdr:row>25</xdr:row>
      <xdr:rowOff>17319</xdr:rowOff>
    </xdr:to>
    <xdr:graphicFrame macro="">
      <xdr:nvGraphicFramePr>
        <xdr:cNvPr id="11" name="Chart 10">
          <a:extLst>
            <a:ext uri="{FF2B5EF4-FFF2-40B4-BE49-F238E27FC236}">
              <a16:creationId xmlns:a16="http://schemas.microsoft.com/office/drawing/2014/main" id="{C0F3E5A0-3ACE-4EE4-B20C-825112398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91255</xdr:colOff>
      <xdr:row>25</xdr:row>
      <xdr:rowOff>69274</xdr:rowOff>
    </xdr:from>
    <xdr:to>
      <xdr:col>26</xdr:col>
      <xdr:colOff>13606</xdr:colOff>
      <xdr:row>39</xdr:row>
      <xdr:rowOff>123265</xdr:rowOff>
    </xdr:to>
    <xdr:graphicFrame macro="">
      <xdr:nvGraphicFramePr>
        <xdr:cNvPr id="12" name="Chart 11">
          <a:extLst>
            <a:ext uri="{FF2B5EF4-FFF2-40B4-BE49-F238E27FC236}">
              <a16:creationId xmlns:a16="http://schemas.microsoft.com/office/drawing/2014/main" id="{D0BAAB62-FBCB-45A2-97E2-8C5A5DC81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171450</xdr:colOff>
      <xdr:row>11</xdr:row>
      <xdr:rowOff>23812</xdr:rowOff>
    </xdr:from>
    <xdr:to>
      <xdr:col>13</xdr:col>
      <xdr:colOff>600075</xdr:colOff>
      <xdr:row>25</xdr:row>
      <xdr:rowOff>100012</xdr:rowOff>
    </xdr:to>
    <xdr:graphicFrame macro="">
      <xdr:nvGraphicFramePr>
        <xdr:cNvPr id="2" name="Chart 1">
          <a:extLst>
            <a:ext uri="{FF2B5EF4-FFF2-40B4-BE49-F238E27FC236}">
              <a16:creationId xmlns:a16="http://schemas.microsoft.com/office/drawing/2014/main" id="{A5CB01B3-634C-48B1-1834-D7CFE5404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179294</xdr:colOff>
      <xdr:row>3</xdr:row>
      <xdr:rowOff>67235</xdr:rowOff>
    </xdr:from>
    <xdr:to>
      <xdr:col>13</xdr:col>
      <xdr:colOff>588869</xdr:colOff>
      <xdr:row>10</xdr:row>
      <xdr:rowOff>105335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F46BD50-29D6-98CE-FE70-7DE3119293A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709147" y="638735"/>
              <a:ext cx="4791075"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6</xdr:col>
      <xdr:colOff>171450</xdr:colOff>
      <xdr:row>26</xdr:row>
      <xdr:rowOff>7285</xdr:rowOff>
    </xdr:from>
    <xdr:to>
      <xdr:col>9</xdr:col>
      <xdr:colOff>39221</xdr:colOff>
      <xdr:row>31</xdr:row>
      <xdr:rowOff>11207</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789CDD26-2C0D-5522-A11E-0F97298DDAB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701303" y="4960285"/>
              <a:ext cx="1828800" cy="9564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535640</xdr:colOff>
      <xdr:row>26</xdr:row>
      <xdr:rowOff>12887</xdr:rowOff>
    </xdr:from>
    <xdr:to>
      <xdr:col>13</xdr:col>
      <xdr:colOff>448234</xdr:colOff>
      <xdr:row>29</xdr:row>
      <xdr:rowOff>168088</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23EDE3C8-D71D-D20B-194A-9B5D5DB1A8C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026522" y="4965887"/>
              <a:ext cx="2333065" cy="72670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541244</xdr:colOff>
      <xdr:row>30</xdr:row>
      <xdr:rowOff>74519</xdr:rowOff>
    </xdr:from>
    <xdr:to>
      <xdr:col>13</xdr:col>
      <xdr:colOff>437028</xdr:colOff>
      <xdr:row>35</xdr:row>
      <xdr:rowOff>44824</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45E0D32D-E956-9F2A-2253-767CC62065B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032126" y="5789519"/>
              <a:ext cx="2316255" cy="92280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20410</xdr:colOff>
      <xdr:row>2</xdr:row>
      <xdr:rowOff>16328</xdr:rowOff>
    </xdr:from>
    <xdr:to>
      <xdr:col>14</xdr:col>
      <xdr:colOff>571500</xdr:colOff>
      <xdr:row>18</xdr:row>
      <xdr:rowOff>149677</xdr:rowOff>
    </xdr:to>
    <xdr:graphicFrame macro="">
      <xdr:nvGraphicFramePr>
        <xdr:cNvPr id="7" name="Chart 6">
          <a:extLst>
            <a:ext uri="{FF2B5EF4-FFF2-40B4-BE49-F238E27FC236}">
              <a16:creationId xmlns:a16="http://schemas.microsoft.com/office/drawing/2014/main" id="{9CE4F22B-14AE-C3BA-5E92-B5028CE7CF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74837</xdr:colOff>
      <xdr:row>1</xdr:row>
      <xdr:rowOff>179614</xdr:rowOff>
    </xdr:from>
    <xdr:to>
      <xdr:col>16</xdr:col>
      <xdr:colOff>149678</xdr:colOff>
      <xdr:row>25</xdr:row>
      <xdr:rowOff>122464</xdr:rowOff>
    </xdr:to>
    <xdr:graphicFrame macro="">
      <xdr:nvGraphicFramePr>
        <xdr:cNvPr id="3" name="Chart 2">
          <a:extLst>
            <a:ext uri="{FF2B5EF4-FFF2-40B4-BE49-F238E27FC236}">
              <a16:creationId xmlns:a16="http://schemas.microsoft.com/office/drawing/2014/main" id="{D539F2FA-749A-6766-7F8B-C99D5C50B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45.72474351852" createdVersion="8" refreshedVersion="8" minRefreshableVersion="3" recordCount="1000" xr:uid="{853665E0-ADB8-4A78-BF6D-EBB28121CC01}">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4939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a"/>
    <x v="2"/>
    <x v="1"/>
  </r>
  <r>
    <s v="IPP-31994-879"/>
    <x v="4"/>
    <s v="65223-29612-CB"/>
    <s v="E-D-0.5"/>
    <n v="3"/>
    <x v="4"/>
    <s v="slobe6@nifty.com"/>
    <x v="0"/>
    <x v="1"/>
    <s v="D"/>
    <x v="1"/>
    <n v="7.29"/>
    <n v="21.87"/>
    <s v="Excelsa"/>
    <x v="2"/>
    <x v="0"/>
  </r>
  <r>
    <s v="SNZ-65340-705"/>
    <x v="5"/>
    <s v="21134-81676-FR"/>
    <s v="L-L-0.2"/>
    <n v="1"/>
    <x v="5"/>
    <s v=""/>
    <x v="1"/>
    <x v="3"/>
    <s v="L"/>
    <x v="3"/>
    <n v="4.7549999999999999"/>
    <n v="4.7549999999999999"/>
    <s v="Liberi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a"/>
    <x v="0"/>
    <x v="1"/>
  </r>
  <r>
    <s v="WOQ-36015-429"/>
    <x v="24"/>
    <s v="51427-89175-QJ"/>
    <s v="A-D-0.5"/>
    <n v="6"/>
    <x v="27"/>
    <s v=""/>
    <x v="0"/>
    <x v="2"/>
    <s v="D"/>
    <x v="1"/>
    <n v="5.97"/>
    <n v="35.82"/>
    <s v="Arabica"/>
    <x v="2"/>
    <x v="1"/>
  </r>
  <r>
    <s v="WOQ-36015-429"/>
    <x v="24"/>
    <s v="51427-89175-QJ"/>
    <s v="L-M-0.5"/>
    <n v="6"/>
    <x v="27"/>
    <s v=""/>
    <x v="0"/>
    <x v="3"/>
    <s v="M"/>
    <x v="1"/>
    <n v="8.73"/>
    <n v="52.38"/>
    <s v="Liberia"/>
    <x v="0"/>
    <x v="1"/>
  </r>
  <r>
    <s v="SCT-60553-454"/>
    <x v="25"/>
    <s v="39123-12846-YJ"/>
    <s v="L-L-0.2"/>
    <n v="5"/>
    <x v="28"/>
    <s v="ggatheralx@123-reg.co.uk"/>
    <x v="0"/>
    <x v="3"/>
    <s v="L"/>
    <x v="3"/>
    <n v="4.7549999999999999"/>
    <n v="23.774999999999999"/>
    <s v="Liberia"/>
    <x v="1"/>
    <x v="1"/>
  </r>
  <r>
    <s v="GFK-52063-244"/>
    <x v="26"/>
    <s v="44981-99666-XB"/>
    <s v="L-L-0.5"/>
    <n v="6"/>
    <x v="29"/>
    <s v="uwelberryy@ebay.co.uk"/>
    <x v="2"/>
    <x v="3"/>
    <s v="L"/>
    <x v="1"/>
    <n v="9.51"/>
    <n v="57.06"/>
    <s v="Liberi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a"/>
    <x v="0"/>
    <x v="1"/>
  </r>
  <r>
    <s v="LGD-24408-274"/>
    <x v="29"/>
    <s v="13694-25001-LX"/>
    <s v="L-L-0.5"/>
    <n v="3"/>
    <x v="32"/>
    <s v="sstrase11@booking.com"/>
    <x v="0"/>
    <x v="3"/>
    <s v="L"/>
    <x v="1"/>
    <n v="9.51"/>
    <n v="28.53"/>
    <s v="Liberi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a"/>
    <x v="2"/>
    <x v="1"/>
  </r>
  <r>
    <s v="DWZ-69106-473"/>
    <x v="43"/>
    <s v="76447-50326-IC"/>
    <s v="L-L-2.5"/>
    <n v="4"/>
    <x v="46"/>
    <s v="kflanders1f@over-blog.com"/>
    <x v="1"/>
    <x v="3"/>
    <s v="L"/>
    <x v="2"/>
    <n v="36.454999999999998"/>
    <n v="145.82"/>
    <s v="Liberi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a"/>
    <x v="1"/>
    <x v="1"/>
  </r>
  <r>
    <s v="KRB-88066-642"/>
    <x v="45"/>
    <s v="22107-86640-SB"/>
    <s v="L-M-1"/>
    <n v="5"/>
    <x v="48"/>
    <s v="agillard1i@issuu.com"/>
    <x v="0"/>
    <x v="3"/>
    <s v="M"/>
    <x v="0"/>
    <n v="14.55"/>
    <n v="72.75"/>
    <s v="Liberia"/>
    <x v="0"/>
    <x v="1"/>
  </r>
  <r>
    <s v="LQU-08404-173"/>
    <x v="46"/>
    <s v="09960-34242-LZ"/>
    <s v="L-L-1"/>
    <n v="3"/>
    <x v="49"/>
    <s v=""/>
    <x v="0"/>
    <x v="3"/>
    <s v="L"/>
    <x v="0"/>
    <n v="15.85"/>
    <n v="47.55"/>
    <s v="Liberi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a"/>
    <x v="2"/>
    <x v="0"/>
  </r>
  <r>
    <s v="HUB-47311-849"/>
    <x v="50"/>
    <s v="04521-04300-OK"/>
    <s v="L-M-0.5"/>
    <n v="3"/>
    <x v="53"/>
    <s v="sgilroy1n@eepurl.com"/>
    <x v="0"/>
    <x v="3"/>
    <s v="M"/>
    <x v="1"/>
    <n v="8.73"/>
    <n v="26.19"/>
    <s v="Liberi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a"/>
    <x v="1"/>
    <x v="0"/>
  </r>
  <r>
    <s v="KXN-85094-246"/>
    <x v="73"/>
    <s v="81744-27332-RR"/>
    <s v="L-M-2.5"/>
    <n v="3"/>
    <x v="76"/>
    <s v="bnaulls2a@tiny.cc"/>
    <x v="1"/>
    <x v="3"/>
    <s v="M"/>
    <x v="2"/>
    <n v="33.464999999999996"/>
    <n v="100.39499999999998"/>
    <s v="Liberi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a"/>
    <x v="2"/>
    <x v="0"/>
  </r>
  <r>
    <s v="LQG-41416-375"/>
    <x v="91"/>
    <s v="45190-08727-NV"/>
    <s v="L-D-1"/>
    <n v="3"/>
    <x v="95"/>
    <s v="daizikovitz2u@answers.com"/>
    <x v="1"/>
    <x v="3"/>
    <s v="D"/>
    <x v="0"/>
    <n v="12.95"/>
    <n v="38.849999999999994"/>
    <s v="Liberi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a"/>
    <x v="1"/>
    <x v="1"/>
  </r>
  <r>
    <s v="MXM-42948-061"/>
    <x v="105"/>
    <s v="20203-03950-FY"/>
    <s v="L-L-0.2"/>
    <n v="4"/>
    <x v="109"/>
    <s v="gstandley38@dion.ne.jp"/>
    <x v="1"/>
    <x v="3"/>
    <s v="L"/>
    <x v="3"/>
    <n v="4.7549999999999999"/>
    <n v="19.02"/>
    <s v="Liberia"/>
    <x v="1"/>
    <x v="0"/>
  </r>
  <r>
    <s v="MGQ-98961-173"/>
    <x v="11"/>
    <s v="83895-90735-XH"/>
    <s v="L-L-0.5"/>
    <n v="4"/>
    <x v="110"/>
    <s v="bdrage39@youku.com"/>
    <x v="0"/>
    <x v="3"/>
    <s v="L"/>
    <x v="1"/>
    <n v="9.51"/>
    <n v="38.04"/>
    <s v="Liberi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a"/>
    <x v="1"/>
    <x v="1"/>
  </r>
  <r>
    <s v="MWP-46239-785"/>
    <x v="110"/>
    <s v="87979-56781-YV"/>
    <s v="L-M-0.2"/>
    <n v="5"/>
    <x v="115"/>
    <s v="srodliff3g@ted.com"/>
    <x v="0"/>
    <x v="3"/>
    <s v="M"/>
    <x v="3"/>
    <n v="4.3650000000000002"/>
    <n v="21.825000000000003"/>
    <s v="Liberia"/>
    <x v="0"/>
    <x v="0"/>
  </r>
  <r>
    <s v="QDV-03406-248"/>
    <x v="111"/>
    <s v="74126-88836-KA"/>
    <s v="L-M-0.5"/>
    <n v="3"/>
    <x v="116"/>
    <s v="swoodham3h@businesswire.com"/>
    <x v="1"/>
    <x v="3"/>
    <s v="M"/>
    <x v="1"/>
    <n v="8.73"/>
    <n v="26.19"/>
    <s v="Liberi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a"/>
    <x v="2"/>
    <x v="0"/>
  </r>
  <r>
    <s v="ZJE-89333-489"/>
    <x v="125"/>
    <s v="08694-57330-XR"/>
    <s v="L-D-2.5"/>
    <n v="1"/>
    <x v="131"/>
    <s v="vkundt3w@bigcartel.com"/>
    <x v="1"/>
    <x v="3"/>
    <s v="D"/>
    <x v="2"/>
    <n v="29.784999999999997"/>
    <n v="29.784999999999997"/>
    <s v="Liberi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a"/>
    <x v="0"/>
    <x v="1"/>
  </r>
  <r>
    <s v="ZWI-52029-159"/>
    <x v="130"/>
    <s v="40172-12000-AU"/>
    <s v="L-M-1"/>
    <n v="3"/>
    <x v="137"/>
    <s v="lfrancisco42@fema.gov"/>
    <x v="0"/>
    <x v="3"/>
    <s v="M"/>
    <x v="0"/>
    <n v="14.55"/>
    <n v="43.650000000000006"/>
    <s v="Liberi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a"/>
    <x v="0"/>
    <x v="0"/>
  </r>
  <r>
    <s v="YFX-64795-136"/>
    <x v="164"/>
    <s v="83163-65741-IH"/>
    <s v="L-M-2.5"/>
    <n v="1"/>
    <x v="179"/>
    <s v="mprinn5a@usa.gov"/>
    <x v="0"/>
    <x v="3"/>
    <s v="M"/>
    <x v="2"/>
    <n v="33.464999999999996"/>
    <n v="33.464999999999996"/>
    <s v="Liberia"/>
    <x v="0"/>
    <x v="0"/>
  </r>
  <r>
    <s v="DDO-71442-967"/>
    <x v="165"/>
    <s v="89422-58281-FD"/>
    <s v="L-D-0.2"/>
    <n v="5"/>
    <x v="180"/>
    <s v="abaudino5b@netvibes.com"/>
    <x v="0"/>
    <x v="3"/>
    <s v="D"/>
    <x v="3"/>
    <n v="3.8849999999999998"/>
    <n v="19.424999999999997"/>
    <s v="Liberi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a"/>
    <x v="2"/>
    <x v="1"/>
  </r>
  <r>
    <s v="NOP-21394-646"/>
    <x v="170"/>
    <s v="16982-35708-BZ"/>
    <s v="L-D-2.5"/>
    <n v="3"/>
    <x v="185"/>
    <s v="ncuttler5g@parallels.com"/>
    <x v="0"/>
    <x v="3"/>
    <s v="D"/>
    <x v="2"/>
    <n v="29.784999999999997"/>
    <n v="89.35499999999999"/>
    <s v="Liberia"/>
    <x v="2"/>
    <x v="1"/>
  </r>
  <r>
    <s v="NOP-21394-646"/>
    <x v="170"/>
    <s v="16982-35708-BZ"/>
    <s v="L-L-0.5"/>
    <n v="4"/>
    <x v="185"/>
    <s v="ncuttler5g@parallels.com"/>
    <x v="0"/>
    <x v="3"/>
    <s v="L"/>
    <x v="1"/>
    <n v="9.51"/>
    <n v="38.04"/>
    <s v="Liberia"/>
    <x v="1"/>
    <x v="1"/>
  </r>
  <r>
    <s v="NOP-21394-646"/>
    <x v="170"/>
    <s v="16982-35708-BZ"/>
    <s v="E-M-1"/>
    <n v="3"/>
    <x v="185"/>
    <s v="ncuttler5g@parallels.com"/>
    <x v="0"/>
    <x v="1"/>
    <s v="M"/>
    <x v="0"/>
    <n v="13.75"/>
    <n v="41.25"/>
    <s v="Excelsa"/>
    <x v="0"/>
    <x v="1"/>
  </r>
  <r>
    <s v="FTV-77095-168"/>
    <x v="171"/>
    <s v="66708-26678-QK"/>
    <s v="L-L-0.5"/>
    <n v="6"/>
    <x v="186"/>
    <s v=""/>
    <x v="0"/>
    <x v="3"/>
    <s v="L"/>
    <x v="1"/>
    <n v="9.51"/>
    <n v="57.06"/>
    <s v="Liberia"/>
    <x v="1"/>
    <x v="1"/>
  </r>
  <r>
    <s v="BOR-02906-411"/>
    <x v="172"/>
    <s v="08743-09057-OO"/>
    <s v="L-D-2.5"/>
    <n v="6"/>
    <x v="187"/>
    <s v="tfelip5m@typepad.com"/>
    <x v="0"/>
    <x v="3"/>
    <s v="D"/>
    <x v="2"/>
    <n v="29.784999999999997"/>
    <n v="178.70999999999998"/>
    <s v="Liberia"/>
    <x v="2"/>
    <x v="0"/>
  </r>
  <r>
    <s v="WMP-68847-770"/>
    <x v="173"/>
    <s v="37490-01572-JW"/>
    <s v="L-L-0.2"/>
    <n v="1"/>
    <x v="188"/>
    <s v="vle5n@disqus.com"/>
    <x v="0"/>
    <x v="3"/>
    <s v="L"/>
    <x v="3"/>
    <n v="4.7549999999999999"/>
    <n v="4.7549999999999999"/>
    <s v="Liberi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a"/>
    <x v="1"/>
    <x v="1"/>
  </r>
  <r>
    <s v="BNQ-88920-567"/>
    <x v="184"/>
    <s v="27226-53717-SY"/>
    <s v="L-D-0.2"/>
    <n v="6"/>
    <x v="200"/>
    <s v="igurnee5z@usnews.com"/>
    <x v="0"/>
    <x v="3"/>
    <s v="D"/>
    <x v="3"/>
    <n v="3.8849999999999998"/>
    <n v="23.31"/>
    <s v="Liberia"/>
    <x v="2"/>
    <x v="1"/>
  </r>
  <r>
    <s v="PUX-47906-110"/>
    <x v="185"/>
    <s v="02002-98725-CH"/>
    <s v="L-M-1"/>
    <n v="4"/>
    <x v="201"/>
    <s v="asnowding60@comsenz.com"/>
    <x v="0"/>
    <x v="3"/>
    <s v="M"/>
    <x v="0"/>
    <n v="14.55"/>
    <n v="58.2"/>
    <s v="Liberi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a"/>
    <x v="0"/>
    <x v="0"/>
  </r>
  <r>
    <s v="JLN-14700-924"/>
    <x v="199"/>
    <s v="79058-02767-CP"/>
    <s v="L-L-0.2"/>
    <n v="5"/>
    <x v="216"/>
    <s v="cgheraldi6g@opera.com"/>
    <x v="2"/>
    <x v="3"/>
    <s v="L"/>
    <x v="3"/>
    <n v="4.7549999999999999"/>
    <n v="23.774999999999999"/>
    <s v="Liberi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a"/>
    <x v="1"/>
    <x v="1"/>
  </r>
  <r>
    <s v="BRV-64870-915"/>
    <x v="202"/>
    <s v="32070-55528-UG"/>
    <s v="L-L-2.5"/>
    <n v="5"/>
    <x v="219"/>
    <s v=""/>
    <x v="1"/>
    <x v="3"/>
    <s v="L"/>
    <x v="2"/>
    <n v="36.454999999999998"/>
    <n v="182.27499999999998"/>
    <s v="Liberia"/>
    <x v="1"/>
    <x v="1"/>
  </r>
  <r>
    <s v="RGJ-12544-083"/>
    <x v="203"/>
    <s v="48873-84433-PN"/>
    <s v="L-D-2.5"/>
    <n v="3"/>
    <x v="220"/>
    <s v="charce6k@cafepress.com"/>
    <x v="1"/>
    <x v="3"/>
    <s v="D"/>
    <x v="2"/>
    <n v="29.784999999999997"/>
    <n v="89.35499999999999"/>
    <s v="Liberi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a"/>
    <x v="0"/>
    <x v="1"/>
  </r>
  <r>
    <s v="HVW-25584-144"/>
    <x v="212"/>
    <s v="93405-51204-UW"/>
    <s v="L-L-0.2"/>
    <n v="5"/>
    <x v="229"/>
    <s v="lmallan6t@state.gov"/>
    <x v="0"/>
    <x v="3"/>
    <s v="L"/>
    <x v="3"/>
    <n v="4.7549999999999999"/>
    <n v="23.774999999999999"/>
    <s v="Liberia"/>
    <x v="1"/>
    <x v="0"/>
  </r>
  <r>
    <s v="MUY-15309-209"/>
    <x v="213"/>
    <s v="97152-03355-IW"/>
    <s v="L-D-1"/>
    <n v="3"/>
    <x v="230"/>
    <s v="gbentjens6u@netlog.com"/>
    <x v="2"/>
    <x v="3"/>
    <s v="D"/>
    <x v="0"/>
    <n v="12.95"/>
    <n v="38.849999999999994"/>
    <s v="Liberi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a"/>
    <x v="2"/>
    <x v="1"/>
  </r>
  <r>
    <s v="SNF-57032-096"/>
    <x v="306"/>
    <s v="93832-04799-ID"/>
    <s v="E-D-0.5"/>
    <n v="6"/>
    <x v="341"/>
    <s v=""/>
    <x v="0"/>
    <x v="1"/>
    <s v="D"/>
    <x v="1"/>
    <n v="7.29"/>
    <n v="43.74"/>
    <s v="Excelsa"/>
    <x v="2"/>
    <x v="1"/>
  </r>
  <r>
    <s v="DGL-29648-995"/>
    <x v="307"/>
    <s v="59367-30821-ZQ"/>
    <s v="L-M-0.2"/>
    <n v="2"/>
    <x v="342"/>
    <s v=""/>
    <x v="0"/>
    <x v="3"/>
    <s v="M"/>
    <x v="3"/>
    <n v="4.3650000000000002"/>
    <n v="8.73"/>
    <s v="Liberi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a"/>
    <x v="2"/>
    <x v="0"/>
  </r>
  <r>
    <s v="MBM-55936-917"/>
    <x v="325"/>
    <s v="55989-39849-WO"/>
    <s v="L-D-0.5"/>
    <n v="3"/>
    <x v="363"/>
    <s v="ahavickat@nsw.gov.au"/>
    <x v="0"/>
    <x v="3"/>
    <s v="D"/>
    <x v="1"/>
    <n v="7.77"/>
    <n v="23.31"/>
    <s v="Liberi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a"/>
    <x v="1"/>
    <x v="1"/>
  </r>
  <r>
    <s v="IDQ-20193-502"/>
    <x v="335"/>
    <s v="36021-61205-DF"/>
    <s v="L-M-0.2"/>
    <n v="2"/>
    <x v="374"/>
    <s v="rpithcockb5@yellowbook.com"/>
    <x v="0"/>
    <x v="3"/>
    <s v="M"/>
    <x v="3"/>
    <n v="4.3650000000000002"/>
    <n v="8.73"/>
    <s v="Liberi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a"/>
    <x v="1"/>
    <x v="0"/>
  </r>
  <r>
    <s v="QTC-71005-730"/>
    <x v="342"/>
    <s v="14298-02150-KH"/>
    <s v="A-L-0.2"/>
    <n v="4"/>
    <x v="383"/>
    <s v=""/>
    <x v="0"/>
    <x v="2"/>
    <s v="L"/>
    <x v="3"/>
    <n v="3.8849999999999998"/>
    <n v="15.54"/>
    <s v="Arabica"/>
    <x v="1"/>
    <x v="1"/>
  </r>
  <r>
    <s v="TNX-09857-717"/>
    <x v="343"/>
    <s v="48675-07824-HJ"/>
    <s v="L-M-1"/>
    <n v="6"/>
    <x v="384"/>
    <s v=""/>
    <x v="0"/>
    <x v="3"/>
    <s v="M"/>
    <x v="0"/>
    <n v="14.55"/>
    <n v="87.300000000000011"/>
    <s v="Liberi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a"/>
    <x v="0"/>
    <x v="0"/>
  </r>
  <r>
    <s v="WNR-71736-993"/>
    <x v="350"/>
    <s v="16880-78077-FB"/>
    <s v="L-D-0.5"/>
    <n v="4"/>
    <x v="347"/>
    <s v="tfarraac@behance.net"/>
    <x v="0"/>
    <x v="3"/>
    <s v="D"/>
    <x v="1"/>
    <n v="7.77"/>
    <n v="31.08"/>
    <s v="Liberi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a"/>
    <x v="1"/>
    <x v="0"/>
  </r>
  <r>
    <s v="WSV-49732-075"/>
    <x v="358"/>
    <s v="76263-95145-GJ"/>
    <s v="L-D-2.5"/>
    <n v="1"/>
    <x v="407"/>
    <s v=""/>
    <x v="0"/>
    <x v="3"/>
    <s v="D"/>
    <x v="2"/>
    <n v="29.784999999999997"/>
    <n v="29.784999999999997"/>
    <s v="Liberia"/>
    <x v="2"/>
    <x v="1"/>
  </r>
  <r>
    <s v="VJF-46305-323"/>
    <x v="161"/>
    <s v="68555-89840-GZ"/>
    <s v="L-D-0.5"/>
    <n v="2"/>
    <x v="408"/>
    <s v="msesonck@census.gov"/>
    <x v="0"/>
    <x v="3"/>
    <s v="D"/>
    <x v="1"/>
    <n v="7.77"/>
    <n v="15.54"/>
    <s v="Liberi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a"/>
    <x v="0"/>
    <x v="0"/>
  </r>
  <r>
    <s v="CBT-15092-420"/>
    <x v="85"/>
    <s v="71364-35210-HS"/>
    <s v="L-M-0.5"/>
    <n v="1"/>
    <x v="416"/>
    <s v="wcholomince@about.com"/>
    <x v="2"/>
    <x v="3"/>
    <s v="M"/>
    <x v="1"/>
    <n v="8.73"/>
    <n v="8.73"/>
    <s v="Liberi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a"/>
    <x v="2"/>
    <x v="0"/>
  </r>
  <r>
    <s v="ISJ-48676-420"/>
    <x v="390"/>
    <s v="93046-67561-AY"/>
    <s v="L-L-0.5"/>
    <n v="6"/>
    <x v="450"/>
    <s v="kcakedg@huffingtonpost.com"/>
    <x v="0"/>
    <x v="3"/>
    <s v="L"/>
    <x v="1"/>
    <n v="9.51"/>
    <n v="57.06"/>
    <s v="Liberi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a"/>
    <x v="1"/>
    <x v="1"/>
  </r>
  <r>
    <s v="IGK-51227-573"/>
    <x v="137"/>
    <s v="46959-60474-LT"/>
    <s v="L-D-0.5"/>
    <n v="2"/>
    <x v="456"/>
    <s v="bgiannazzidm@apple.com"/>
    <x v="0"/>
    <x v="3"/>
    <s v="D"/>
    <x v="1"/>
    <n v="7.77"/>
    <n v="15.54"/>
    <s v="Liberia"/>
    <x v="2"/>
    <x v="1"/>
  </r>
  <r>
    <s v="ZAY-43009-775"/>
    <x v="395"/>
    <s v="73431-39823-UP"/>
    <s v="L-D-0.2"/>
    <n v="6"/>
    <x v="457"/>
    <s v=""/>
    <x v="0"/>
    <x v="3"/>
    <s v="D"/>
    <x v="3"/>
    <n v="3.8849999999999998"/>
    <n v="23.31"/>
    <s v="Liberi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a"/>
    <x v="1"/>
    <x v="1"/>
  </r>
  <r>
    <s v="MBM-00112-248"/>
    <x v="397"/>
    <s v="50238-24377-ZS"/>
    <s v="L-L-1"/>
    <n v="5"/>
    <x v="461"/>
    <s v=""/>
    <x v="0"/>
    <x v="3"/>
    <s v="L"/>
    <x v="0"/>
    <n v="15.85"/>
    <n v="79.25"/>
    <s v="Liberi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a"/>
    <x v="2"/>
    <x v="1"/>
  </r>
  <r>
    <s v="CTE-31437-326"/>
    <x v="6"/>
    <s v="22721-63196-UJ"/>
    <s v="L-L-0.2"/>
    <n v="3"/>
    <x v="467"/>
    <s v="gduckerdx@patch.com"/>
    <x v="2"/>
    <x v="3"/>
    <s v="L"/>
    <x v="3"/>
    <n v="4.7549999999999999"/>
    <n v="14.265000000000001"/>
    <s v="Liberia"/>
    <x v="1"/>
    <x v="1"/>
  </r>
  <r>
    <s v="SLD-63003-334"/>
    <x v="403"/>
    <s v="55515-37571-RS"/>
    <s v="L-M-0.2"/>
    <n v="6"/>
    <x v="468"/>
    <s v="wstearleye1@census.gov"/>
    <x v="0"/>
    <x v="3"/>
    <s v="M"/>
    <x v="3"/>
    <n v="4.3650000000000002"/>
    <n v="26.19"/>
    <s v="Liberi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a"/>
    <x v="1"/>
    <x v="1"/>
  </r>
  <r>
    <s v="MBT-23379-866"/>
    <x v="407"/>
    <s v="82990-92703-IX"/>
    <s v="L-L-1"/>
    <n v="5"/>
    <x v="475"/>
    <s v="nhelkine9@example.com"/>
    <x v="0"/>
    <x v="3"/>
    <s v="L"/>
    <x v="0"/>
    <n v="15.85"/>
    <n v="79.25"/>
    <s v="Liberia"/>
    <x v="1"/>
    <x v="1"/>
  </r>
  <r>
    <s v="GEJ-39834-935"/>
    <x v="408"/>
    <s v="49412-86877-VY"/>
    <s v="L-M-0.2"/>
    <n v="6"/>
    <x v="476"/>
    <s v="pwitheringtonea@networkadvertising.org"/>
    <x v="0"/>
    <x v="3"/>
    <s v="M"/>
    <x v="3"/>
    <n v="4.3650000000000002"/>
    <n v="26.19"/>
    <s v="Liberi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a"/>
    <x v="2"/>
    <x v="1"/>
  </r>
  <r>
    <s v="DNZ-11665-950"/>
    <x v="415"/>
    <s v="10637-45522-ID"/>
    <s v="L-L-2.5"/>
    <n v="2"/>
    <x v="484"/>
    <s v=""/>
    <x v="0"/>
    <x v="3"/>
    <s v="L"/>
    <x v="2"/>
    <n v="36.454999999999998"/>
    <n v="72.91"/>
    <s v="Liberi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a"/>
    <x v="0"/>
    <x v="0"/>
  </r>
  <r>
    <s v="XQJ-86887-506"/>
    <x v="433"/>
    <s v="66458-91190-YC"/>
    <s v="E-L-1"/>
    <n v="4"/>
    <x v="464"/>
    <s v="murione5@alexa.com"/>
    <x v="1"/>
    <x v="1"/>
    <s v="L"/>
    <x v="0"/>
    <n v="14.85"/>
    <n v="59.4"/>
    <s v="Excelsa"/>
    <x v="1"/>
    <x v="0"/>
  </r>
  <r>
    <s v="CUN-90044-279"/>
    <x v="434"/>
    <s v="86646-65810-TD"/>
    <s v="L-D-0.2"/>
    <n v="4"/>
    <x v="515"/>
    <s v=""/>
    <x v="0"/>
    <x v="3"/>
    <s v="D"/>
    <x v="3"/>
    <n v="3.8849999999999998"/>
    <n v="15.54"/>
    <s v="Liberi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a"/>
    <x v="0"/>
    <x v="1"/>
  </r>
  <r>
    <s v="UMT-26130-151"/>
    <x v="510"/>
    <s v="55864-37682-GQ"/>
    <s v="L-M-0.2"/>
    <n v="3"/>
    <x v="615"/>
    <s v="cweatherallim@toplist.cz"/>
    <x v="0"/>
    <x v="3"/>
    <s v="M"/>
    <x v="3"/>
    <n v="4.3650000000000002"/>
    <n v="13.095000000000001"/>
    <s v="Liberi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a"/>
    <x v="2"/>
    <x v="0"/>
  </r>
  <r>
    <s v="EZL-27919-704"/>
    <x v="481"/>
    <s v="49480-85909-DG"/>
    <s v="L-L-0.5"/>
    <n v="5"/>
    <x v="621"/>
    <s v=""/>
    <x v="0"/>
    <x v="3"/>
    <s v="L"/>
    <x v="1"/>
    <n v="9.51"/>
    <n v="47.55"/>
    <s v="Liberia"/>
    <x v="1"/>
    <x v="1"/>
  </r>
  <r>
    <s v="ZYU-11345-774"/>
    <x v="515"/>
    <s v="18293-78136-MN"/>
    <s v="L-M-0.5"/>
    <n v="5"/>
    <x v="622"/>
    <s v="cpenwardenit@mlb.com"/>
    <x v="1"/>
    <x v="3"/>
    <s v="M"/>
    <x v="1"/>
    <n v="8.73"/>
    <n v="43.650000000000006"/>
    <s v="Liberi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a"/>
    <x v="1"/>
    <x v="0"/>
  </r>
  <r>
    <s v="NYQ-24237-772"/>
    <x v="104"/>
    <s v="13441-34686-SW"/>
    <s v="L-D-0.5"/>
    <n v="4"/>
    <x v="641"/>
    <s v="jbluckjc@imageshack.us"/>
    <x v="0"/>
    <x v="3"/>
    <s v="D"/>
    <x v="1"/>
    <n v="7.77"/>
    <n v="31.08"/>
    <s v="Liberia"/>
    <x v="2"/>
    <x v="1"/>
  </r>
  <r>
    <s v="WKB-21680-566"/>
    <x v="491"/>
    <s v="96612-41722-VJ"/>
    <s v="A-M-0.5"/>
    <n v="3"/>
    <x v="642"/>
    <s v=""/>
    <x v="1"/>
    <x v="2"/>
    <s v="M"/>
    <x v="1"/>
    <n v="6.75"/>
    <n v="20.25"/>
    <s v="Arabica"/>
    <x v="0"/>
    <x v="1"/>
  </r>
  <r>
    <s v="THE-61147-027"/>
    <x v="157"/>
    <s v="94091-86957-HX"/>
    <s v="L-D-1"/>
    <n v="2"/>
    <x v="636"/>
    <s v="jdymokeje@prnewswire.com"/>
    <x v="1"/>
    <x v="3"/>
    <s v="D"/>
    <x v="0"/>
    <n v="12.95"/>
    <n v="25.9"/>
    <s v="Liberi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a"/>
    <x v="2"/>
    <x v="1"/>
  </r>
  <r>
    <s v="VPX-08817-517"/>
    <x v="540"/>
    <s v="46963-10322-ZA"/>
    <s v="L-L-1"/>
    <n v="5"/>
    <x v="662"/>
    <s v="gfanthamjz@hexun.com"/>
    <x v="0"/>
    <x v="3"/>
    <s v="L"/>
    <x v="0"/>
    <n v="15.85"/>
    <n v="79.25"/>
    <s v="Liberi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a"/>
    <x v="0"/>
    <x v="1"/>
  </r>
  <r>
    <s v="LDK-71031-121"/>
    <x v="420"/>
    <s v="84761-40784-SV"/>
    <s v="L-L-2.5"/>
    <n v="1"/>
    <x v="673"/>
    <s v="arudramka@prnewswire.com"/>
    <x v="0"/>
    <x v="3"/>
    <s v="L"/>
    <x v="2"/>
    <n v="36.454999999999998"/>
    <n v="36.454999999999998"/>
    <s v="Liberia"/>
    <x v="1"/>
    <x v="1"/>
  </r>
  <r>
    <s v="EBA-82404-343"/>
    <x v="547"/>
    <s v="20236-42322-CM"/>
    <s v="L-D-0.2"/>
    <n v="4"/>
    <x v="674"/>
    <s v=""/>
    <x v="0"/>
    <x v="3"/>
    <s v="D"/>
    <x v="3"/>
    <n v="3.8849999999999998"/>
    <n v="15.54"/>
    <s v="Liberi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a"/>
    <x v="0"/>
    <x v="1"/>
  </r>
  <r>
    <s v="SKA-73676-005"/>
    <x v="327"/>
    <s v="36572-91896-PP"/>
    <s v="L-M-1"/>
    <n v="4"/>
    <x v="684"/>
    <s v="rlidgeykm@vimeo.com"/>
    <x v="0"/>
    <x v="3"/>
    <s v="M"/>
    <x v="0"/>
    <n v="14.55"/>
    <n v="58.2"/>
    <s v="Liberi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a"/>
    <x v="1"/>
    <x v="0"/>
  </r>
  <r>
    <s v="ZUR-55774-294"/>
    <x v="234"/>
    <s v="33269-10023-CO"/>
    <s v="L-D-1"/>
    <n v="6"/>
    <x v="717"/>
    <s v="usoutherdenln@hao123.com"/>
    <x v="0"/>
    <x v="3"/>
    <s v="D"/>
    <x v="0"/>
    <n v="12.95"/>
    <n v="77.699999999999989"/>
    <s v="Liberi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a"/>
    <x v="0"/>
    <x v="0"/>
  </r>
  <r>
    <s v="UZL-46108-213"/>
    <x v="584"/>
    <s v="75961-20170-RD"/>
    <s v="L-L-1"/>
    <n v="2"/>
    <x v="722"/>
    <s v="gwhiteheadls@hp.com"/>
    <x v="0"/>
    <x v="3"/>
    <s v="L"/>
    <x v="0"/>
    <n v="15.85"/>
    <n v="31.7"/>
    <s v="Liberi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a"/>
    <x v="1"/>
    <x v="0"/>
  </r>
  <r>
    <s v="VGI-33205-360"/>
    <x v="588"/>
    <s v="96762-10814-DA"/>
    <s v="L-M-0.5"/>
    <n v="6"/>
    <x v="729"/>
    <s v="jgippesm0@cloudflare.com"/>
    <x v="2"/>
    <x v="3"/>
    <s v="M"/>
    <x v="1"/>
    <n v="8.73"/>
    <n v="52.38"/>
    <s v="Liberi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a"/>
    <x v="2"/>
    <x v="0"/>
  </r>
  <r>
    <s v="KHG-33953-115"/>
    <x v="514"/>
    <s v="78226-97287-JI"/>
    <s v="L-D-0.5"/>
    <n v="3"/>
    <x v="744"/>
    <s v="kferrettimf@huffingtonpost.com"/>
    <x v="1"/>
    <x v="3"/>
    <s v="D"/>
    <x v="1"/>
    <n v="7.77"/>
    <n v="23.31"/>
    <s v="Liberi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a"/>
    <x v="1"/>
    <x v="1"/>
  </r>
  <r>
    <s v="UDS-04807-593"/>
    <x v="600"/>
    <s v="84074-28110-OV"/>
    <s v="L-D-0.5"/>
    <n v="2"/>
    <x v="753"/>
    <s v="bwellanmp@cafepress.com"/>
    <x v="0"/>
    <x v="3"/>
    <s v="D"/>
    <x v="1"/>
    <n v="7.77"/>
    <n v="15.54"/>
    <s v="Liberia"/>
    <x v="2"/>
    <x v="1"/>
  </r>
  <r>
    <s v="FWE-98471-488"/>
    <x v="601"/>
    <s v="27930-59250-JT"/>
    <s v="L-L-1"/>
    <n v="5"/>
    <x v="745"/>
    <s v=""/>
    <x v="0"/>
    <x v="3"/>
    <s v="L"/>
    <x v="0"/>
    <n v="15.85"/>
    <n v="79.25"/>
    <s v="Liberia"/>
    <x v="1"/>
    <x v="1"/>
  </r>
  <r>
    <s v="RAU-17060-674"/>
    <x v="602"/>
    <s v="12747-63766-EU"/>
    <s v="L-L-0.2"/>
    <n v="1"/>
    <x v="754"/>
    <s v="catchesonmr@xinhuanet.com"/>
    <x v="0"/>
    <x v="3"/>
    <s v="L"/>
    <x v="3"/>
    <n v="4.7549999999999999"/>
    <n v="4.7549999999999999"/>
    <s v="Liberi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a"/>
    <x v="2"/>
    <x v="0"/>
  </r>
  <r>
    <s v="RUX-37995-892"/>
    <x v="461"/>
    <s v="37762-09530-MP"/>
    <s v="L-D-2.5"/>
    <n v="4"/>
    <x v="783"/>
    <s v="bgaishno@altervista.org"/>
    <x v="0"/>
    <x v="3"/>
    <s v="D"/>
    <x v="2"/>
    <n v="29.784999999999997"/>
    <n v="119.13999999999999"/>
    <s v="Liberi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a"/>
    <x v="2"/>
    <x v="1"/>
  </r>
  <r>
    <s v="SFD-00372-284"/>
    <x v="440"/>
    <s v="54798-14109-HC"/>
    <s v="L-M-0.2"/>
    <n v="2"/>
    <x v="760"/>
    <s v="oskermen3@hatena.ne.jp"/>
    <x v="0"/>
    <x v="3"/>
    <s v="M"/>
    <x v="3"/>
    <n v="4.3650000000000002"/>
    <n v="8.73"/>
    <s v="Liberi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a"/>
    <x v="0"/>
    <x v="1"/>
  </r>
  <r>
    <s v="MVO-39328-830"/>
    <x v="628"/>
    <s v="84057-45461-AH"/>
    <s v="A-L-0.5"/>
    <n v="6"/>
    <x v="804"/>
    <s v="ocomberob@goo.gl"/>
    <x v="1"/>
    <x v="2"/>
    <s v="L"/>
    <x v="1"/>
    <n v="7.77"/>
    <n v="46.62"/>
    <s v="Arabica"/>
    <x v="1"/>
    <x v="1"/>
  </r>
  <r>
    <s v="NTJ-88319-746"/>
    <x v="629"/>
    <s v="90882-88130-KQ"/>
    <s v="L-L-0.5"/>
    <n v="3"/>
    <x v="805"/>
    <s v="ztramelod@netlog.com"/>
    <x v="0"/>
    <x v="3"/>
    <s v="L"/>
    <x v="1"/>
    <n v="9.51"/>
    <n v="28.53"/>
    <s v="Liberi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a"/>
    <x v="0"/>
    <x v="1"/>
  </r>
  <r>
    <s v="PDB-98743-282"/>
    <x v="643"/>
    <s v="51940-02669-OR"/>
    <s v="L-L-1"/>
    <n v="3"/>
    <x v="826"/>
    <s v=""/>
    <x v="1"/>
    <x v="3"/>
    <s v="L"/>
    <x v="0"/>
    <n v="15.85"/>
    <n v="47.55"/>
    <s v="Liberi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a"/>
    <x v="2"/>
    <x v="1"/>
  </r>
  <r>
    <s v="UBI-59229-277"/>
    <x v="44"/>
    <s v="00886-35803-FG"/>
    <s v="L-D-0.5"/>
    <n v="3"/>
    <x v="869"/>
    <s v=""/>
    <x v="0"/>
    <x v="3"/>
    <s v="D"/>
    <x v="1"/>
    <n v="7.77"/>
    <n v="23.31"/>
    <s v="Liberi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a"/>
    <x v="1"/>
    <x v="0"/>
  </r>
  <r>
    <s v="KJB-98240-098"/>
    <x v="422"/>
    <s v="77746-08153-PM"/>
    <s v="L-L-1"/>
    <n v="5"/>
    <x v="877"/>
    <s v="cmiguelqo@exblog.jp"/>
    <x v="0"/>
    <x v="3"/>
    <s v="L"/>
    <x v="0"/>
    <n v="15.85"/>
    <n v="79.25"/>
    <s v="Liberi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a"/>
    <x v="2"/>
    <x v="1"/>
  </r>
  <r>
    <s v="KPO-24942-184"/>
    <x v="684"/>
    <s v="70567-65133-CN"/>
    <s v="L-L-2.5"/>
    <n v="3"/>
    <x v="907"/>
    <s v=""/>
    <x v="1"/>
    <x v="3"/>
    <s v="L"/>
    <x v="2"/>
    <n v="36.454999999999998"/>
    <n v="109.36499999999999"/>
    <s v="Liberi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7E0723-B8E8-4407-89AB-B1636DA8629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Col" compact="0" outline="0" subtotalTop="0" showAll="0" sortType="ascending" defaultSubtotal="0">
      <items count="4">
        <item x="2"/>
        <item x="1"/>
        <item x="3"/>
        <item x="0"/>
      </items>
    </pivotField>
    <pivotField compact="0" outline="0" subtotalTop="0" showAll="0" defaultSubtotal="0"/>
    <pivotField compact="0" numFmtId="167"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pivotField compact="0" outline="0" subtotalTop="0" showAll="0" defaultSubtotal="0">
      <items count="3">
        <item x="2"/>
        <item h="1" x="1"/>
        <item h="1"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6" baseItem="1" numFmtId="1"/>
  </dataFields>
  <chartFormats count="1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8" count="1" selected="0">
            <x v="0"/>
          </reference>
        </references>
      </pivotArea>
    </chartFormat>
    <chartFormat chart="3" format="14" series="1">
      <pivotArea type="data" outline="0" fieldPosition="0">
        <references count="2">
          <reference field="4294967294" count="1" selected="0">
            <x v="0"/>
          </reference>
          <reference field="8" count="1" selected="0">
            <x v="1"/>
          </reference>
        </references>
      </pivotArea>
    </chartFormat>
    <chartFormat chart="3" format="15" series="1">
      <pivotArea type="data" outline="0" fieldPosition="0">
        <references count="2">
          <reference field="4294967294" count="1" selected="0">
            <x v="0"/>
          </reference>
          <reference field="8" count="1" selected="0">
            <x v="2"/>
          </reference>
        </references>
      </pivotArea>
    </chartFormat>
    <chartFormat chart="3" format="16"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FCBABC-E278-44D6-AB35-810521FE64E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sortType="ascending" defaultSubtotal="0">
      <items count="4">
        <item x="2"/>
        <item x="1"/>
        <item x="3"/>
        <item x="0"/>
      </items>
    </pivotField>
    <pivotField compact="0" outline="0" subtotalTop="0" showAll="0" defaultSubtotal="0"/>
    <pivotField compact="0" numFmtId="167"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pivotField compact="0" outline="0" subtotalTop="0" showAll="0" defaultSubtotal="0">
      <items count="3">
        <item x="2"/>
        <item h="1" x="1"/>
        <item h="1"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0" numFmtId="168"/>
  </dataField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7" count="1" selected="0">
            <x v="1"/>
          </reference>
        </references>
      </pivotArea>
    </chartFormat>
    <chartFormat chart="7"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0B9160-B19F-49D5-B6AA-5FC078D31AA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sortType="ascending" defaultSubtotal="0">
      <items count="4">
        <item x="2"/>
        <item x="1"/>
        <item x="3"/>
        <item x="0"/>
      </items>
    </pivotField>
    <pivotField compact="0" outline="0" subtotalTop="0" showAll="0" defaultSubtotal="0"/>
    <pivotField compact="0" numFmtId="167" outline="0" subtotalTop="0" showAll="0" defaultSubtotal="0">
      <items count="4">
        <item x="3"/>
        <item x="1"/>
        <item x="0"/>
        <item x="2"/>
      </items>
    </pivotField>
    <pivotField compact="0" numFmtId="166" outline="0" subtotalTop="0" showAll="0" defaultSubtotal="0"/>
    <pivotField dataField="1" compact="0" numFmtId="166" outline="0" subtotalTop="0" showAll="0" defaultSubtotal="0"/>
    <pivotField compact="0" outline="0" subtotalTop="0" showAll="0" defaultSubtotal="0"/>
    <pivotField compact="0" outline="0" subtotalTop="0" showAll="0" defaultSubtotal="0">
      <items count="3">
        <item x="2"/>
        <item h="1" x="1"/>
        <item h="1"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831"/>
    </i>
    <i>
      <x v="696"/>
    </i>
    <i>
      <x v="820"/>
    </i>
    <i>
      <x v="126"/>
    </i>
    <i>
      <x v="329"/>
    </i>
  </rowItems>
  <colItems count="1">
    <i/>
  </colItems>
  <dataFields count="1">
    <dataField name="Sum of Sales" fld="12" baseField="9" baseItem="0" numFmtId="168"/>
  </dataFields>
  <chartFormats count="17">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28"/>
          </reference>
        </references>
      </pivotArea>
    </chartFormat>
    <chartFormat chart="4" format="2">
      <pivotArea type="data" outline="0" fieldPosition="0">
        <references count="2">
          <reference field="4294967294" count="1" selected="0">
            <x v="0"/>
          </reference>
          <reference field="5" count="1" selected="0">
            <x v="125"/>
          </reference>
        </references>
      </pivotArea>
    </chartFormat>
    <chartFormat chart="4" format="3">
      <pivotArea type="data" outline="0" fieldPosition="0">
        <references count="2">
          <reference field="4294967294" count="1" selected="0">
            <x v="0"/>
          </reference>
          <reference field="5" count="1" selected="0">
            <x v="831"/>
          </reference>
        </references>
      </pivotArea>
    </chartFormat>
    <chartFormat chart="4" format="4">
      <pivotArea type="data" outline="0" fieldPosition="0">
        <references count="2">
          <reference field="4294967294" count="1" selected="0">
            <x v="0"/>
          </reference>
          <reference field="5" count="1" selected="0">
            <x v="646"/>
          </reference>
        </references>
      </pivotArea>
    </chartFormat>
    <chartFormat chart="4" format="5">
      <pivotArea type="data" outline="0" fieldPosition="0">
        <references count="2">
          <reference field="4294967294" count="1" selected="0">
            <x v="0"/>
          </reference>
          <reference field="5" count="1" selected="0">
            <x v="255"/>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5" count="1" selected="0">
            <x v="255"/>
          </reference>
        </references>
      </pivotArea>
    </chartFormat>
    <chartFormat chart="6" format="14">
      <pivotArea type="data" outline="0" fieldPosition="0">
        <references count="2">
          <reference field="4294967294" count="1" selected="0">
            <x v="0"/>
          </reference>
          <reference field="5" count="1" selected="0">
            <x v="646"/>
          </reference>
        </references>
      </pivotArea>
    </chartFormat>
    <chartFormat chart="6" format="15">
      <pivotArea type="data" outline="0" fieldPosition="0">
        <references count="2">
          <reference field="4294967294" count="1" selected="0">
            <x v="0"/>
          </reference>
          <reference field="5" count="1" selected="0">
            <x v="831"/>
          </reference>
        </references>
      </pivotArea>
    </chartFormat>
    <chartFormat chart="6" format="16">
      <pivotArea type="data" outline="0" fieldPosition="0">
        <references count="2">
          <reference field="4294967294" count="1" selected="0">
            <x v="0"/>
          </reference>
          <reference field="5" count="1" selected="0">
            <x v="125"/>
          </reference>
        </references>
      </pivotArea>
    </chartFormat>
    <chartFormat chart="6" format="17">
      <pivotArea type="data" outline="0" fieldPosition="0">
        <references count="2">
          <reference field="4294967294" count="1" selected="0">
            <x v="0"/>
          </reference>
          <reference field="5" count="1" selected="0">
            <x v="28"/>
          </reference>
        </references>
      </pivotArea>
    </chartFormat>
    <chartFormat chart="4" format="6">
      <pivotArea type="data" outline="0" fieldPosition="0">
        <references count="2">
          <reference field="4294967294" count="1" selected="0">
            <x v="0"/>
          </reference>
          <reference field="5" count="1" selected="0">
            <x v="820"/>
          </reference>
        </references>
      </pivotArea>
    </chartFormat>
    <chartFormat chart="7" format="18" series="1">
      <pivotArea type="data" outline="0" fieldPosition="0">
        <references count="1">
          <reference field="4294967294" count="1" selected="0">
            <x v="0"/>
          </reference>
        </references>
      </pivotArea>
    </chartFormat>
    <chartFormat chart="7" format="19">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1">
    <filter fld="5" type="count" evalOrder="-1" id="4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364C4DE-1EED-4317-A037-1CCA228018F8}" sourceName="Size">
  <pivotTables>
    <pivotTable tabId="18" name="TotalSales"/>
    <pivotTable tabId="20" name="TotalSales"/>
    <pivotTable tabId="21" name="TotalSales"/>
  </pivotTables>
  <data>
    <tabular pivotCacheId="1849396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00CFBCA-078C-4C96-9215-925571379AE1}" sourceName="Roast Type Name">
  <pivotTables>
    <pivotTable tabId="18" name="TotalSales"/>
    <pivotTable tabId="20" name="TotalSales"/>
    <pivotTable tabId="21" name="TotalSales"/>
  </pivotTables>
  <data>
    <tabular pivotCacheId="184939623">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2123082-F705-40D4-A7C4-E0449908A9B7}" sourceName="Loyalty Card">
  <pivotTables>
    <pivotTable tabId="18" name="TotalSales"/>
    <pivotTable tabId="20" name="TotalSales"/>
    <pivotTable tabId="21" name="TotalSales"/>
  </pivotTables>
  <data>
    <tabular pivotCacheId="1849396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19C50A0-9476-47CF-B8AB-579B41BADD53}" cache="Slicer_Size" caption="Size" columnCount="2" style="Slicer Style 1" rowHeight="241300"/>
  <slicer name="Roast Type Name 1" xr10:uid="{C2434EF1-345D-484E-B819-262D48445226}" cache="Slicer_Roast_Type_Name" caption="Roast Type Name" columnCount="3" style="Slicer Style 1" rowHeight="241300"/>
  <slicer name="Loyalty Card 1" xr10:uid="{FB91B4F2-8E55-4FB8-840A-EDAC50AC36A5}"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BE838CC-261E-41A0-BF02-A7D1B7770AD0}" cache="Slicer_Size" caption="Size" columnCount="2" style="Slicer Style 1" rowHeight="241300"/>
  <slicer name="Roast Type Name" xr10:uid="{8875E27A-56CE-464A-B857-92A323C143A1}" cache="Slicer_Roast_Type_Name" caption="Roast Type Name" columnCount="3" style="Slicer Style 1" rowHeight="241300"/>
  <slicer name="Loyalty Card" xr10:uid="{C9B15979-B551-4A0B-9BB4-1137457A995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200171-C9A3-4CEE-85E4-1FDA0BAB01EB}" name="Orders" displayName="Orders" ref="A1:P1001" totalsRowShown="0">
  <autoFilter ref="A1:P1001" xr:uid="{B9200171-C9A3-4CEE-85E4-1FDA0BAB01EB}"/>
  <tableColumns count="16">
    <tableColumn id="1" xr3:uid="{78810CAB-B693-496B-AED1-569142A90293}" name="Order ID" dataDxfId="10"/>
    <tableColumn id="2" xr3:uid="{9141CC74-638A-428E-BB51-484A975DEAEF}" name="Order Date" dataDxfId="9"/>
    <tableColumn id="3" xr3:uid="{A8F2EC81-0BB0-4754-BD62-197AC5C5F292}" name="Customer ID" dataDxfId="8"/>
    <tableColumn id="4" xr3:uid="{3383A2B4-98D9-40CA-B5A2-68FDB937C77B}" name="Product ID"/>
    <tableColumn id="5" xr3:uid="{D9A84680-3EC1-42EE-B151-A7EA423CD609}" name="Quantity" dataDxfId="7"/>
    <tableColumn id="6" xr3:uid="{9CFF984E-11E4-465E-9B1D-85CA6942782D}" name="Customer Name" dataDxfId="6">
      <calculatedColumnFormula>_xlfn.XLOOKUP(C2,customers!$A$1:$A$1001,customers!$B$1:$B$1001,,0)</calculatedColumnFormula>
    </tableColumn>
    <tableColumn id="7" xr3:uid="{7CE916B9-71D3-4A60-8062-506F5B0DF005}" name="Email" dataDxfId="5">
      <calculatedColumnFormula>IF(_xlfn.XLOOKUP(C2,customers!$A$1:$A$1001,customers!$C$1:$C$1001,,0)=0,"",_xlfn.XLOOKUP(C2,customers!$A$1:$A$1001,customers!$C$1:$C$1001,,0))</calculatedColumnFormula>
    </tableColumn>
    <tableColumn id="8" xr3:uid="{F2E23CEC-A1AF-4F2C-A171-4A4C4213FE62}" name="Country" dataDxfId="4">
      <calculatedColumnFormula>_xlfn.XLOOKUP(C2,customers!$A$1:$A$1001,customers!$G$1:$G$1001,,0)</calculatedColumnFormula>
    </tableColumn>
    <tableColumn id="9" xr3:uid="{3DAE7193-6A80-411A-B035-F467830DD5E4}" name="Coffee Type">
      <calculatedColumnFormula>INDEX(products!$A$1:$G$49,MATCH(orders!$D2,products!$A$1:$A$49,0),MATCH(orders!I$1,products!$A$1:$G$1,0))</calculatedColumnFormula>
    </tableColumn>
    <tableColumn id="10" xr3:uid="{677D84CD-6622-46CD-BEF3-5700475123A8}" name="Roast Type">
      <calculatedColumnFormula>INDEX(products!$A$1:$G$49,MATCH(orders!$D2,products!$A$1:$A$49,0),MATCH(orders!J$1,products!$A$1:$G$1,0))</calculatedColumnFormula>
    </tableColumn>
    <tableColumn id="11" xr3:uid="{8C3CDA1A-04DE-44E0-B6A6-D81F157B5F67}" name="Size" dataDxfId="3">
      <calculatedColumnFormula>INDEX(products!$A$1:$G$49,MATCH(orders!$D2,products!$A$1:$A$49,0),MATCH(orders!K$1,products!$A$1:$G$1,0))</calculatedColumnFormula>
    </tableColumn>
    <tableColumn id="12" xr3:uid="{BEA50D9F-DA50-41BE-B801-03F62998037F}" name="Unit Price" dataDxfId="2">
      <calculatedColumnFormula>INDEX(products!$A$1:$G$49,MATCH(orders!$D2,products!$A$1:$A$49,0),MATCH(orders!L$1,products!$A$1:$G$1,0))</calculatedColumnFormula>
    </tableColumn>
    <tableColumn id="13" xr3:uid="{EF3EF6E2-15C2-44B5-93C8-01ABECEDEEDC}" name="Sales" dataDxfId="1">
      <calculatedColumnFormula>L2*E2</calculatedColumnFormula>
    </tableColumn>
    <tableColumn id="14" xr3:uid="{B114E4B5-2283-444B-B3DA-D63C719C5015}" name="Cofee Type Name">
      <calculatedColumnFormula>IF(I2="Rob","Robusta",IF(I2="Exc","Excelsa",IF(I2="Ara","Arabica",IF(I2="Lib","Liberia",""))))</calculatedColumnFormula>
    </tableColumn>
    <tableColumn id="15" xr3:uid="{56E85397-DEC8-44E6-9FE1-332B938A6EB9}" name="Roast Type Name">
      <calculatedColumnFormula>IF(J2="M","Medium",IF(J2="L","Light",IF(J2="D","Dark","")))</calculatedColumnFormula>
    </tableColumn>
    <tableColumn id="16" xr3:uid="{DA7E2345-D430-49F9-AFBA-428671389C5F}"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AE9FCA-CA69-43ED-A3E0-70BAAF688AA2}" sourceName="Order Date">
  <pivotTables>
    <pivotTable tabId="18" name="TotalSales"/>
    <pivotTable tabId="20" name="TotalSales"/>
    <pivotTable tabId="21" name="TotalSales"/>
  </pivotTables>
  <state minimalRefreshVersion="6" lastRefreshVersion="6" pivotCacheId="1849396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185ACB8-FAD7-4B30-89D7-8F0898CA2984}" cache="NativeTimeline_Order_Date" caption="Order Date" level="2" selectionLevel="2" scrollPosition="2020-10-19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CD8B39-341D-46AC-91D0-5F39F7C2144E}" cache="NativeTimeline_Order_Date" caption="Order Date" level="2" selectionLevel="2" scrollPosition="2019-1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CEFA7-CC17-4FB3-A917-9DA3D1F08013}">
  <sheetPr>
    <outlinePr showOutlineSymbols="0"/>
  </sheetPr>
  <dimension ref="A1"/>
  <sheetViews>
    <sheetView showGridLines="0" showRowColHeaders="0" showZeros="0" tabSelected="1" showOutlineSymbols="0" zoomScale="70" zoomScaleNormal="70" workbookViewId="0">
      <selection activeCell="W42" sqref="W4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2A447-800A-463A-9C73-29B28C607A9A}">
  <dimension ref="A3:F48"/>
  <sheetViews>
    <sheetView zoomScale="85" zoomScaleNormal="85" workbookViewId="0">
      <selection activeCell="O11" sqref="O11"/>
    </sheetView>
  </sheetViews>
  <sheetFormatPr defaultRowHeight="15" x14ac:dyDescent="0.25"/>
  <cols>
    <col min="1" max="2" width="13.140625" bestFit="1" customWidth="1"/>
    <col min="3" max="3" width="14" bestFit="1" customWidth="1"/>
    <col min="4" max="5" width="4.140625" bestFit="1" customWidth="1"/>
    <col min="6" max="6" width="4.42578125" bestFit="1" customWidth="1"/>
    <col min="7" max="7" width="11.28515625" bestFit="1" customWidth="1"/>
  </cols>
  <sheetData>
    <row r="3" spans="1:6" x14ac:dyDescent="0.25">
      <c r="A3" s="8" t="s">
        <v>6214</v>
      </c>
      <c r="C3" s="8" t="s">
        <v>9</v>
      </c>
    </row>
    <row r="4" spans="1:6" x14ac:dyDescent="0.25">
      <c r="A4" s="8" t="s">
        <v>6215</v>
      </c>
      <c r="B4" s="8" t="s">
        <v>1</v>
      </c>
      <c r="C4" t="s">
        <v>6193</v>
      </c>
      <c r="D4" t="s">
        <v>6194</v>
      </c>
      <c r="E4" t="s">
        <v>6195</v>
      </c>
      <c r="F4" t="s">
        <v>6192</v>
      </c>
    </row>
    <row r="5" spans="1:6" x14ac:dyDescent="0.25">
      <c r="A5" t="s">
        <v>6198</v>
      </c>
      <c r="B5" s="9" t="s">
        <v>6199</v>
      </c>
      <c r="C5" s="6">
        <v>68.655000000000001</v>
      </c>
      <c r="D5" s="6">
        <v>148.23000000000002</v>
      </c>
      <c r="E5" s="6">
        <v>67.34</v>
      </c>
      <c r="F5" s="6"/>
    </row>
    <row r="6" spans="1:6" x14ac:dyDescent="0.25">
      <c r="B6" s="9" t="s">
        <v>6200</v>
      </c>
      <c r="C6" s="6">
        <v>45.769999999999996</v>
      </c>
      <c r="D6" s="6">
        <v>24.3</v>
      </c>
      <c r="E6" s="6">
        <v>341.88</v>
      </c>
      <c r="F6" s="6">
        <v>100.23999999999998</v>
      </c>
    </row>
    <row r="7" spans="1:6" x14ac:dyDescent="0.25">
      <c r="B7" s="9" t="s">
        <v>6201</v>
      </c>
      <c r="C7" s="6"/>
      <c r="D7" s="6">
        <v>208.98000000000002</v>
      </c>
      <c r="E7" s="6">
        <v>49.209999999999994</v>
      </c>
      <c r="F7" s="6">
        <v>16.11</v>
      </c>
    </row>
    <row r="8" spans="1:6" x14ac:dyDescent="0.25">
      <c r="B8" s="9" t="s">
        <v>6202</v>
      </c>
      <c r="C8" s="6"/>
      <c r="D8" s="6">
        <v>109.35000000000001</v>
      </c>
      <c r="E8" s="6">
        <v>19.424999999999997</v>
      </c>
      <c r="F8" s="6">
        <v>50.12</v>
      </c>
    </row>
    <row r="9" spans="1:6" x14ac:dyDescent="0.25">
      <c r="B9" s="9" t="s">
        <v>6203</v>
      </c>
      <c r="C9" s="6">
        <v>23.88</v>
      </c>
      <c r="D9" s="6">
        <v>7.29</v>
      </c>
      <c r="E9" s="6"/>
      <c r="F9" s="6">
        <v>32.22</v>
      </c>
    </row>
    <row r="10" spans="1:6" x14ac:dyDescent="0.25">
      <c r="B10" s="9" t="s">
        <v>6204</v>
      </c>
      <c r="C10" s="6"/>
      <c r="D10" s="6">
        <v>10.935</v>
      </c>
      <c r="E10" s="6">
        <v>89.35499999999999</v>
      </c>
      <c r="F10" s="6">
        <v>187.05499999999998</v>
      </c>
    </row>
    <row r="11" spans="1:6" x14ac:dyDescent="0.25">
      <c r="B11" s="9" t="s">
        <v>6205</v>
      </c>
      <c r="C11" s="6">
        <v>212.92999999999998</v>
      </c>
      <c r="D11" s="6">
        <v>19.440000000000001</v>
      </c>
      <c r="E11" s="6">
        <v>12.95</v>
      </c>
      <c r="F11" s="6">
        <v>132.45999999999998</v>
      </c>
    </row>
    <row r="12" spans="1:6" x14ac:dyDescent="0.25">
      <c r="B12" s="9" t="s">
        <v>6206</v>
      </c>
      <c r="C12" s="6">
        <v>35.82</v>
      </c>
      <c r="D12" s="6"/>
      <c r="E12" s="6">
        <v>31.08</v>
      </c>
      <c r="F12" s="6">
        <v>45.644999999999996</v>
      </c>
    </row>
    <row r="13" spans="1:6" x14ac:dyDescent="0.25">
      <c r="B13" s="9" t="s">
        <v>6207</v>
      </c>
      <c r="C13" s="6"/>
      <c r="D13" s="6"/>
      <c r="E13" s="6">
        <v>67.34</v>
      </c>
      <c r="F13" s="6">
        <v>123.50999999999999</v>
      </c>
    </row>
    <row r="14" spans="1:6" x14ac:dyDescent="0.25">
      <c r="B14" s="9" t="s">
        <v>6208</v>
      </c>
      <c r="C14" s="6">
        <v>22.884999999999998</v>
      </c>
      <c r="D14" s="6">
        <v>49.814999999999998</v>
      </c>
      <c r="E14" s="6">
        <v>106.19</v>
      </c>
      <c r="F14" s="6"/>
    </row>
    <row r="15" spans="1:6" x14ac:dyDescent="0.25">
      <c r="B15" s="9" t="s">
        <v>6209</v>
      </c>
      <c r="C15" s="6">
        <v>49.75</v>
      </c>
      <c r="D15" s="6"/>
      <c r="E15" s="6">
        <v>75.109999999999985</v>
      </c>
      <c r="F15" s="6">
        <v>29.534999999999997</v>
      </c>
    </row>
    <row r="16" spans="1:6" x14ac:dyDescent="0.25">
      <c r="B16" s="9" t="s">
        <v>6210</v>
      </c>
      <c r="C16" s="6">
        <v>2.9849999999999999</v>
      </c>
      <c r="D16" s="6"/>
      <c r="E16" s="6">
        <v>134.67999999999998</v>
      </c>
      <c r="F16" s="6">
        <v>20.584999999999997</v>
      </c>
    </row>
    <row r="17" spans="1:6" x14ac:dyDescent="0.25">
      <c r="A17" t="s">
        <v>6211</v>
      </c>
      <c r="B17" s="9" t="s">
        <v>6199</v>
      </c>
      <c r="C17" s="6"/>
      <c r="D17" s="6">
        <v>32.805</v>
      </c>
      <c r="E17" s="6">
        <v>119.13999999999999</v>
      </c>
      <c r="F17" s="6">
        <v>10.739999999999998</v>
      </c>
    </row>
    <row r="18" spans="1:6" x14ac:dyDescent="0.25">
      <c r="B18" s="9" t="s">
        <v>6200</v>
      </c>
      <c r="C18" s="6">
        <v>319.39499999999998</v>
      </c>
      <c r="D18" s="6">
        <v>239.35500000000002</v>
      </c>
      <c r="E18" s="6">
        <v>120.43499999999999</v>
      </c>
      <c r="F18" s="6">
        <v>40.274999999999999</v>
      </c>
    </row>
    <row r="19" spans="1:6" x14ac:dyDescent="0.25">
      <c r="B19" s="9" t="s">
        <v>6201</v>
      </c>
      <c r="C19" s="6">
        <v>29.849999999999998</v>
      </c>
      <c r="D19" s="6">
        <v>188.32500000000005</v>
      </c>
      <c r="E19" s="6">
        <v>156.69499999999999</v>
      </c>
      <c r="F19" s="6">
        <v>10.739999999999998</v>
      </c>
    </row>
    <row r="20" spans="1:6" x14ac:dyDescent="0.25">
      <c r="B20" s="9" t="s">
        <v>6202</v>
      </c>
      <c r="C20" s="6"/>
      <c r="D20" s="6">
        <v>24.3</v>
      </c>
      <c r="E20" s="6">
        <v>46.62</v>
      </c>
      <c r="F20" s="6">
        <v>95.764999999999986</v>
      </c>
    </row>
    <row r="21" spans="1:6" x14ac:dyDescent="0.25">
      <c r="B21" s="9" t="s">
        <v>6203</v>
      </c>
      <c r="C21" s="6">
        <v>69.650000000000006</v>
      </c>
      <c r="D21" s="6">
        <v>275.80500000000001</v>
      </c>
      <c r="E21" s="6"/>
      <c r="F21" s="6">
        <v>41.169999999999995</v>
      </c>
    </row>
    <row r="22" spans="1:6" x14ac:dyDescent="0.25">
      <c r="B22" s="9" t="s">
        <v>6204</v>
      </c>
      <c r="C22" s="6">
        <v>91.539999999999992</v>
      </c>
      <c r="D22" s="6">
        <v>36.450000000000003</v>
      </c>
      <c r="E22" s="6">
        <v>196.83999999999997</v>
      </c>
      <c r="F22" s="6">
        <v>8.0549999999999997</v>
      </c>
    </row>
    <row r="23" spans="1:6" x14ac:dyDescent="0.25">
      <c r="B23" s="9" t="s">
        <v>6205</v>
      </c>
      <c r="C23" s="6">
        <v>57.709999999999994</v>
      </c>
      <c r="D23" s="6"/>
      <c r="E23" s="6"/>
      <c r="F23" s="6">
        <v>271.185</v>
      </c>
    </row>
    <row r="24" spans="1:6" x14ac:dyDescent="0.25">
      <c r="B24" s="9" t="s">
        <v>6206</v>
      </c>
      <c r="C24" s="6"/>
      <c r="D24" s="6">
        <v>14.58</v>
      </c>
      <c r="E24" s="6">
        <v>12.95</v>
      </c>
      <c r="F24" s="6">
        <v>85.919999999999987</v>
      </c>
    </row>
    <row r="25" spans="1:6" x14ac:dyDescent="0.25">
      <c r="B25" s="9" t="s">
        <v>6207</v>
      </c>
      <c r="C25" s="6">
        <v>119.39999999999999</v>
      </c>
      <c r="D25" s="6">
        <v>72.900000000000006</v>
      </c>
      <c r="E25" s="6">
        <v>62.16</v>
      </c>
      <c r="F25" s="6"/>
    </row>
    <row r="26" spans="1:6" x14ac:dyDescent="0.25">
      <c r="B26" s="9" t="s">
        <v>6208</v>
      </c>
      <c r="C26" s="6">
        <v>118.405</v>
      </c>
      <c r="D26" s="6">
        <v>112.995</v>
      </c>
      <c r="E26" s="6">
        <v>265.47499999999997</v>
      </c>
      <c r="F26" s="6"/>
    </row>
    <row r="27" spans="1:6" x14ac:dyDescent="0.25">
      <c r="B27" s="9" t="s">
        <v>6209</v>
      </c>
      <c r="C27" s="6">
        <v>68.655000000000001</v>
      </c>
      <c r="D27" s="6">
        <v>133.65</v>
      </c>
      <c r="E27" s="6">
        <v>119.13999999999999</v>
      </c>
      <c r="F27" s="6">
        <v>26.849999999999994</v>
      </c>
    </row>
    <row r="28" spans="1:6" x14ac:dyDescent="0.25">
      <c r="B28" s="9" t="s">
        <v>6210</v>
      </c>
      <c r="C28" s="6">
        <v>32.835000000000001</v>
      </c>
      <c r="D28" s="6">
        <v>198.04499999999999</v>
      </c>
      <c r="E28" s="6">
        <v>46.62</v>
      </c>
      <c r="F28" s="6">
        <v>13.424999999999997</v>
      </c>
    </row>
    <row r="29" spans="1:6" x14ac:dyDescent="0.25">
      <c r="A29" t="s">
        <v>6212</v>
      </c>
      <c r="B29" s="9" t="s">
        <v>6199</v>
      </c>
      <c r="C29" s="6">
        <v>17.91</v>
      </c>
      <c r="D29" s="6">
        <v>48.6</v>
      </c>
      <c r="E29" s="6">
        <v>107.48499999999999</v>
      </c>
      <c r="F29" s="6">
        <v>5.3699999999999992</v>
      </c>
    </row>
    <row r="30" spans="1:6" x14ac:dyDescent="0.25">
      <c r="B30" s="9" t="s">
        <v>6200</v>
      </c>
      <c r="C30" s="6">
        <v>153.22999999999999</v>
      </c>
      <c r="D30" s="6">
        <v>202.905</v>
      </c>
      <c r="E30" s="6">
        <v>31.08</v>
      </c>
      <c r="F30" s="6">
        <v>80.55</v>
      </c>
    </row>
    <row r="31" spans="1:6" x14ac:dyDescent="0.25">
      <c r="B31" s="9" t="s">
        <v>6201</v>
      </c>
      <c r="C31" s="6">
        <v>113.42999999999999</v>
      </c>
      <c r="D31" s="6">
        <v>31.59</v>
      </c>
      <c r="E31" s="6">
        <v>126.90999999999998</v>
      </c>
      <c r="F31" s="6">
        <v>75.179999999999993</v>
      </c>
    </row>
    <row r="32" spans="1:6" x14ac:dyDescent="0.25">
      <c r="B32" s="9" t="s">
        <v>6202</v>
      </c>
      <c r="C32" s="6">
        <v>41.79</v>
      </c>
      <c r="D32" s="6">
        <v>87.48</v>
      </c>
      <c r="E32" s="6"/>
      <c r="F32" s="6">
        <v>82.339999999999989</v>
      </c>
    </row>
    <row r="33" spans="1:6" x14ac:dyDescent="0.25">
      <c r="B33" s="9" t="s">
        <v>6203</v>
      </c>
      <c r="C33" s="6">
        <v>17.91</v>
      </c>
      <c r="D33" s="6">
        <v>21.87</v>
      </c>
      <c r="E33" s="6">
        <v>165.76</v>
      </c>
      <c r="F33" s="6">
        <v>45.644999999999996</v>
      </c>
    </row>
    <row r="34" spans="1:6" x14ac:dyDescent="0.25">
      <c r="B34" s="9" t="s">
        <v>6204</v>
      </c>
      <c r="C34" s="6">
        <v>212.92999999999998</v>
      </c>
      <c r="D34" s="6">
        <v>32.805</v>
      </c>
      <c r="E34" s="6">
        <v>187.77499999999998</v>
      </c>
      <c r="F34" s="6">
        <v>64.44</v>
      </c>
    </row>
    <row r="35" spans="1:6" x14ac:dyDescent="0.25">
      <c r="B35" s="9" t="s">
        <v>6205</v>
      </c>
      <c r="C35" s="6">
        <v>14.924999999999999</v>
      </c>
      <c r="D35" s="6">
        <v>119.07000000000001</v>
      </c>
      <c r="E35" s="6"/>
      <c r="F35" s="6">
        <v>53.699999999999996</v>
      </c>
    </row>
    <row r="36" spans="1:6" x14ac:dyDescent="0.25">
      <c r="B36" s="9" t="s">
        <v>6206</v>
      </c>
      <c r="C36" s="6">
        <v>15.919999999999998</v>
      </c>
      <c r="D36" s="6">
        <v>140.94</v>
      </c>
      <c r="E36" s="6">
        <v>38.849999999999994</v>
      </c>
      <c r="F36" s="6">
        <v>144.98999999999998</v>
      </c>
    </row>
    <row r="37" spans="1:6" x14ac:dyDescent="0.25">
      <c r="B37" s="9" t="s">
        <v>6207</v>
      </c>
      <c r="C37" s="6">
        <v>310.44</v>
      </c>
      <c r="D37" s="6">
        <v>164.02500000000003</v>
      </c>
      <c r="E37" s="6">
        <v>97.124999999999986</v>
      </c>
      <c r="F37" s="6"/>
    </row>
    <row r="38" spans="1:6" x14ac:dyDescent="0.25">
      <c r="B38" s="9" t="s">
        <v>6208</v>
      </c>
      <c r="C38" s="6">
        <v>211.93499999999997</v>
      </c>
      <c r="D38" s="6">
        <v>55.89</v>
      </c>
      <c r="E38" s="6">
        <v>300.43999999999994</v>
      </c>
      <c r="F38" s="6">
        <v>37.589999999999989</v>
      </c>
    </row>
    <row r="39" spans="1:6" x14ac:dyDescent="0.25">
      <c r="B39" s="9" t="s">
        <v>6209</v>
      </c>
      <c r="C39" s="6">
        <v>155.22</v>
      </c>
      <c r="D39" s="6">
        <v>161.595</v>
      </c>
      <c r="E39" s="6">
        <v>204.60999999999996</v>
      </c>
      <c r="F39" s="6">
        <v>5.3699999999999992</v>
      </c>
    </row>
    <row r="40" spans="1:6" x14ac:dyDescent="0.25">
      <c r="B40" s="9" t="s">
        <v>6210</v>
      </c>
      <c r="C40" s="6">
        <v>24.875</v>
      </c>
      <c r="D40" s="6">
        <v>127.57500000000002</v>
      </c>
      <c r="E40" s="6">
        <v>69.929999999999993</v>
      </c>
      <c r="F40" s="6">
        <v>26.849999999999998</v>
      </c>
    </row>
    <row r="41" spans="1:6" x14ac:dyDescent="0.25">
      <c r="A41" t="s">
        <v>6213</v>
      </c>
      <c r="B41" s="9" t="s">
        <v>6199</v>
      </c>
      <c r="C41" s="6"/>
      <c r="D41" s="6">
        <v>80.19</v>
      </c>
      <c r="E41" s="6">
        <v>178.70999999999998</v>
      </c>
      <c r="F41" s="6">
        <v>44.75</v>
      </c>
    </row>
    <row r="42" spans="1:6" x14ac:dyDescent="0.25">
      <c r="B42" s="9" t="s">
        <v>6200</v>
      </c>
      <c r="C42" s="6">
        <v>65.67</v>
      </c>
      <c r="D42" s="6">
        <v>80.19</v>
      </c>
      <c r="E42" s="6"/>
      <c r="F42" s="6"/>
    </row>
    <row r="43" spans="1:6" x14ac:dyDescent="0.25">
      <c r="B43" s="9" t="s">
        <v>6201</v>
      </c>
      <c r="C43" s="6">
        <v>14.924999999999999</v>
      </c>
      <c r="D43" s="6">
        <v>3.645</v>
      </c>
      <c r="E43" s="6">
        <v>141.15499999999997</v>
      </c>
      <c r="F43" s="6">
        <v>141.41</v>
      </c>
    </row>
    <row r="44" spans="1:6" x14ac:dyDescent="0.25">
      <c r="B44" s="9" t="s">
        <v>6202</v>
      </c>
      <c r="C44" s="6">
        <v>2.9849999999999999</v>
      </c>
      <c r="D44" s="6">
        <v>57.105000000000004</v>
      </c>
      <c r="E44" s="6">
        <v>50.504999999999995</v>
      </c>
      <c r="F44" s="6">
        <v>111.87499999999999</v>
      </c>
    </row>
    <row r="45" spans="1:6" x14ac:dyDescent="0.25">
      <c r="B45" s="9" t="s">
        <v>6203</v>
      </c>
      <c r="C45" s="6">
        <v>75.61999999999999</v>
      </c>
      <c r="D45" s="6">
        <v>7.29</v>
      </c>
      <c r="E45" s="6">
        <v>45.324999999999996</v>
      </c>
      <c r="F45" s="6">
        <v>164.67999999999998</v>
      </c>
    </row>
    <row r="46" spans="1:6" x14ac:dyDescent="0.25">
      <c r="B46" s="9" t="s">
        <v>6204</v>
      </c>
      <c r="C46" s="6">
        <v>65.67</v>
      </c>
      <c r="D46" s="6">
        <v>68.040000000000006</v>
      </c>
      <c r="E46" s="6">
        <v>15.54</v>
      </c>
      <c r="F46" s="6">
        <v>160.20499999999998</v>
      </c>
    </row>
    <row r="47" spans="1:6" x14ac:dyDescent="0.25">
      <c r="B47" s="9" t="s">
        <v>6205</v>
      </c>
      <c r="C47" s="6">
        <v>114.42499999999998</v>
      </c>
      <c r="D47" s="6">
        <v>29.16</v>
      </c>
      <c r="E47" s="6">
        <v>178.70999999999998</v>
      </c>
      <c r="F47" s="6"/>
    </row>
    <row r="48" spans="1:6" x14ac:dyDescent="0.25">
      <c r="B48" s="9" t="s">
        <v>6206</v>
      </c>
      <c r="C48" s="6">
        <v>47.76</v>
      </c>
      <c r="D48" s="6"/>
      <c r="E48" s="6">
        <v>15.54</v>
      </c>
      <c r="F48" s="6">
        <v>21.479999999999997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D2265-0AD3-42DD-A447-2FFCB8FADC0C}">
  <dimension ref="A3:B6"/>
  <sheetViews>
    <sheetView zoomScale="70" zoomScaleNormal="70" workbookViewId="0">
      <selection activeCell="I25" sqref="I25"/>
    </sheetView>
  </sheetViews>
  <sheetFormatPr defaultRowHeight="15" x14ac:dyDescent="0.25"/>
  <cols>
    <col min="1" max="1" width="16.42578125" bestFit="1" customWidth="1"/>
    <col min="2" max="2" width="16.7109375" bestFit="1" customWidth="1"/>
    <col min="3" max="4" width="7.140625" bestFit="1" customWidth="1"/>
    <col min="5" max="6" width="6.28515625" bestFit="1" customWidth="1"/>
    <col min="7" max="7" width="11.28515625" bestFit="1" customWidth="1"/>
  </cols>
  <sheetData>
    <row r="3" spans="1:2" x14ac:dyDescent="0.25">
      <c r="A3" s="8" t="s">
        <v>7</v>
      </c>
      <c r="B3" t="s">
        <v>6214</v>
      </c>
    </row>
    <row r="4" spans="1:2" x14ac:dyDescent="0.25">
      <c r="A4" t="s">
        <v>28</v>
      </c>
      <c r="B4" s="11">
        <v>862.56999999999994</v>
      </c>
    </row>
    <row r="5" spans="1:2" x14ac:dyDescent="0.25">
      <c r="A5" t="s">
        <v>318</v>
      </c>
      <c r="B5" s="11">
        <v>2663.05</v>
      </c>
    </row>
    <row r="6" spans="1:2" x14ac:dyDescent="0.25">
      <c r="A6" t="s">
        <v>19</v>
      </c>
      <c r="B6" s="11">
        <v>9653.6950000000033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F531D-E18A-41DD-944D-2EBD0F09060A}">
  <dimension ref="A3:B8"/>
  <sheetViews>
    <sheetView zoomScale="70" zoomScaleNormal="70" workbookViewId="0">
      <selection activeCell="R20" sqref="R20"/>
    </sheetView>
  </sheetViews>
  <sheetFormatPr defaultRowHeight="15" x14ac:dyDescent="0.25"/>
  <cols>
    <col min="1" max="1" width="22.85546875" bestFit="1" customWidth="1"/>
    <col min="2" max="2" width="16.7109375" bestFit="1" customWidth="1"/>
    <col min="3" max="4" width="7.140625" bestFit="1" customWidth="1"/>
    <col min="5" max="6" width="6.28515625" bestFit="1" customWidth="1"/>
    <col min="7" max="7" width="11.28515625" bestFit="1" customWidth="1"/>
  </cols>
  <sheetData>
    <row r="3" spans="1:2" x14ac:dyDescent="0.25">
      <c r="A3" s="8" t="s">
        <v>4</v>
      </c>
      <c r="B3" t="s">
        <v>6214</v>
      </c>
    </row>
    <row r="4" spans="1:2" x14ac:dyDescent="0.25">
      <c r="A4" t="s">
        <v>2587</v>
      </c>
      <c r="B4" s="11">
        <v>168.39</v>
      </c>
    </row>
    <row r="5" spans="1:2" x14ac:dyDescent="0.25">
      <c r="A5" t="s">
        <v>746</v>
      </c>
      <c r="B5" s="11">
        <v>178.70999999999998</v>
      </c>
    </row>
    <row r="6" spans="1:2" x14ac:dyDescent="0.25">
      <c r="A6" t="s">
        <v>1628</v>
      </c>
      <c r="B6" s="11">
        <v>178.70999999999998</v>
      </c>
    </row>
    <row r="7" spans="1:2" x14ac:dyDescent="0.25">
      <c r="A7" t="s">
        <v>5075</v>
      </c>
      <c r="B7" s="11">
        <v>178.70999999999998</v>
      </c>
    </row>
    <row r="8" spans="1:2" x14ac:dyDescent="0.25">
      <c r="A8" t="s">
        <v>4391</v>
      </c>
      <c r="B8" s="11">
        <v>178.70999999999998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17.5703125" customWidth="1"/>
    <col min="7" max="7" width="18" bestFit="1" customWidth="1"/>
    <col min="8" max="8" width="12.85546875" bestFit="1" customWidth="1"/>
    <col min="9" max="9" width="13.85546875" customWidth="1"/>
    <col min="10" max="10" width="12.7109375" customWidth="1"/>
    <col min="11" max="11" width="6.7109375" customWidth="1"/>
    <col min="12" max="12" width="13" customWidth="1"/>
    <col min="13" max="13" width="8.85546875" customWidth="1"/>
    <col min="14" max="14" width="18.85546875" customWidth="1"/>
    <col min="15" max="15" width="18.42578125" customWidth="1"/>
    <col min="16" max="16" width="19.140625" bestFit="1" customWidth="1"/>
  </cols>
  <sheetData>
    <row r="1" spans="1:16" x14ac:dyDescent="0.25">
      <c r="A1" s="2" t="s">
        <v>0</v>
      </c>
      <c r="B1" s="3" t="s">
        <v>1</v>
      </c>
      <c r="C1" s="2" t="s">
        <v>3</v>
      </c>
      <c r="D1" s="2" t="s">
        <v>11</v>
      </c>
      <c r="E1" s="2" t="s">
        <v>14</v>
      </c>
      <c r="F1" s="2" t="s">
        <v>4</v>
      </c>
      <c r="G1" s="2" t="s">
        <v>2</v>
      </c>
      <c r="H1" s="2" t="s">
        <v>7</v>
      </c>
      <c r="I1" s="2" t="s">
        <v>9</v>
      </c>
      <c r="J1" s="2" t="s">
        <v>10</v>
      </c>
      <c r="K1" s="2" t="s">
        <v>12</v>
      </c>
      <c r="L1" s="4" t="s">
        <v>13</v>
      </c>
      <c r="M1" s="4" t="s">
        <v>15</v>
      </c>
      <c r="N1" s="2" t="s">
        <v>6196</v>
      </c>
      <c r="O1" s="2" t="s">
        <v>6197</v>
      </c>
      <c r="P1" s="10"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5">
        <f>INDEX(products!$A$1:$G$49,MATCH(orders!$D7,products!$A$1:$A$49,0),MATCH(orders!L$1,products!$A$1:$G$1,0))</f>
        <v>12.95</v>
      </c>
      <c r="M7" s="5">
        <f t="shared" si="0"/>
        <v>38.849999999999994</v>
      </c>
      <c r="N7" t="str">
        <f t="shared" si="1"/>
        <v>Liberia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5">
        <f>INDEX(products!$A$1:$G$49,MATCH(orders!$D9,products!$A$1:$A$49,0),MATCH(orders!L$1,products!$A$1:$G$1,0))</f>
        <v>4.7549999999999999</v>
      </c>
      <c r="M9" s="5">
        <f t="shared" si="0"/>
        <v>4.7549999999999999</v>
      </c>
      <c r="N9" t="str">
        <f t="shared" si="1"/>
        <v>Liberia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5">
        <f>INDEX(products!$A$1:$G$49,MATCH(orders!$D16,products!$A$1:$A$49,0),MATCH(orders!L$1,products!$A$1:$G$1,0))</f>
        <v>3.8849999999999998</v>
      </c>
      <c r="M16" s="5">
        <f t="shared" si="0"/>
        <v>11.654999999999999</v>
      </c>
      <c r="N16" t="str">
        <f t="shared" si="1"/>
        <v>Liberia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5">
        <f>INDEX(products!$A$1:$G$49,MATCH(orders!$D32,products!$A$1:$A$49,0),MATCH(orders!L$1,products!$A$1:$G$1,0))</f>
        <v>4.3650000000000002</v>
      </c>
      <c r="M32" s="5">
        <f t="shared" si="0"/>
        <v>21.825000000000003</v>
      </c>
      <c r="N32" t="str">
        <f t="shared" si="1"/>
        <v>Liberia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5">
        <f>INDEX(products!$A$1:$G$49,MATCH(orders!$D34,products!$A$1:$A$49,0),MATCH(orders!L$1,products!$A$1:$G$1,0))</f>
        <v>8.73</v>
      </c>
      <c r="M34" s="5">
        <f t="shared" si="0"/>
        <v>52.38</v>
      </c>
      <c r="N34" t="str">
        <f t="shared" si="1"/>
        <v>Liberia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5">
        <f>INDEX(products!$A$1:$G$49,MATCH(orders!$D35,products!$A$1:$A$49,0),MATCH(orders!L$1,products!$A$1:$G$1,0))</f>
        <v>4.7549999999999999</v>
      </c>
      <c r="M35" s="5">
        <f t="shared" si="0"/>
        <v>23.774999999999999</v>
      </c>
      <c r="N35" t="str">
        <f t="shared" si="1"/>
        <v>Liberia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5">
        <f>INDEX(products!$A$1:$G$49,MATCH(orders!$D36,products!$A$1:$A$49,0),MATCH(orders!L$1,products!$A$1:$G$1,0))</f>
        <v>9.51</v>
      </c>
      <c r="M36" s="5">
        <f t="shared" si="0"/>
        <v>57.06</v>
      </c>
      <c r="N36" t="str">
        <f t="shared" si="1"/>
        <v>Liberia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5">
        <f>INDEX(products!$A$1:$G$49,MATCH(orders!$D38,products!$A$1:$A$49,0),MATCH(orders!L$1,products!$A$1:$G$1,0))</f>
        <v>4.3650000000000002</v>
      </c>
      <c r="M38" s="5">
        <f t="shared" si="0"/>
        <v>8.73</v>
      </c>
      <c r="N38" t="str">
        <f t="shared" si="1"/>
        <v>Liberia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5">
        <f>INDEX(products!$A$1:$G$49,MATCH(orders!$D39,products!$A$1:$A$49,0),MATCH(orders!L$1,products!$A$1:$G$1,0))</f>
        <v>9.51</v>
      </c>
      <c r="M39" s="5">
        <f t="shared" si="0"/>
        <v>28.53</v>
      </c>
      <c r="N39" t="str">
        <f t="shared" si="1"/>
        <v>Liberia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5">
        <f>INDEX(products!$A$1:$G$49,MATCH(orders!$D42,products!$A$1:$A$49,0),MATCH(orders!L$1,products!$A$1:$G$1,0))</f>
        <v>14.55</v>
      </c>
      <c r="M42" s="5">
        <f t="shared" si="0"/>
        <v>43.650000000000006</v>
      </c>
      <c r="N42" t="str">
        <f t="shared" si="1"/>
        <v>Liberia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5">
        <f>INDEX(products!$A$1:$G$49,MATCH(orders!$D45,products!$A$1:$A$49,0),MATCH(orders!L$1,products!$A$1:$G$1,0))</f>
        <v>36.454999999999998</v>
      </c>
      <c r="M45" s="5">
        <f t="shared" si="0"/>
        <v>72.91</v>
      </c>
      <c r="N45" t="str">
        <f t="shared" si="1"/>
        <v>Liberia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5">
        <f>INDEX(products!$A$1:$G$49,MATCH(orders!$D47,products!$A$1:$A$49,0),MATCH(orders!L$1,products!$A$1:$G$1,0))</f>
        <v>29.784999999999997</v>
      </c>
      <c r="M47" s="5">
        <f t="shared" si="0"/>
        <v>178.70999999999998</v>
      </c>
      <c r="N47" t="str">
        <f t="shared" si="1"/>
        <v>Liberia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5">
        <f>INDEX(products!$A$1:$G$49,MATCH(orders!$D52,products!$A$1:$A$49,0),MATCH(orders!L$1,products!$A$1:$G$1,0))</f>
        <v>7.77</v>
      </c>
      <c r="M52" s="5">
        <f t="shared" si="0"/>
        <v>15.54</v>
      </c>
      <c r="N52" t="str">
        <f t="shared" si="1"/>
        <v>Liberia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5">
        <f>INDEX(products!$A$1:$G$49,MATCH(orders!$D53,products!$A$1:$A$49,0),MATCH(orders!L$1,products!$A$1:$G$1,0))</f>
        <v>36.454999999999998</v>
      </c>
      <c r="M53" s="5">
        <f t="shared" si="0"/>
        <v>145.82</v>
      </c>
      <c r="N53" t="str">
        <f t="shared" si="1"/>
        <v>Liberia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5">
        <f>INDEX(products!$A$1:$G$49,MATCH(orders!$D55,products!$A$1:$A$49,0),MATCH(orders!L$1,products!$A$1:$G$1,0))</f>
        <v>36.454999999999998</v>
      </c>
      <c r="M55" s="5">
        <f t="shared" si="0"/>
        <v>72.91</v>
      </c>
      <c r="N55" t="str">
        <f t="shared" si="1"/>
        <v>Liberia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5">
        <f>INDEX(products!$A$1:$G$49,MATCH(orders!$D56,products!$A$1:$A$49,0),MATCH(orders!L$1,products!$A$1:$G$1,0))</f>
        <v>14.55</v>
      </c>
      <c r="M56" s="5">
        <f t="shared" si="0"/>
        <v>72.75</v>
      </c>
      <c r="N56" t="str">
        <f t="shared" si="1"/>
        <v>Liberia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5">
        <f>INDEX(products!$A$1:$G$49,MATCH(orders!$D57,products!$A$1:$A$49,0),MATCH(orders!L$1,products!$A$1:$G$1,0))</f>
        <v>15.85</v>
      </c>
      <c r="M57" s="5">
        <f t="shared" si="0"/>
        <v>47.55</v>
      </c>
      <c r="N57" t="str">
        <f t="shared" si="1"/>
        <v>Liberia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5">
        <f>INDEX(products!$A$1:$G$49,MATCH(orders!$D60,products!$A$1:$A$49,0),MATCH(orders!L$1,products!$A$1:$G$1,0))</f>
        <v>29.784999999999997</v>
      </c>
      <c r="M60" s="5">
        <f t="shared" si="0"/>
        <v>89.35499999999999</v>
      </c>
      <c r="N60" t="str">
        <f t="shared" si="1"/>
        <v>Liberia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5">
        <f>INDEX(products!$A$1:$G$49,MATCH(orders!$D61,products!$A$1:$A$49,0),MATCH(orders!L$1,products!$A$1:$G$1,0))</f>
        <v>8.73</v>
      </c>
      <c r="M61" s="5">
        <f t="shared" si="0"/>
        <v>26.19</v>
      </c>
      <c r="N61" t="str">
        <f t="shared" si="1"/>
        <v>Liberia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5">
        <f>INDEX(products!$A$1:$G$49,MATCH(orders!$D64,products!$A$1:$A$49,0),MATCH(orders!L$1,products!$A$1:$G$1,0))</f>
        <v>4.7549999999999999</v>
      </c>
      <c r="M64" s="5">
        <f t="shared" si="0"/>
        <v>23.774999999999999</v>
      </c>
      <c r="N64" t="str">
        <f t="shared" si="1"/>
        <v>Liberia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5">
        <f>INDEX(products!$A$1:$G$49,MATCH(orders!$D69,products!$A$1:$A$49,0),MATCH(orders!L$1,products!$A$1:$G$1,0))</f>
        <v>4.7549999999999999</v>
      </c>
      <c r="M69" s="5">
        <f t="shared" si="3"/>
        <v>9.51</v>
      </c>
      <c r="N69" t="str">
        <f t="shared" si="4"/>
        <v>Liberia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5">
        <f>INDEX(products!$A$1:$G$49,MATCH(orders!$D73,products!$A$1:$A$49,0),MATCH(orders!L$1,products!$A$1:$G$1,0))</f>
        <v>4.7549999999999999</v>
      </c>
      <c r="M73" s="5">
        <f t="shared" si="3"/>
        <v>9.51</v>
      </c>
      <c r="N73" t="str">
        <f t="shared" si="4"/>
        <v>Liberia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5">
        <f>INDEX(products!$A$1:$G$49,MATCH(orders!$D75,products!$A$1:$A$49,0),MATCH(orders!L$1,products!$A$1:$G$1,0))</f>
        <v>4.3650000000000002</v>
      </c>
      <c r="M75" s="5">
        <f t="shared" si="3"/>
        <v>21.825000000000003</v>
      </c>
      <c r="N75" t="str">
        <f t="shared" si="4"/>
        <v>Liberia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5">
        <f>INDEX(products!$A$1:$G$49,MATCH(orders!$D83,products!$A$1:$A$49,0),MATCH(orders!L$1,products!$A$1:$G$1,0))</f>
        <v>36.454999999999998</v>
      </c>
      <c r="M83" s="5">
        <f t="shared" si="3"/>
        <v>109.36499999999999</v>
      </c>
      <c r="N83" t="str">
        <f t="shared" si="4"/>
        <v>Liberia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5">
        <f>INDEX(products!$A$1:$G$49,MATCH(orders!$D84,products!$A$1:$A$49,0),MATCH(orders!L$1,products!$A$1:$G$1,0))</f>
        <v>33.464999999999996</v>
      </c>
      <c r="M84" s="5">
        <f t="shared" si="3"/>
        <v>100.39499999999998</v>
      </c>
      <c r="N84" t="str">
        <f t="shared" si="4"/>
        <v>Liberia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5">
        <f>INDEX(products!$A$1:$G$49,MATCH(orders!$D86,products!$A$1:$A$49,0),MATCH(orders!L$1,products!$A$1:$G$1,0))</f>
        <v>9.51</v>
      </c>
      <c r="M86" s="5">
        <f t="shared" si="3"/>
        <v>9.51</v>
      </c>
      <c r="N86" t="str">
        <f t="shared" si="4"/>
        <v>Liberia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5">
        <f>INDEX(products!$A$1:$G$49,MATCH(orders!$D101,products!$A$1:$A$49,0),MATCH(orders!L$1,products!$A$1:$G$1,0))</f>
        <v>4.3650000000000002</v>
      </c>
      <c r="M101" s="5">
        <f t="shared" si="3"/>
        <v>13.095000000000001</v>
      </c>
      <c r="N101" t="str">
        <f t="shared" si="4"/>
        <v>Liberia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5">
        <f>INDEX(products!$A$1:$G$49,MATCH(orders!$D103,products!$A$1:$A$49,0),MATCH(orders!L$1,products!$A$1:$G$1,0))</f>
        <v>29.784999999999997</v>
      </c>
      <c r="M103" s="5">
        <f t="shared" si="3"/>
        <v>148.92499999999998</v>
      </c>
      <c r="N103" t="str">
        <f t="shared" si="4"/>
        <v>Liberia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5">
        <f>INDEX(products!$A$1:$G$49,MATCH(orders!$D104,products!$A$1:$A$49,0),MATCH(orders!L$1,products!$A$1:$G$1,0))</f>
        <v>12.95</v>
      </c>
      <c r="M104" s="5">
        <f t="shared" si="3"/>
        <v>38.849999999999994</v>
      </c>
      <c r="N104" t="str">
        <f t="shared" si="4"/>
        <v>Liberia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5">
        <f>INDEX(products!$A$1:$G$49,MATCH(orders!$D106,products!$A$1:$A$49,0),MATCH(orders!L$1,products!$A$1:$G$1,0))</f>
        <v>14.55</v>
      </c>
      <c r="M106" s="5">
        <f t="shared" si="3"/>
        <v>87.300000000000011</v>
      </c>
      <c r="N106" t="str">
        <f t="shared" si="4"/>
        <v>Liberia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5">
        <f>INDEX(products!$A$1:$G$49,MATCH(orders!$D111,products!$A$1:$A$49,0),MATCH(orders!L$1,products!$A$1:$G$1,0))</f>
        <v>7.77</v>
      </c>
      <c r="M111" s="5">
        <f t="shared" si="3"/>
        <v>7.77</v>
      </c>
      <c r="N111" t="str">
        <f t="shared" si="4"/>
        <v>Liberia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5">
        <f>INDEX(products!$A$1:$G$49,MATCH(orders!$D115,products!$A$1:$A$49,0),MATCH(orders!L$1,products!$A$1:$G$1,0))</f>
        <v>14.55</v>
      </c>
      <c r="M115" s="5">
        <f t="shared" si="3"/>
        <v>14.55</v>
      </c>
      <c r="N115" t="str">
        <f t="shared" si="4"/>
        <v>Liberia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5">
        <f>INDEX(products!$A$1:$G$49,MATCH(orders!$D117,products!$A$1:$A$49,0),MATCH(orders!L$1,products!$A$1:$G$1,0))</f>
        <v>15.85</v>
      </c>
      <c r="M117" s="5">
        <f t="shared" si="3"/>
        <v>15.85</v>
      </c>
      <c r="N117" t="str">
        <f t="shared" si="4"/>
        <v>Liberia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5">
        <f>INDEX(products!$A$1:$G$49,MATCH(orders!$D118,products!$A$1:$A$49,0),MATCH(orders!L$1,products!$A$1:$G$1,0))</f>
        <v>4.7549999999999999</v>
      </c>
      <c r="M118" s="5">
        <f t="shared" si="3"/>
        <v>19.02</v>
      </c>
      <c r="N118" t="str">
        <f t="shared" si="4"/>
        <v>Liberia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5">
        <f>INDEX(products!$A$1:$G$49,MATCH(orders!$D119,products!$A$1:$A$49,0),MATCH(orders!L$1,products!$A$1:$G$1,0))</f>
        <v>9.51</v>
      </c>
      <c r="M119" s="5">
        <f t="shared" si="3"/>
        <v>38.04</v>
      </c>
      <c r="N119" t="str">
        <f t="shared" si="4"/>
        <v>Liberia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5">
        <f>INDEX(products!$A$1:$G$49,MATCH(orders!$D125,products!$A$1:$A$49,0),MATCH(orders!L$1,products!$A$1:$G$1,0))</f>
        <v>36.454999999999998</v>
      </c>
      <c r="M125" s="5">
        <f t="shared" si="3"/>
        <v>145.82</v>
      </c>
      <c r="N125" t="str">
        <f t="shared" si="4"/>
        <v>Liberia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5">
        <f>INDEX(products!$A$1:$G$49,MATCH(orders!$D126,products!$A$1:$A$49,0),MATCH(orders!L$1,products!$A$1:$G$1,0))</f>
        <v>4.3650000000000002</v>
      </c>
      <c r="M126" s="5">
        <f t="shared" si="3"/>
        <v>21.825000000000003</v>
      </c>
      <c r="N126" t="str">
        <f t="shared" si="4"/>
        <v>Liberia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5">
        <f>INDEX(products!$A$1:$G$49,MATCH(orders!$D127,products!$A$1:$A$49,0),MATCH(orders!L$1,products!$A$1:$G$1,0))</f>
        <v>8.73</v>
      </c>
      <c r="M127" s="5">
        <f t="shared" si="3"/>
        <v>26.19</v>
      </c>
      <c r="N127" t="str">
        <f t="shared" si="4"/>
        <v>Liberia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5">
        <f>INDEX(products!$A$1:$G$49,MATCH(orders!$D129,products!$A$1:$A$49,0),MATCH(orders!L$1,products!$A$1:$G$1,0))</f>
        <v>12.95</v>
      </c>
      <c r="M129" s="5">
        <f t="shared" si="3"/>
        <v>77.699999999999989</v>
      </c>
      <c r="N129" t="str">
        <f t="shared" si="4"/>
        <v>Liberia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5">
        <f>INDEX(products!$A$1:$G$49,MATCH(orders!$D135,products!$A$1:$A$49,0),MATCH(orders!L$1,products!$A$1:$G$1,0))</f>
        <v>12.95</v>
      </c>
      <c r="M135" s="5">
        <f t="shared" si="6"/>
        <v>12.95</v>
      </c>
      <c r="N135" t="str">
        <f t="shared" si="7"/>
        <v>Liberia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5">
        <f>INDEX(products!$A$1:$G$49,MATCH(orders!$D141,products!$A$1:$A$49,0),MATCH(orders!L$1,products!$A$1:$G$1,0))</f>
        <v>12.95</v>
      </c>
      <c r="M141" s="5">
        <f t="shared" si="6"/>
        <v>77.699999999999989</v>
      </c>
      <c r="N141" t="str">
        <f t="shared" si="7"/>
        <v>Liberia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5">
        <f>INDEX(products!$A$1:$G$49,MATCH(orders!$D142,products!$A$1:$A$49,0),MATCH(orders!L$1,products!$A$1:$G$1,0))</f>
        <v>29.784999999999997</v>
      </c>
      <c r="M142" s="5">
        <f t="shared" si="6"/>
        <v>29.784999999999997</v>
      </c>
      <c r="N142" t="str">
        <f t="shared" si="7"/>
        <v>Liberia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5">
        <f>INDEX(products!$A$1:$G$49,MATCH(orders!$D145,products!$A$1:$A$49,0),MATCH(orders!L$1,products!$A$1:$G$1,0))</f>
        <v>8.73</v>
      </c>
      <c r="M145" s="5">
        <f t="shared" si="6"/>
        <v>17.46</v>
      </c>
      <c r="N145" t="str">
        <f t="shared" si="7"/>
        <v>Liberia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5">
        <f>INDEX(products!$A$1:$G$49,MATCH(orders!$D147,products!$A$1:$A$49,0),MATCH(orders!L$1,products!$A$1:$G$1,0))</f>
        <v>4.3650000000000002</v>
      </c>
      <c r="M147" s="5">
        <f t="shared" si="6"/>
        <v>17.46</v>
      </c>
      <c r="N147" t="str">
        <f t="shared" si="7"/>
        <v>Liberia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5">
        <f>INDEX(products!$A$1:$G$49,MATCH(orders!$D148,products!$A$1:$A$49,0),MATCH(orders!L$1,products!$A$1:$G$1,0))</f>
        <v>14.55</v>
      </c>
      <c r="M148" s="5">
        <f t="shared" si="6"/>
        <v>43.650000000000006</v>
      </c>
      <c r="N148" t="str">
        <f t="shared" si="7"/>
        <v>Liberia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5">
        <f>INDEX(products!$A$1:$G$49,MATCH(orders!$D152,products!$A$1:$A$49,0),MATCH(orders!L$1,products!$A$1:$G$1,0))</f>
        <v>12.95</v>
      </c>
      <c r="M152" s="5">
        <f t="shared" si="6"/>
        <v>12.95</v>
      </c>
      <c r="N152" t="str">
        <f t="shared" si="7"/>
        <v>Liberia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5">
        <f>INDEX(products!$A$1:$G$49,MATCH(orders!$D161,products!$A$1:$A$49,0),MATCH(orders!L$1,products!$A$1:$G$1,0))</f>
        <v>36.454999999999998</v>
      </c>
      <c r="M161" s="5">
        <f t="shared" si="6"/>
        <v>218.73</v>
      </c>
      <c r="N161" t="str">
        <f t="shared" si="7"/>
        <v>Liberia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5">
        <f>INDEX(products!$A$1:$G$49,MATCH(orders!$D189,products!$A$1:$A$49,0),MATCH(orders!L$1,products!$A$1:$G$1,0))</f>
        <v>8.73</v>
      </c>
      <c r="M189" s="5">
        <f t="shared" si="6"/>
        <v>43.650000000000006</v>
      </c>
      <c r="N189" t="str">
        <f t="shared" si="7"/>
        <v>Liberia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5">
        <f>INDEX(products!$A$1:$G$49,MATCH(orders!$D191,products!$A$1:$A$49,0),MATCH(orders!L$1,products!$A$1:$G$1,0))</f>
        <v>14.55</v>
      </c>
      <c r="M191" s="5">
        <f t="shared" si="6"/>
        <v>43.650000000000006</v>
      </c>
      <c r="N191" t="str">
        <f t="shared" si="7"/>
        <v>Liberia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5">
        <f>INDEX(products!$A$1:$G$49,MATCH(orders!$D192,products!$A$1:$A$49,0),MATCH(orders!L$1,products!$A$1:$G$1,0))</f>
        <v>33.464999999999996</v>
      </c>
      <c r="M192" s="5">
        <f t="shared" si="6"/>
        <v>33.464999999999996</v>
      </c>
      <c r="N192" t="str">
        <f t="shared" si="7"/>
        <v>Liberia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5">
        <f>INDEX(products!$A$1:$G$49,MATCH(orders!$D193,products!$A$1:$A$49,0),MATCH(orders!L$1,products!$A$1:$G$1,0))</f>
        <v>3.8849999999999998</v>
      </c>
      <c r="M193" s="5">
        <f t="shared" si="6"/>
        <v>19.424999999999997</v>
      </c>
      <c r="N193" t="str">
        <f t="shared" si="7"/>
        <v>Liberia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5">
        <f>INDEX(products!$A$1:$G$49,MATCH(orders!$D199,products!$A$1:$A$49,0),MATCH(orders!L$1,products!$A$1:$G$1,0))</f>
        <v>29.784999999999997</v>
      </c>
      <c r="M199" s="5">
        <f t="shared" si="9"/>
        <v>59.569999999999993</v>
      </c>
      <c r="N199" t="str">
        <f t="shared" si="10"/>
        <v>Liberia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5">
        <f>INDEX(products!$A$1:$G$49,MATCH(orders!$D200,products!$A$1:$A$49,0),MATCH(orders!L$1,products!$A$1:$G$1,0))</f>
        <v>29.784999999999997</v>
      </c>
      <c r="M200" s="5">
        <f t="shared" si="9"/>
        <v>89.35499999999999</v>
      </c>
      <c r="N200" t="str">
        <f t="shared" si="10"/>
        <v>Liberia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5">
        <f>INDEX(products!$A$1:$G$49,MATCH(orders!$D201,products!$A$1:$A$49,0),MATCH(orders!L$1,products!$A$1:$G$1,0))</f>
        <v>9.51</v>
      </c>
      <c r="M201" s="5">
        <f t="shared" si="9"/>
        <v>38.04</v>
      </c>
      <c r="N201" t="str">
        <f t="shared" si="10"/>
        <v>Liberia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5">
        <f>INDEX(products!$A$1:$G$49,MATCH(orders!$D203,products!$A$1:$A$49,0),MATCH(orders!L$1,products!$A$1:$G$1,0))</f>
        <v>9.51</v>
      </c>
      <c r="M203" s="5">
        <f t="shared" si="9"/>
        <v>57.06</v>
      </c>
      <c r="N203" t="str">
        <f t="shared" si="10"/>
        <v>Liberia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5">
        <f>INDEX(products!$A$1:$G$49,MATCH(orders!$D204,products!$A$1:$A$49,0),MATCH(orders!L$1,products!$A$1:$G$1,0))</f>
        <v>29.784999999999997</v>
      </c>
      <c r="M204" s="5">
        <f t="shared" si="9"/>
        <v>178.70999999999998</v>
      </c>
      <c r="N204" t="str">
        <f t="shared" si="10"/>
        <v>Liberia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5">
        <f>INDEX(products!$A$1:$G$49,MATCH(orders!$D205,products!$A$1:$A$49,0),MATCH(orders!L$1,products!$A$1:$G$1,0))</f>
        <v>4.7549999999999999</v>
      </c>
      <c r="M205" s="5">
        <f t="shared" si="9"/>
        <v>4.7549999999999999</v>
      </c>
      <c r="N205" t="str">
        <f t="shared" si="10"/>
        <v>Liberia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5">
        <f>INDEX(products!$A$1:$G$49,MATCH(orders!$D212,products!$A$1:$A$49,0),MATCH(orders!L$1,products!$A$1:$G$1,0))</f>
        <v>12.95</v>
      </c>
      <c r="M212" s="5">
        <f t="shared" si="9"/>
        <v>51.8</v>
      </c>
      <c r="N212" t="str">
        <f t="shared" si="10"/>
        <v>Liberia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5">
        <f>INDEX(products!$A$1:$G$49,MATCH(orders!$D216,products!$A$1:$A$49,0),MATCH(orders!L$1,products!$A$1:$G$1,0))</f>
        <v>15.85</v>
      </c>
      <c r="M216" s="5">
        <f t="shared" si="9"/>
        <v>31.7</v>
      </c>
      <c r="N216" t="str">
        <f t="shared" si="10"/>
        <v>Liberia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5">
        <f>INDEX(products!$A$1:$G$49,MATCH(orders!$D217,products!$A$1:$A$49,0),MATCH(orders!L$1,products!$A$1:$G$1,0))</f>
        <v>3.8849999999999998</v>
      </c>
      <c r="M217" s="5">
        <f t="shared" si="9"/>
        <v>23.31</v>
      </c>
      <c r="N217" t="str">
        <f t="shared" si="10"/>
        <v>Liberia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5">
        <f>INDEX(products!$A$1:$G$49,MATCH(orders!$D218,products!$A$1:$A$49,0),MATCH(orders!L$1,products!$A$1:$G$1,0))</f>
        <v>14.55</v>
      </c>
      <c r="M218" s="5">
        <f t="shared" si="9"/>
        <v>58.2</v>
      </c>
      <c r="N218" t="str">
        <f t="shared" si="10"/>
        <v>Liberia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5">
        <f>INDEX(products!$A$1:$G$49,MATCH(orders!$D224,products!$A$1:$A$49,0),MATCH(orders!L$1,products!$A$1:$G$1,0))</f>
        <v>7.77</v>
      </c>
      <c r="M224" s="5">
        <f t="shared" si="9"/>
        <v>23.31</v>
      </c>
      <c r="N224" t="str">
        <f t="shared" si="10"/>
        <v>Liberia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5">
        <f>INDEX(products!$A$1:$G$49,MATCH(orders!$D226,products!$A$1:$A$49,0),MATCH(orders!L$1,products!$A$1:$G$1,0))</f>
        <v>29.784999999999997</v>
      </c>
      <c r="M226" s="5">
        <f t="shared" si="9"/>
        <v>119.13999999999999</v>
      </c>
      <c r="N226" t="str">
        <f t="shared" si="10"/>
        <v>Liberia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5">
        <f>INDEX(products!$A$1:$G$49,MATCH(orders!$D231,products!$A$1:$A$49,0),MATCH(orders!L$1,products!$A$1:$G$1,0))</f>
        <v>4.3650000000000002</v>
      </c>
      <c r="M231" s="5">
        <f t="shared" si="9"/>
        <v>8.73</v>
      </c>
      <c r="N231" t="str">
        <f t="shared" si="10"/>
        <v>Liberia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5">
        <f>INDEX(products!$A$1:$G$49,MATCH(orders!$D233,products!$A$1:$A$49,0),MATCH(orders!L$1,products!$A$1:$G$1,0))</f>
        <v>4.3650000000000002</v>
      </c>
      <c r="M233" s="5">
        <f t="shared" si="9"/>
        <v>8.73</v>
      </c>
      <c r="N233" t="str">
        <f t="shared" si="10"/>
        <v>Liberia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5">
        <f>INDEX(products!$A$1:$G$49,MATCH(orders!$D234,products!$A$1:$A$49,0),MATCH(orders!L$1,products!$A$1:$G$1,0))</f>
        <v>4.7549999999999999</v>
      </c>
      <c r="M234" s="5">
        <f t="shared" si="9"/>
        <v>23.774999999999999</v>
      </c>
      <c r="N234" t="str">
        <f t="shared" si="10"/>
        <v>Liberia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5">
        <f>INDEX(products!$A$1:$G$49,MATCH(orders!$D236,products!$A$1:$A$49,0),MATCH(orders!L$1,products!$A$1:$G$1,0))</f>
        <v>36.454999999999998</v>
      </c>
      <c r="M236" s="5">
        <f t="shared" si="9"/>
        <v>36.454999999999998</v>
      </c>
      <c r="N236" t="str">
        <f t="shared" si="10"/>
        <v>Liberia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5">
        <f>INDEX(products!$A$1:$G$49,MATCH(orders!$D237,products!$A$1:$A$49,0),MATCH(orders!L$1,products!$A$1:$G$1,0))</f>
        <v>36.454999999999998</v>
      </c>
      <c r="M237" s="5">
        <f t="shared" si="9"/>
        <v>182.27499999999998</v>
      </c>
      <c r="N237" t="str">
        <f t="shared" si="10"/>
        <v>Liberia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5">
        <f>INDEX(products!$A$1:$G$49,MATCH(orders!$D238,products!$A$1:$A$49,0),MATCH(orders!L$1,products!$A$1:$G$1,0))</f>
        <v>29.784999999999997</v>
      </c>
      <c r="M238" s="5">
        <f t="shared" si="9"/>
        <v>89.35499999999999</v>
      </c>
      <c r="N238" t="str">
        <f t="shared" si="10"/>
        <v>Liberia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5">
        <f>INDEX(products!$A$1:$G$49,MATCH(orders!$D246,products!$A$1:$A$49,0),MATCH(orders!L$1,products!$A$1:$G$1,0))</f>
        <v>33.464999999999996</v>
      </c>
      <c r="M246" s="5">
        <f t="shared" si="9"/>
        <v>133.85999999999999</v>
      </c>
      <c r="N246" t="str">
        <f t="shared" si="10"/>
        <v>Liberia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5">
        <f>INDEX(products!$A$1:$G$49,MATCH(orders!$D247,products!$A$1:$A$49,0),MATCH(orders!L$1,products!$A$1:$G$1,0))</f>
        <v>4.7549999999999999</v>
      </c>
      <c r="M247" s="5">
        <f t="shared" si="9"/>
        <v>23.774999999999999</v>
      </c>
      <c r="N247" t="str">
        <f t="shared" si="10"/>
        <v>Liberia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5">
        <f>INDEX(products!$A$1:$G$49,MATCH(orders!$D248,products!$A$1:$A$49,0),MATCH(orders!L$1,products!$A$1:$G$1,0))</f>
        <v>12.95</v>
      </c>
      <c r="M248" s="5">
        <f t="shared" si="9"/>
        <v>38.849999999999994</v>
      </c>
      <c r="N248" t="str">
        <f t="shared" si="10"/>
        <v>Liberia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5">
        <f>INDEX(products!$A$1:$G$49,MATCH(orders!$D251,products!$A$1:$A$49,0),MATCH(orders!L$1,products!$A$1:$G$1,0))</f>
        <v>15.85</v>
      </c>
      <c r="M251" s="5">
        <f t="shared" si="9"/>
        <v>15.85</v>
      </c>
      <c r="N251" t="str">
        <f t="shared" si="10"/>
        <v>Liberia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5">
        <f>INDEX(products!$A$1:$G$49,MATCH(orders!$D255,products!$A$1:$A$49,0),MATCH(orders!L$1,products!$A$1:$G$1,0))</f>
        <v>14.55</v>
      </c>
      <c r="M255" s="5">
        <f t="shared" si="9"/>
        <v>58.2</v>
      </c>
      <c r="N255" t="str">
        <f t="shared" si="10"/>
        <v>Liberia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5">
        <f>INDEX(products!$A$1:$G$49,MATCH(orders!$D258,products!$A$1:$A$49,0),MATCH(orders!L$1,products!$A$1:$G$1,0))</f>
        <v>8.73</v>
      </c>
      <c r="M258" s="5">
        <f t="shared" si="9"/>
        <v>17.46</v>
      </c>
      <c r="N258" t="str">
        <f t="shared" si="10"/>
        <v>Liberia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5">
        <f>INDEX(products!$A$1:$G$49,MATCH(orders!$D265,products!$A$1:$A$49,0),MATCH(orders!L$1,products!$A$1:$G$1,0))</f>
        <v>33.464999999999996</v>
      </c>
      <c r="M265" s="5">
        <f t="shared" si="12"/>
        <v>133.85999999999999</v>
      </c>
      <c r="N265" t="str">
        <f t="shared" si="13"/>
        <v>Liberia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5">
        <f>INDEX(products!$A$1:$G$49,MATCH(orders!$D281,products!$A$1:$A$49,0),MATCH(orders!L$1,products!$A$1:$G$1,0))</f>
        <v>33.464999999999996</v>
      </c>
      <c r="M281" s="5">
        <f t="shared" si="12"/>
        <v>33.464999999999996</v>
      </c>
      <c r="N281" t="str">
        <f t="shared" si="13"/>
        <v>Liberia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5">
        <f>INDEX(products!$A$1:$G$49,MATCH(orders!$D287,products!$A$1:$A$49,0),MATCH(orders!L$1,products!$A$1:$G$1,0))</f>
        <v>36.454999999999998</v>
      </c>
      <c r="M287" s="5">
        <f t="shared" si="12"/>
        <v>36.454999999999998</v>
      </c>
      <c r="N287" t="str">
        <f t="shared" si="13"/>
        <v>Liberia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5">
        <f>INDEX(products!$A$1:$G$49,MATCH(orders!$D303,products!$A$1:$A$49,0),MATCH(orders!L$1,products!$A$1:$G$1,0))</f>
        <v>3.8849999999999998</v>
      </c>
      <c r="M303" s="5">
        <f t="shared" si="12"/>
        <v>15.54</v>
      </c>
      <c r="N303" t="str">
        <f t="shared" si="13"/>
        <v>Liberia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5">
        <f>INDEX(products!$A$1:$G$49,MATCH(orders!$D307,products!$A$1:$A$49,0),MATCH(orders!L$1,products!$A$1:$G$1,0))</f>
        <v>4.3650000000000002</v>
      </c>
      <c r="M307" s="5">
        <f t="shared" si="12"/>
        <v>21.825000000000003</v>
      </c>
      <c r="N307" t="str">
        <f t="shared" si="13"/>
        <v>Liberia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5">
        <f>INDEX(products!$A$1:$G$49,MATCH(orders!$D311,products!$A$1:$A$49,0),MATCH(orders!L$1,products!$A$1:$G$1,0))</f>
        <v>4.3650000000000002</v>
      </c>
      <c r="M311" s="5">
        <f t="shared" si="12"/>
        <v>26.19</v>
      </c>
      <c r="N311" t="str">
        <f t="shared" si="13"/>
        <v>Liberia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5">
        <f>INDEX(products!$A$1:$G$49,MATCH(orders!$D324,products!$A$1:$A$49,0),MATCH(orders!L$1,products!$A$1:$G$1,0))</f>
        <v>7.77</v>
      </c>
      <c r="M324" s="5">
        <f t="shared" si="15"/>
        <v>23.31</v>
      </c>
      <c r="N324" t="str">
        <f t="shared" si="16"/>
        <v>Liberia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5">
        <f>INDEX(products!$A$1:$G$49,MATCH(orders!$D330,products!$A$1:$A$49,0),MATCH(orders!L$1,products!$A$1:$G$1,0))</f>
        <v>9.51</v>
      </c>
      <c r="M330" s="5">
        <f t="shared" si="15"/>
        <v>38.04</v>
      </c>
      <c r="N330" t="str">
        <f t="shared" si="16"/>
        <v>Liberia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5">
        <f>INDEX(products!$A$1:$G$49,MATCH(orders!$D337,products!$A$1:$A$49,0),MATCH(orders!L$1,products!$A$1:$G$1,0))</f>
        <v>4.7549999999999999</v>
      </c>
      <c r="M337" s="5">
        <f t="shared" si="15"/>
        <v>28.53</v>
      </c>
      <c r="N337" t="str">
        <f t="shared" si="16"/>
        <v>Liberia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5">
        <f>INDEX(products!$A$1:$G$49,MATCH(orders!$D344,products!$A$1:$A$49,0),MATCH(orders!L$1,products!$A$1:$G$1,0))</f>
        <v>7.77</v>
      </c>
      <c r="M344" s="5">
        <f t="shared" si="15"/>
        <v>38.849999999999994</v>
      </c>
      <c r="N344" t="str">
        <f t="shared" si="16"/>
        <v>Liberia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5">
        <f>INDEX(products!$A$1:$G$49,MATCH(orders!$D349,products!$A$1:$A$49,0),MATCH(orders!L$1,products!$A$1:$G$1,0))</f>
        <v>14.55</v>
      </c>
      <c r="M349" s="5">
        <f t="shared" si="15"/>
        <v>43.650000000000006</v>
      </c>
      <c r="N349" t="str">
        <f t="shared" si="16"/>
        <v>Liberia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5">
        <f>INDEX(products!$A$1:$G$49,MATCH(orders!$D358,products!$A$1:$A$49,0),MATCH(orders!L$1,products!$A$1:$G$1,0))</f>
        <v>12.95</v>
      </c>
      <c r="M358" s="5">
        <f t="shared" si="15"/>
        <v>51.8</v>
      </c>
      <c r="N358" t="str">
        <f t="shared" si="16"/>
        <v>Liberia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5">
        <f>INDEX(products!$A$1:$G$49,MATCH(orders!$D365,products!$A$1:$A$49,0),MATCH(orders!L$1,products!$A$1:$G$1,0))</f>
        <v>14.55</v>
      </c>
      <c r="M365" s="5">
        <f t="shared" si="15"/>
        <v>87.300000000000011</v>
      </c>
      <c r="N365" t="str">
        <f t="shared" si="16"/>
        <v>Liberia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5">
        <f>INDEX(products!$A$1:$G$49,MATCH(orders!$D367,products!$A$1:$A$49,0),MATCH(orders!L$1,products!$A$1:$G$1,0))</f>
        <v>7.77</v>
      </c>
      <c r="M367" s="5">
        <f t="shared" si="15"/>
        <v>7.77</v>
      </c>
      <c r="N367" t="str">
        <f t="shared" si="16"/>
        <v>Liberia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5">
        <f>INDEX(products!$A$1:$G$49,MATCH(orders!$D369,products!$A$1:$A$49,0),MATCH(orders!L$1,products!$A$1:$G$1,0))</f>
        <v>4.3650000000000002</v>
      </c>
      <c r="M369" s="5">
        <f t="shared" si="15"/>
        <v>8.73</v>
      </c>
      <c r="N369" t="str">
        <f t="shared" si="16"/>
        <v>Liberia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5">
        <f>INDEX(products!$A$1:$G$49,MATCH(orders!$D376,products!$A$1:$A$49,0),MATCH(orders!L$1,products!$A$1:$G$1,0))</f>
        <v>9.51</v>
      </c>
      <c r="M376" s="5">
        <f t="shared" si="15"/>
        <v>38.04</v>
      </c>
      <c r="N376" t="str">
        <f t="shared" si="16"/>
        <v>Liberia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5">
        <f>INDEX(products!$A$1:$G$49,MATCH(orders!$D382,products!$A$1:$A$49,0),MATCH(orders!L$1,products!$A$1:$G$1,0))</f>
        <v>7.77</v>
      </c>
      <c r="M382" s="5">
        <f t="shared" si="15"/>
        <v>23.31</v>
      </c>
      <c r="N382" t="str">
        <f t="shared" si="16"/>
        <v>Liberia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IF(I387="Rob","Robusta",IF(I387="Exc","Excelsa",IF(I387="Ara","Arabica",IF(I387="Lib","Liberia",""))))</f>
        <v>Liberia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5">
        <f>INDEX(products!$A$1:$G$49,MATCH(orders!$D390,products!$A$1:$A$49,0),MATCH(orders!L$1,products!$A$1:$G$1,0))</f>
        <v>3.8849999999999998</v>
      </c>
      <c r="M390" s="5">
        <f t="shared" si="18"/>
        <v>11.654999999999999</v>
      </c>
      <c r="N390" t="str">
        <f t="shared" si="19"/>
        <v>Liberia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5">
        <f>INDEX(products!$A$1:$G$49,MATCH(orders!$D391,products!$A$1:$A$49,0),MATCH(orders!L$1,products!$A$1:$G$1,0))</f>
        <v>7.77</v>
      </c>
      <c r="M391" s="5">
        <f t="shared" si="18"/>
        <v>23.31</v>
      </c>
      <c r="N391" t="str">
        <f t="shared" si="19"/>
        <v>Liberia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5">
        <f>INDEX(products!$A$1:$G$49,MATCH(orders!$D397,products!$A$1:$A$49,0),MATCH(orders!L$1,products!$A$1:$G$1,0))</f>
        <v>7.77</v>
      </c>
      <c r="M397" s="5">
        <f t="shared" si="18"/>
        <v>46.62</v>
      </c>
      <c r="N397" t="str">
        <f t="shared" si="19"/>
        <v>Liberia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5">
        <f>INDEX(products!$A$1:$G$49,MATCH(orders!$D399,products!$A$1:$A$49,0),MATCH(orders!L$1,products!$A$1:$G$1,0))</f>
        <v>7.77</v>
      </c>
      <c r="M399" s="5">
        <f t="shared" si="18"/>
        <v>31.08</v>
      </c>
      <c r="N399" t="str">
        <f t="shared" si="19"/>
        <v>Liberia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5">
        <f>INDEX(products!$A$1:$G$49,MATCH(orders!$D402,products!$A$1:$A$49,0),MATCH(orders!L$1,products!$A$1:$G$1,0))</f>
        <v>15.85</v>
      </c>
      <c r="M402" s="5">
        <f t="shared" si="18"/>
        <v>63.4</v>
      </c>
      <c r="N402" t="str">
        <f t="shared" si="19"/>
        <v>Liberia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5">
        <f>INDEX(products!$A$1:$G$49,MATCH(orders!$D403,products!$A$1:$A$49,0),MATCH(orders!L$1,products!$A$1:$G$1,0))</f>
        <v>4.3650000000000002</v>
      </c>
      <c r="M403" s="5">
        <f t="shared" si="18"/>
        <v>8.73</v>
      </c>
      <c r="N403" t="str">
        <f t="shared" si="19"/>
        <v>Liberia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5">
        <f>INDEX(products!$A$1:$G$49,MATCH(orders!$D405,products!$A$1:$A$49,0),MATCH(orders!L$1,products!$A$1:$G$1,0))</f>
        <v>4.7549999999999999</v>
      </c>
      <c r="M405" s="5">
        <f t="shared" si="18"/>
        <v>9.51</v>
      </c>
      <c r="N405" t="str">
        <f t="shared" si="19"/>
        <v>Liberia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5">
        <f>INDEX(products!$A$1:$G$49,MATCH(orders!$D411,products!$A$1:$A$49,0),MATCH(orders!L$1,products!$A$1:$G$1,0))</f>
        <v>15.85</v>
      </c>
      <c r="M411" s="5">
        <f t="shared" si="18"/>
        <v>47.55</v>
      </c>
      <c r="N411" t="str">
        <f t="shared" si="19"/>
        <v>Liberia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5">
        <f>INDEX(products!$A$1:$G$49,MATCH(orders!$D413,products!$A$1:$A$49,0),MATCH(orders!L$1,products!$A$1:$G$1,0))</f>
        <v>14.55</v>
      </c>
      <c r="M413" s="5">
        <f t="shared" si="18"/>
        <v>87.300000000000011</v>
      </c>
      <c r="N413" t="str">
        <f t="shared" si="19"/>
        <v>Liberia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5">
        <f>INDEX(products!$A$1:$G$49,MATCH(orders!$D415,products!$A$1:$A$49,0),MATCH(orders!L$1,products!$A$1:$G$1,0))</f>
        <v>36.454999999999998</v>
      </c>
      <c r="M415" s="5">
        <f t="shared" si="18"/>
        <v>36.454999999999998</v>
      </c>
      <c r="N415" t="str">
        <f t="shared" si="19"/>
        <v>Liberia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5">
        <f>INDEX(products!$A$1:$G$49,MATCH(orders!$D421,products!$A$1:$A$49,0),MATCH(orders!L$1,products!$A$1:$G$1,0))</f>
        <v>8.73</v>
      </c>
      <c r="M421" s="5">
        <f t="shared" si="18"/>
        <v>8.73</v>
      </c>
      <c r="N421" t="str">
        <f t="shared" si="19"/>
        <v>Liberia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5">
        <f>INDEX(products!$A$1:$G$49,MATCH(orders!$D422,products!$A$1:$A$49,0),MATCH(orders!L$1,products!$A$1:$G$1,0))</f>
        <v>7.77</v>
      </c>
      <c r="M422" s="5">
        <f t="shared" si="18"/>
        <v>31.08</v>
      </c>
      <c r="N422" t="str">
        <f t="shared" si="19"/>
        <v>Liberia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5">
        <f>INDEX(products!$A$1:$G$49,MATCH(orders!$D435,products!$A$1:$A$49,0),MATCH(orders!L$1,products!$A$1:$G$1,0))</f>
        <v>33.464999999999996</v>
      </c>
      <c r="M435" s="5">
        <f t="shared" si="18"/>
        <v>200.78999999999996</v>
      </c>
      <c r="N435" t="str">
        <f t="shared" si="19"/>
        <v>Liberia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5">
        <f>INDEX(products!$A$1:$G$49,MATCH(orders!$D438,products!$A$1:$A$49,0),MATCH(orders!L$1,products!$A$1:$G$1,0))</f>
        <v>4.7549999999999999</v>
      </c>
      <c r="M438" s="5">
        <f t="shared" si="18"/>
        <v>9.51</v>
      </c>
      <c r="N438" t="str">
        <f t="shared" si="19"/>
        <v>Liberia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5">
        <f>INDEX(products!$A$1:$G$49,MATCH(orders!$D439,products!$A$1:$A$49,0),MATCH(orders!L$1,products!$A$1:$G$1,0))</f>
        <v>29.784999999999997</v>
      </c>
      <c r="M439" s="5">
        <f t="shared" si="18"/>
        <v>29.784999999999997</v>
      </c>
      <c r="N439" t="str">
        <f t="shared" si="19"/>
        <v>Liberia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5">
        <f>INDEX(products!$A$1:$G$49,MATCH(orders!$D440,products!$A$1:$A$49,0),MATCH(orders!L$1,products!$A$1:$G$1,0))</f>
        <v>7.77</v>
      </c>
      <c r="M440" s="5">
        <f t="shared" si="18"/>
        <v>15.54</v>
      </c>
      <c r="N440" t="str">
        <f t="shared" si="19"/>
        <v>Liberia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5">
        <f>INDEX(products!$A$1:$G$49,MATCH(orders!$D447,products!$A$1:$A$49,0),MATCH(orders!L$1,products!$A$1:$G$1,0))</f>
        <v>33.464999999999996</v>
      </c>
      <c r="M447" s="5">
        <f t="shared" si="18"/>
        <v>66.929999999999993</v>
      </c>
      <c r="N447" t="str">
        <f t="shared" si="19"/>
        <v>Liberia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5">
        <f>INDEX(products!$A$1:$G$49,MATCH(orders!$D448,products!$A$1:$A$49,0),MATCH(orders!L$1,products!$A$1:$G$1,0))</f>
        <v>8.73</v>
      </c>
      <c r="M448" s="5">
        <f t="shared" si="18"/>
        <v>8.73</v>
      </c>
      <c r="N448" t="str">
        <f t="shared" si="19"/>
        <v>Liberia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5">
        <f>INDEX(products!$A$1:$G$49,MATCH(orders!$D452,products!$A$1:$A$49,0),MATCH(orders!L$1,products!$A$1:$G$1,0))</f>
        <v>4.7549999999999999</v>
      </c>
      <c r="M452" s="5">
        <f t="shared" si="21"/>
        <v>23.774999999999999</v>
      </c>
      <c r="N452" t="str">
        <f t="shared" si="22"/>
        <v>Liberia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5">
        <f>INDEX(products!$A$1:$G$49,MATCH(orders!$D455,products!$A$1:$A$49,0),MATCH(orders!L$1,products!$A$1:$G$1,0))</f>
        <v>9.51</v>
      </c>
      <c r="M455" s="5">
        <f t="shared" si="21"/>
        <v>38.04</v>
      </c>
      <c r="N455" t="str">
        <f t="shared" si="22"/>
        <v>Liberia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5">
        <f>INDEX(products!$A$1:$G$49,MATCH(orders!$D457,products!$A$1:$A$49,0),MATCH(orders!L$1,products!$A$1:$G$1,0))</f>
        <v>4.7549999999999999</v>
      </c>
      <c r="M457" s="5">
        <f t="shared" si="21"/>
        <v>9.51</v>
      </c>
      <c r="N457" t="str">
        <f t="shared" si="22"/>
        <v>Liberia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5">
        <f>INDEX(products!$A$1:$G$49,MATCH(orders!$D459,products!$A$1:$A$49,0),MATCH(orders!L$1,products!$A$1:$G$1,0))</f>
        <v>9.51</v>
      </c>
      <c r="M459" s="5">
        <f t="shared" si="21"/>
        <v>47.55</v>
      </c>
      <c r="N459" t="str">
        <f t="shared" si="22"/>
        <v>Liberia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5">
        <f>INDEX(products!$A$1:$G$49,MATCH(orders!$D461,products!$A$1:$A$49,0),MATCH(orders!L$1,products!$A$1:$G$1,0))</f>
        <v>4.7549999999999999</v>
      </c>
      <c r="M461" s="5">
        <f t="shared" si="21"/>
        <v>23.774999999999999</v>
      </c>
      <c r="N461" t="str">
        <f t="shared" si="22"/>
        <v>Liberia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5">
        <f>INDEX(products!$A$1:$G$49,MATCH(orders!$D466,products!$A$1:$A$49,0),MATCH(orders!L$1,products!$A$1:$G$1,0))</f>
        <v>29.784999999999997</v>
      </c>
      <c r="M466" s="5">
        <f t="shared" si="21"/>
        <v>119.13999999999999</v>
      </c>
      <c r="N466" t="str">
        <f t="shared" si="22"/>
        <v>Liberia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5">
        <f>INDEX(products!$A$1:$G$49,MATCH(orders!$D473,products!$A$1:$A$49,0),MATCH(orders!L$1,products!$A$1:$G$1,0))</f>
        <v>33.464999999999996</v>
      </c>
      <c r="M473" s="5">
        <f t="shared" si="21"/>
        <v>133.85999999999999</v>
      </c>
      <c r="N473" t="str">
        <f t="shared" si="22"/>
        <v>Liberia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5">
        <f>INDEX(products!$A$1:$G$49,MATCH(orders!$D477,products!$A$1:$A$49,0),MATCH(orders!L$1,products!$A$1:$G$1,0))</f>
        <v>4.3650000000000002</v>
      </c>
      <c r="M477" s="5">
        <f t="shared" si="21"/>
        <v>8.73</v>
      </c>
      <c r="N477" t="str">
        <f t="shared" si="22"/>
        <v>Liberia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5">
        <f>INDEX(products!$A$1:$G$49,MATCH(orders!$D479,products!$A$1:$A$49,0),MATCH(orders!L$1,products!$A$1:$G$1,0))</f>
        <v>4.3650000000000002</v>
      </c>
      <c r="M479" s="5">
        <f t="shared" si="21"/>
        <v>26.19</v>
      </c>
      <c r="N479" t="str">
        <f t="shared" si="22"/>
        <v>Liberia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5">
        <f>INDEX(products!$A$1:$G$49,MATCH(orders!$D485,products!$A$1:$A$49,0),MATCH(orders!L$1,products!$A$1:$G$1,0))</f>
        <v>29.784999999999997</v>
      </c>
      <c r="M485" s="5">
        <f t="shared" si="21"/>
        <v>59.569999999999993</v>
      </c>
      <c r="N485" t="str">
        <f t="shared" si="22"/>
        <v>Liberia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5">
        <f>INDEX(products!$A$1:$G$49,MATCH(orders!$D486,products!$A$1:$A$49,0),MATCH(orders!L$1,products!$A$1:$G$1,0))</f>
        <v>9.51</v>
      </c>
      <c r="M486" s="5">
        <f t="shared" si="21"/>
        <v>57.06</v>
      </c>
      <c r="N486" t="str">
        <f t="shared" si="22"/>
        <v>Liberia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5">
        <f>INDEX(products!$A$1:$G$49,MATCH(orders!$D488,products!$A$1:$A$49,0),MATCH(orders!L$1,products!$A$1:$G$1,0))</f>
        <v>8.73</v>
      </c>
      <c r="M488" s="5">
        <f t="shared" si="21"/>
        <v>52.38</v>
      </c>
      <c r="N488" t="str">
        <f t="shared" si="22"/>
        <v>Liberia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5">
        <f>INDEX(products!$A$1:$G$49,MATCH(orders!$D491,products!$A$1:$A$49,0),MATCH(orders!L$1,products!$A$1:$G$1,0))</f>
        <v>15.85</v>
      </c>
      <c r="M491" s="5">
        <f t="shared" si="21"/>
        <v>95.1</v>
      </c>
      <c r="N491" t="str">
        <f t="shared" si="22"/>
        <v>Liberia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5">
        <f>INDEX(products!$A$1:$G$49,MATCH(orders!$D492,products!$A$1:$A$49,0),MATCH(orders!L$1,products!$A$1:$G$1,0))</f>
        <v>7.77</v>
      </c>
      <c r="M492" s="5">
        <f t="shared" si="21"/>
        <v>15.54</v>
      </c>
      <c r="N492" t="str">
        <f t="shared" si="22"/>
        <v>Liberia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5">
        <f>INDEX(products!$A$1:$G$49,MATCH(orders!$D493,products!$A$1:$A$49,0),MATCH(orders!L$1,products!$A$1:$G$1,0))</f>
        <v>3.8849999999999998</v>
      </c>
      <c r="M493" s="5">
        <f t="shared" si="21"/>
        <v>23.31</v>
      </c>
      <c r="N493" t="str">
        <f t="shared" si="22"/>
        <v>Liberia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5">
        <f>INDEX(products!$A$1:$G$49,MATCH(orders!$D496,products!$A$1:$A$49,0),MATCH(orders!L$1,products!$A$1:$G$1,0))</f>
        <v>15.85</v>
      </c>
      <c r="M496" s="5">
        <f t="shared" si="21"/>
        <v>31.7</v>
      </c>
      <c r="N496" t="str">
        <f t="shared" si="22"/>
        <v>Liberia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5">
        <f>INDEX(products!$A$1:$G$49,MATCH(orders!$D497,products!$A$1:$A$49,0),MATCH(orders!L$1,products!$A$1:$G$1,0))</f>
        <v>15.85</v>
      </c>
      <c r="M497" s="5">
        <f t="shared" si="21"/>
        <v>79.25</v>
      </c>
      <c r="N497" t="str">
        <f t="shared" si="22"/>
        <v>Liberia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5">
        <f>INDEX(products!$A$1:$G$49,MATCH(orders!$D505,products!$A$1:$A$49,0),MATCH(orders!L$1,products!$A$1:$G$1,0))</f>
        <v>12.95</v>
      </c>
      <c r="M505" s="5">
        <f t="shared" si="21"/>
        <v>51.8</v>
      </c>
      <c r="N505" t="str">
        <f t="shared" si="22"/>
        <v>Liberia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5">
        <f>INDEX(products!$A$1:$G$49,MATCH(orders!$D506,products!$A$1:$A$49,0),MATCH(orders!L$1,products!$A$1:$G$1,0))</f>
        <v>4.7549999999999999</v>
      </c>
      <c r="M506" s="5">
        <f t="shared" si="21"/>
        <v>14.265000000000001</v>
      </c>
      <c r="N506" t="str">
        <f t="shared" si="22"/>
        <v>Liberia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5">
        <f>INDEX(products!$A$1:$G$49,MATCH(orders!$D507,products!$A$1:$A$49,0),MATCH(orders!L$1,products!$A$1:$G$1,0))</f>
        <v>4.3650000000000002</v>
      </c>
      <c r="M507" s="5">
        <f t="shared" si="21"/>
        <v>26.19</v>
      </c>
      <c r="N507" t="str">
        <f t="shared" si="22"/>
        <v>Liberia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5">
        <f>INDEX(products!$A$1:$G$49,MATCH(orders!$D510,products!$A$1:$A$49,0),MATCH(orders!L$1,products!$A$1:$G$1,0))</f>
        <v>7.77</v>
      </c>
      <c r="M510" s="5">
        <f t="shared" si="21"/>
        <v>46.62</v>
      </c>
      <c r="N510" t="str">
        <f t="shared" si="22"/>
        <v>Liberia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5">
        <f>INDEX(products!$A$1:$G$49,MATCH(orders!$D514,products!$A$1:$A$49,0),MATCH(orders!L$1,products!$A$1:$G$1,0))</f>
        <v>15.85</v>
      </c>
      <c r="M514" s="5">
        <f t="shared" si="21"/>
        <v>47.55</v>
      </c>
      <c r="N514" t="str">
        <f t="shared" si="22"/>
        <v>Liberia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IF(I515="Rob","Robusta",IF(I515="Exc","Excelsa",IF(I515="Ara","Arabica",IF(I515="Lib","Liberia",""))))</f>
        <v>Liberia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5">
        <f>INDEX(products!$A$1:$G$49,MATCH(orders!$D516,products!$A$1:$A$49,0),MATCH(orders!L$1,products!$A$1:$G$1,0))</f>
        <v>4.3650000000000002</v>
      </c>
      <c r="M516" s="5">
        <f t="shared" si="24"/>
        <v>26.19</v>
      </c>
      <c r="N516" t="str">
        <f t="shared" si="25"/>
        <v>Liberia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5">
        <f>INDEX(products!$A$1:$G$49,MATCH(orders!$D519,products!$A$1:$A$49,0),MATCH(orders!L$1,products!$A$1:$G$1,0))</f>
        <v>3.8849999999999998</v>
      </c>
      <c r="M519" s="5">
        <f t="shared" si="24"/>
        <v>7.77</v>
      </c>
      <c r="N519" t="str">
        <f t="shared" si="25"/>
        <v>Liberia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5">
        <f>INDEX(products!$A$1:$G$49,MATCH(orders!$D522,products!$A$1:$A$49,0),MATCH(orders!L$1,products!$A$1:$G$1,0))</f>
        <v>3.8849999999999998</v>
      </c>
      <c r="M522" s="5">
        <f t="shared" si="24"/>
        <v>3.8849999999999998</v>
      </c>
      <c r="N522" t="str">
        <f t="shared" si="25"/>
        <v>Liberia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5">
        <f>INDEX(products!$A$1:$G$49,MATCH(orders!$D525,products!$A$1:$A$49,0),MATCH(orders!L$1,products!$A$1:$G$1,0))</f>
        <v>29.784999999999997</v>
      </c>
      <c r="M525" s="5">
        <f t="shared" si="24"/>
        <v>29.784999999999997</v>
      </c>
      <c r="N525" t="str">
        <f t="shared" si="25"/>
        <v>Liberia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5">
        <f>INDEX(products!$A$1:$G$49,MATCH(orders!$D526,products!$A$1:$A$49,0),MATCH(orders!L$1,products!$A$1:$G$1,0))</f>
        <v>36.454999999999998</v>
      </c>
      <c r="M526" s="5">
        <f t="shared" si="24"/>
        <v>72.91</v>
      </c>
      <c r="N526" t="str">
        <f t="shared" si="25"/>
        <v>Liberia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5">
        <f>INDEX(products!$A$1:$G$49,MATCH(orders!$D537,products!$A$1:$A$49,0),MATCH(orders!L$1,products!$A$1:$G$1,0))</f>
        <v>4.7549999999999999</v>
      </c>
      <c r="M537" s="5">
        <f t="shared" si="24"/>
        <v>9.51</v>
      </c>
      <c r="N537" t="str">
        <f t="shared" si="25"/>
        <v>Liberia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5">
        <f>INDEX(products!$A$1:$G$49,MATCH(orders!$D542,products!$A$1:$A$49,0),MATCH(orders!L$1,products!$A$1:$G$1,0))</f>
        <v>15.85</v>
      </c>
      <c r="M542" s="5">
        <f t="shared" si="24"/>
        <v>63.4</v>
      </c>
      <c r="N542" t="str">
        <f t="shared" si="25"/>
        <v>Liberia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5">
        <f>INDEX(products!$A$1:$G$49,MATCH(orders!$D547,products!$A$1:$A$49,0),MATCH(orders!L$1,products!$A$1:$G$1,0))</f>
        <v>3.8849999999999998</v>
      </c>
      <c r="M547" s="5">
        <f t="shared" si="24"/>
        <v>15.54</v>
      </c>
      <c r="N547" t="str">
        <f t="shared" si="25"/>
        <v>Liberia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5">
        <f>INDEX(products!$A$1:$G$49,MATCH(orders!$D552,products!$A$1:$A$49,0),MATCH(orders!L$1,products!$A$1:$G$1,0))</f>
        <v>3.8849999999999998</v>
      </c>
      <c r="M552" s="5">
        <f t="shared" si="24"/>
        <v>23.31</v>
      </c>
      <c r="N552" t="str">
        <f t="shared" si="25"/>
        <v>Liberia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5">
        <f>INDEX(products!$A$1:$G$49,MATCH(orders!$D558,products!$A$1:$A$49,0),MATCH(orders!L$1,products!$A$1:$G$1,0))</f>
        <v>4.3650000000000002</v>
      </c>
      <c r="M558" s="5">
        <f t="shared" si="24"/>
        <v>8.73</v>
      </c>
      <c r="N558" t="str">
        <f t="shared" si="25"/>
        <v>Liberia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5">
        <f>INDEX(products!$A$1:$G$49,MATCH(orders!$D560,products!$A$1:$A$49,0),MATCH(orders!L$1,products!$A$1:$G$1,0))</f>
        <v>3.8849999999999998</v>
      </c>
      <c r="M560" s="5">
        <f t="shared" si="24"/>
        <v>15.54</v>
      </c>
      <c r="N560" t="str">
        <f t="shared" si="25"/>
        <v>Liberia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5">
        <f>INDEX(products!$A$1:$G$49,MATCH(orders!$D564,products!$A$1:$A$49,0),MATCH(orders!L$1,products!$A$1:$G$1,0))</f>
        <v>4.7549999999999999</v>
      </c>
      <c r="M564" s="5">
        <f t="shared" si="24"/>
        <v>28.53</v>
      </c>
      <c r="N564" t="str">
        <f t="shared" si="25"/>
        <v>Liberia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5">
        <f>INDEX(products!$A$1:$G$49,MATCH(orders!$D570,products!$A$1:$A$49,0),MATCH(orders!L$1,products!$A$1:$G$1,0))</f>
        <v>4.7549999999999999</v>
      </c>
      <c r="M570" s="5">
        <f t="shared" si="24"/>
        <v>19.02</v>
      </c>
      <c r="N570" t="str">
        <f t="shared" si="25"/>
        <v>Liberia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5">
        <f>INDEX(products!$A$1:$G$49,MATCH(orders!$D577,products!$A$1:$A$49,0),MATCH(orders!L$1,products!$A$1:$G$1,0))</f>
        <v>33.464999999999996</v>
      </c>
      <c r="M577" s="5">
        <f t="shared" si="24"/>
        <v>66.929999999999993</v>
      </c>
      <c r="N577" t="str">
        <f t="shared" si="25"/>
        <v>Liberia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IF(I579="Rob","Robusta",IF(I579="Exc","Excelsa",IF(I579="Ara","Arabica",IF(I579="Lib","Liberia",""))))</f>
        <v>Liberia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5">
        <f>INDEX(products!$A$1:$G$49,MATCH(orders!$D589,products!$A$1:$A$49,0),MATCH(orders!L$1,products!$A$1:$G$1,0))</f>
        <v>7.77</v>
      </c>
      <c r="M589" s="5">
        <f t="shared" si="27"/>
        <v>7.77</v>
      </c>
      <c r="N589" t="str">
        <f t="shared" si="28"/>
        <v>Liberia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5">
        <f>INDEX(products!$A$1:$G$49,MATCH(orders!$D599,products!$A$1:$A$49,0),MATCH(orders!L$1,products!$A$1:$G$1,0))</f>
        <v>36.454999999999998</v>
      </c>
      <c r="M599" s="5">
        <f t="shared" si="27"/>
        <v>145.82</v>
      </c>
      <c r="N599" t="str">
        <f t="shared" si="28"/>
        <v>Liberia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5">
        <f>INDEX(products!$A$1:$G$49,MATCH(orders!$D602,products!$A$1:$A$49,0),MATCH(orders!L$1,products!$A$1:$G$1,0))</f>
        <v>7.77</v>
      </c>
      <c r="M602" s="5">
        <f t="shared" si="27"/>
        <v>7.77</v>
      </c>
      <c r="N602" t="str">
        <f t="shared" si="28"/>
        <v>Liberia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5">
        <f>INDEX(products!$A$1:$G$49,MATCH(orders!$D606,products!$A$1:$A$49,0),MATCH(orders!L$1,products!$A$1:$G$1,0))</f>
        <v>29.784999999999997</v>
      </c>
      <c r="M606" s="5">
        <f t="shared" si="27"/>
        <v>119.13999999999999</v>
      </c>
      <c r="N606" t="str">
        <f t="shared" si="28"/>
        <v>Liberia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5">
        <f>INDEX(products!$A$1:$G$49,MATCH(orders!$D608,products!$A$1:$A$49,0),MATCH(orders!L$1,products!$A$1:$G$1,0))</f>
        <v>36.454999999999998</v>
      </c>
      <c r="M608" s="5">
        <f t="shared" si="27"/>
        <v>109.36499999999999</v>
      </c>
      <c r="N608" t="str">
        <f t="shared" si="28"/>
        <v>Liberia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5">
        <f>INDEX(products!$A$1:$G$49,MATCH(orders!$D611,products!$A$1:$A$49,0),MATCH(orders!L$1,products!$A$1:$G$1,0))</f>
        <v>4.3650000000000002</v>
      </c>
      <c r="M611" s="5">
        <f t="shared" si="27"/>
        <v>26.19</v>
      </c>
      <c r="N611" t="str">
        <f t="shared" si="28"/>
        <v>Liberia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5">
        <f>INDEX(products!$A$1:$G$49,MATCH(orders!$D617,products!$A$1:$A$49,0),MATCH(orders!L$1,products!$A$1:$G$1,0))</f>
        <v>36.454999999999998</v>
      </c>
      <c r="M617" s="5">
        <f t="shared" si="27"/>
        <v>72.91</v>
      </c>
      <c r="N617" t="str">
        <f t="shared" si="28"/>
        <v>Liberia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5">
        <f>INDEX(products!$A$1:$G$49,MATCH(orders!$D619,products!$A$1:$A$49,0),MATCH(orders!L$1,products!$A$1:$G$1,0))</f>
        <v>33.464999999999996</v>
      </c>
      <c r="M619" s="5">
        <f t="shared" si="27"/>
        <v>33.464999999999996</v>
      </c>
      <c r="N619" t="str">
        <f t="shared" si="28"/>
        <v>Liberia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5">
        <f>INDEX(products!$A$1:$G$49,MATCH(orders!$D621,products!$A$1:$A$49,0),MATCH(orders!L$1,products!$A$1:$G$1,0))</f>
        <v>7.77</v>
      </c>
      <c r="M621" s="5">
        <f t="shared" si="27"/>
        <v>15.54</v>
      </c>
      <c r="N621" t="str">
        <f t="shared" si="28"/>
        <v>Liberia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5">
        <f>INDEX(products!$A$1:$G$49,MATCH(orders!$D624,products!$A$1:$A$49,0),MATCH(orders!L$1,products!$A$1:$G$1,0))</f>
        <v>33.464999999999996</v>
      </c>
      <c r="M624" s="5">
        <f t="shared" si="27"/>
        <v>133.85999999999999</v>
      </c>
      <c r="N624" t="str">
        <f t="shared" si="28"/>
        <v>Liberia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5">
        <f>INDEX(products!$A$1:$G$49,MATCH(orders!$D631,products!$A$1:$A$49,0),MATCH(orders!L$1,products!$A$1:$G$1,0))</f>
        <v>7.77</v>
      </c>
      <c r="M631" s="5">
        <f t="shared" si="27"/>
        <v>31.08</v>
      </c>
      <c r="N631" t="str">
        <f t="shared" si="28"/>
        <v>Liberia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5">
        <f>INDEX(products!$A$1:$G$49,MATCH(orders!$D636,products!$A$1:$A$49,0),MATCH(orders!L$1,products!$A$1:$G$1,0))</f>
        <v>14.55</v>
      </c>
      <c r="M636" s="5">
        <f t="shared" si="27"/>
        <v>43.650000000000006</v>
      </c>
      <c r="N636" t="str">
        <f t="shared" si="28"/>
        <v>Liberia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5">
        <f>INDEX(products!$A$1:$G$49,MATCH(orders!$D638,products!$A$1:$A$49,0),MATCH(orders!L$1,products!$A$1:$G$1,0))</f>
        <v>15.85</v>
      </c>
      <c r="M638" s="5">
        <f t="shared" si="27"/>
        <v>95.1</v>
      </c>
      <c r="N638" t="str">
        <f t="shared" si="28"/>
        <v>Liberia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5">
        <f>INDEX(products!$A$1:$G$49,MATCH(orders!$D641,products!$A$1:$A$49,0),MATCH(orders!L$1,products!$A$1:$G$1,0))</f>
        <v>3.8849999999999998</v>
      </c>
      <c r="M641" s="5">
        <f t="shared" si="27"/>
        <v>3.8849999999999998</v>
      </c>
      <c r="N641" t="str">
        <f t="shared" si="28"/>
        <v>Liberia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5">
        <f>INDEX(products!$A$1:$G$49,MATCH(orders!$D649,products!$A$1:$A$49,0),MATCH(orders!L$1,products!$A$1:$G$1,0))</f>
        <v>9.51</v>
      </c>
      <c r="M649" s="5">
        <f t="shared" si="30"/>
        <v>28.53</v>
      </c>
      <c r="N649" t="str">
        <f t="shared" si="31"/>
        <v>Liberia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5">
        <f>INDEX(products!$A$1:$G$49,MATCH(orders!$D651,products!$A$1:$A$49,0),MATCH(orders!L$1,products!$A$1:$G$1,0))</f>
        <v>15.85</v>
      </c>
      <c r="M651" s="5">
        <f t="shared" si="30"/>
        <v>95.1</v>
      </c>
      <c r="N651" t="str">
        <f t="shared" si="31"/>
        <v>Liberia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5">
        <f>INDEX(products!$A$1:$G$49,MATCH(orders!$D654,products!$A$1:$A$49,0),MATCH(orders!L$1,products!$A$1:$G$1,0))</f>
        <v>15.85</v>
      </c>
      <c r="M654" s="5">
        <f t="shared" si="30"/>
        <v>63.4</v>
      </c>
      <c r="N654" t="str">
        <f t="shared" si="31"/>
        <v>Liberia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5">
        <f>INDEX(products!$A$1:$G$49,MATCH(orders!$D658,products!$A$1:$A$49,0),MATCH(orders!L$1,products!$A$1:$G$1,0))</f>
        <v>12.95</v>
      </c>
      <c r="M658" s="5">
        <f t="shared" si="30"/>
        <v>51.8</v>
      </c>
      <c r="N658" t="str">
        <f t="shared" si="31"/>
        <v>Liberia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5">
        <f>INDEX(products!$A$1:$G$49,MATCH(orders!$D664,products!$A$1:$A$49,0),MATCH(orders!L$1,products!$A$1:$G$1,0))</f>
        <v>29.784999999999997</v>
      </c>
      <c r="M664" s="5">
        <f t="shared" si="30"/>
        <v>148.92499999999998</v>
      </c>
      <c r="N664" t="str">
        <f t="shared" si="31"/>
        <v>Liberia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5">
        <f>INDEX(products!$A$1:$G$49,MATCH(orders!$D667,products!$A$1:$A$49,0),MATCH(orders!L$1,products!$A$1:$G$1,0))</f>
        <v>3.8849999999999998</v>
      </c>
      <c r="M667" s="5">
        <f t="shared" si="30"/>
        <v>7.77</v>
      </c>
      <c r="N667" t="str">
        <f t="shared" si="31"/>
        <v>Liberia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5">
        <f>INDEX(products!$A$1:$G$49,MATCH(orders!$D671,products!$A$1:$A$49,0),MATCH(orders!L$1,products!$A$1:$G$1,0))</f>
        <v>33.464999999999996</v>
      </c>
      <c r="M671" s="5">
        <f t="shared" si="30"/>
        <v>66.929999999999993</v>
      </c>
      <c r="N671" t="str">
        <f t="shared" si="31"/>
        <v>Liberia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5">
        <f>INDEX(products!$A$1:$G$49,MATCH(orders!$D672,products!$A$1:$A$49,0),MATCH(orders!L$1,products!$A$1:$G$1,0))</f>
        <v>4.3650000000000002</v>
      </c>
      <c r="M672" s="5">
        <f t="shared" si="30"/>
        <v>13.095000000000001</v>
      </c>
      <c r="N672" t="str">
        <f t="shared" si="31"/>
        <v>Liberia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5">
        <f>INDEX(products!$A$1:$G$49,MATCH(orders!$D674,products!$A$1:$A$49,0),MATCH(orders!L$1,products!$A$1:$G$1,0))</f>
        <v>8.73</v>
      </c>
      <c r="M674" s="5">
        <f t="shared" si="30"/>
        <v>43.650000000000006</v>
      </c>
      <c r="N674" t="str">
        <f t="shared" si="31"/>
        <v>Liberia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5">
        <f>INDEX(products!$A$1:$G$49,MATCH(orders!$D677,products!$A$1:$A$49,0),MATCH(orders!L$1,products!$A$1:$G$1,0))</f>
        <v>29.784999999999997</v>
      </c>
      <c r="M677" s="5">
        <f t="shared" si="30"/>
        <v>119.13999999999999</v>
      </c>
      <c r="N677" t="str">
        <f t="shared" si="31"/>
        <v>Liberia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5">
        <f>INDEX(products!$A$1:$G$49,MATCH(orders!$D678,products!$A$1:$A$49,0),MATCH(orders!L$1,products!$A$1:$G$1,0))</f>
        <v>9.51</v>
      </c>
      <c r="M678" s="5">
        <f t="shared" si="30"/>
        <v>47.55</v>
      </c>
      <c r="N678" t="str">
        <f t="shared" si="31"/>
        <v>Liberia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5">
        <f>INDEX(products!$A$1:$G$49,MATCH(orders!$D679,products!$A$1:$A$49,0),MATCH(orders!L$1,products!$A$1:$G$1,0))</f>
        <v>8.73</v>
      </c>
      <c r="M679" s="5">
        <f t="shared" si="30"/>
        <v>43.650000000000006</v>
      </c>
      <c r="N679" t="str">
        <f t="shared" si="31"/>
        <v>Liberia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5">
        <f>INDEX(products!$A$1:$G$49,MATCH(orders!$D683,products!$A$1:$A$49,0),MATCH(orders!L$1,products!$A$1:$G$1,0))</f>
        <v>4.7549999999999999</v>
      </c>
      <c r="M683" s="5">
        <f t="shared" si="30"/>
        <v>9.51</v>
      </c>
      <c r="N683" t="str">
        <f t="shared" si="31"/>
        <v>Liberia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5">
        <f>INDEX(products!$A$1:$G$49,MATCH(orders!$D685,products!$A$1:$A$49,0),MATCH(orders!L$1,products!$A$1:$G$1,0))</f>
        <v>7.77</v>
      </c>
      <c r="M685" s="5">
        <f t="shared" si="30"/>
        <v>46.62</v>
      </c>
      <c r="N685" t="str">
        <f t="shared" si="31"/>
        <v>Liberia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5">
        <f>INDEX(products!$A$1:$G$49,MATCH(orders!$D687,products!$A$1:$A$49,0),MATCH(orders!L$1,products!$A$1:$G$1,0))</f>
        <v>36.454999999999998</v>
      </c>
      <c r="M687" s="5">
        <f t="shared" si="30"/>
        <v>72.91</v>
      </c>
      <c r="N687" t="str">
        <f t="shared" si="31"/>
        <v>Liberia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5">
        <f>INDEX(products!$A$1:$G$49,MATCH(orders!$D692,products!$A$1:$A$49,0),MATCH(orders!L$1,products!$A$1:$G$1,0))</f>
        <v>29.784999999999997</v>
      </c>
      <c r="M692" s="5">
        <f t="shared" si="30"/>
        <v>178.70999999999998</v>
      </c>
      <c r="N692" t="str">
        <f t="shared" si="31"/>
        <v>Liberia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5">
        <f>INDEX(products!$A$1:$G$49,MATCH(orders!$D694,products!$A$1:$A$49,0),MATCH(orders!L$1,products!$A$1:$G$1,0))</f>
        <v>12.95</v>
      </c>
      <c r="M694" s="5">
        <f t="shared" si="30"/>
        <v>12.95</v>
      </c>
      <c r="N694" t="str">
        <f t="shared" si="31"/>
        <v>Liberia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5">
        <f>INDEX(products!$A$1:$G$49,MATCH(orders!$D697,products!$A$1:$A$49,0),MATCH(orders!L$1,products!$A$1:$G$1,0))</f>
        <v>36.454999999999998</v>
      </c>
      <c r="M697" s="5">
        <f t="shared" si="30"/>
        <v>182.27499999999998</v>
      </c>
      <c r="N697" t="str">
        <f t="shared" si="31"/>
        <v>Liberia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5">
        <f>INDEX(products!$A$1:$G$49,MATCH(orders!$D698,products!$A$1:$A$49,0),MATCH(orders!L$1,products!$A$1:$G$1,0))</f>
        <v>7.77</v>
      </c>
      <c r="M698" s="5">
        <f t="shared" si="30"/>
        <v>31.08</v>
      </c>
      <c r="N698" t="str">
        <f t="shared" si="31"/>
        <v>Liberia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5">
        <f>INDEX(products!$A$1:$G$49,MATCH(orders!$D700,products!$A$1:$A$49,0),MATCH(orders!L$1,products!$A$1:$G$1,0))</f>
        <v>12.95</v>
      </c>
      <c r="M700" s="5">
        <f t="shared" si="30"/>
        <v>25.9</v>
      </c>
      <c r="N700" t="str">
        <f t="shared" si="31"/>
        <v>Liberia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5">
        <f>INDEX(products!$A$1:$G$49,MATCH(orders!$D702,products!$A$1:$A$49,0),MATCH(orders!L$1,products!$A$1:$G$1,0))</f>
        <v>9.51</v>
      </c>
      <c r="M702" s="5">
        <f t="shared" si="30"/>
        <v>19.02</v>
      </c>
      <c r="N702" t="str">
        <f t="shared" si="31"/>
        <v>Liberia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5">
        <f>INDEX(products!$A$1:$G$49,MATCH(orders!$D705,products!$A$1:$A$49,0),MATCH(orders!L$1,products!$A$1:$G$1,0))</f>
        <v>29.784999999999997</v>
      </c>
      <c r="M705" s="5">
        <f t="shared" si="30"/>
        <v>119.13999999999999</v>
      </c>
      <c r="N705" t="str">
        <f t="shared" si="31"/>
        <v>Liberia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5">
        <f>INDEX(products!$A$1:$G$49,MATCH(orders!$D709,products!$A$1:$A$49,0),MATCH(orders!L$1,products!$A$1:$G$1,0))</f>
        <v>12.95</v>
      </c>
      <c r="M709" s="5">
        <f t="shared" si="33"/>
        <v>25.9</v>
      </c>
      <c r="N709" t="str">
        <f t="shared" si="34"/>
        <v>Liberia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5">
        <f>INDEX(products!$A$1:$G$49,MATCH(orders!$D720,products!$A$1:$A$49,0),MATCH(orders!L$1,products!$A$1:$G$1,0))</f>
        <v>12.95</v>
      </c>
      <c r="M720" s="5">
        <f t="shared" si="33"/>
        <v>38.849999999999994</v>
      </c>
      <c r="N720" t="str">
        <f t="shared" si="34"/>
        <v>Liberia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5">
        <f>INDEX(products!$A$1:$G$49,MATCH(orders!$D721,products!$A$1:$A$49,0),MATCH(orders!L$1,products!$A$1:$G$1,0))</f>
        <v>15.85</v>
      </c>
      <c r="M721" s="5">
        <f t="shared" si="33"/>
        <v>79.25</v>
      </c>
      <c r="N721" t="str">
        <f t="shared" si="34"/>
        <v>Liberia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5">
        <f>INDEX(products!$A$1:$G$49,MATCH(orders!$D728,products!$A$1:$A$49,0),MATCH(orders!L$1,products!$A$1:$G$1,0))</f>
        <v>36.454999999999998</v>
      </c>
      <c r="M728" s="5">
        <f t="shared" si="33"/>
        <v>145.82</v>
      </c>
      <c r="N728" t="str">
        <f t="shared" si="34"/>
        <v>Liberia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5">
        <f>INDEX(products!$A$1:$G$49,MATCH(orders!$D731,products!$A$1:$A$49,0),MATCH(orders!L$1,products!$A$1:$G$1,0))</f>
        <v>4.3650000000000002</v>
      </c>
      <c r="M731" s="5">
        <f t="shared" si="33"/>
        <v>4.3650000000000002</v>
      </c>
      <c r="N731" t="str">
        <f t="shared" si="34"/>
        <v>Liberia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5">
        <f>INDEX(products!$A$1:$G$49,MATCH(orders!$D732,products!$A$1:$A$49,0),MATCH(orders!L$1,products!$A$1:$G$1,0))</f>
        <v>36.454999999999998</v>
      </c>
      <c r="M732" s="5">
        <f t="shared" si="33"/>
        <v>36.454999999999998</v>
      </c>
      <c r="N732" t="str">
        <f t="shared" si="34"/>
        <v>Liberia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5">
        <f>INDEX(products!$A$1:$G$49,MATCH(orders!$D733,products!$A$1:$A$49,0),MATCH(orders!L$1,products!$A$1:$G$1,0))</f>
        <v>3.8849999999999998</v>
      </c>
      <c r="M733" s="5">
        <f t="shared" si="33"/>
        <v>15.54</v>
      </c>
      <c r="N733" t="str">
        <f t="shared" si="34"/>
        <v>Liberia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5">
        <f>INDEX(products!$A$1:$G$49,MATCH(orders!$D735,products!$A$1:$A$49,0),MATCH(orders!L$1,products!$A$1:$G$1,0))</f>
        <v>33.464999999999996</v>
      </c>
      <c r="M735" s="5">
        <f t="shared" si="33"/>
        <v>100.39499999999998</v>
      </c>
      <c r="N735" t="str">
        <f t="shared" si="34"/>
        <v>Liberia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5">
        <f>INDEX(products!$A$1:$G$49,MATCH(orders!$D738,products!$A$1:$A$49,0),MATCH(orders!L$1,products!$A$1:$G$1,0))</f>
        <v>12.95</v>
      </c>
      <c r="M738" s="5">
        <f t="shared" si="33"/>
        <v>25.9</v>
      </c>
      <c r="N738" t="str">
        <f t="shared" si="34"/>
        <v>Liberia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5">
        <f>INDEX(products!$A$1:$G$49,MATCH(orders!$D743,products!$A$1:$A$49,0),MATCH(orders!L$1,products!$A$1:$G$1,0))</f>
        <v>4.3650000000000002</v>
      </c>
      <c r="M743" s="5">
        <f t="shared" si="33"/>
        <v>8.73</v>
      </c>
      <c r="N743" t="str">
        <f t="shared" si="34"/>
        <v>Liberia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5">
        <f>INDEX(products!$A$1:$G$49,MATCH(orders!$D744,products!$A$1:$A$49,0),MATCH(orders!L$1,products!$A$1:$G$1,0))</f>
        <v>14.55</v>
      </c>
      <c r="M744" s="5">
        <f t="shared" si="33"/>
        <v>58.2</v>
      </c>
      <c r="N744" t="str">
        <f t="shared" si="34"/>
        <v>Liberia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5">
        <f>INDEX(products!$A$1:$G$49,MATCH(orders!$D749,products!$A$1:$A$49,0),MATCH(orders!L$1,products!$A$1:$G$1,0))</f>
        <v>8.73</v>
      </c>
      <c r="M749" s="5">
        <f t="shared" si="33"/>
        <v>34.92</v>
      </c>
      <c r="N749" t="str">
        <f t="shared" si="34"/>
        <v>Liberia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5">
        <f>INDEX(products!$A$1:$G$49,MATCH(orders!$D753,products!$A$1:$A$49,0),MATCH(orders!L$1,products!$A$1:$G$1,0))</f>
        <v>9.51</v>
      </c>
      <c r="M753" s="5">
        <f t="shared" si="33"/>
        <v>19.02</v>
      </c>
      <c r="N753" t="str">
        <f t="shared" si="34"/>
        <v>Liberia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5">
        <f>INDEX(products!$A$1:$G$49,MATCH(orders!$D757,products!$A$1:$A$49,0),MATCH(orders!L$1,products!$A$1:$G$1,0))</f>
        <v>4.7549999999999999</v>
      </c>
      <c r="M757" s="5">
        <f t="shared" si="33"/>
        <v>28.53</v>
      </c>
      <c r="N757" t="str">
        <f t="shared" si="34"/>
        <v>Liberia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5">
        <f>INDEX(products!$A$1:$G$49,MATCH(orders!$D761,products!$A$1:$A$49,0),MATCH(orders!L$1,products!$A$1:$G$1,0))</f>
        <v>29.784999999999997</v>
      </c>
      <c r="M761" s="5">
        <f t="shared" si="33"/>
        <v>29.784999999999997</v>
      </c>
      <c r="N761" t="str">
        <f t="shared" si="34"/>
        <v>Liberia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5">
        <f>INDEX(products!$A$1:$G$49,MATCH(orders!$D764,products!$A$1:$A$49,0),MATCH(orders!L$1,products!$A$1:$G$1,0))</f>
        <v>8.73</v>
      </c>
      <c r="M764" s="5">
        <f t="shared" si="33"/>
        <v>43.650000000000006</v>
      </c>
      <c r="N764" t="str">
        <f t="shared" si="34"/>
        <v>Liberia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5">
        <f>INDEX(products!$A$1:$G$49,MATCH(orders!$D775,products!$A$1:$A$49,0),MATCH(orders!L$1,products!$A$1:$G$1,0))</f>
        <v>4.3650000000000002</v>
      </c>
      <c r="M775" s="5">
        <f t="shared" si="36"/>
        <v>8.73</v>
      </c>
      <c r="N775" t="str">
        <f t="shared" si="37"/>
        <v>Liberia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5">
        <f>INDEX(products!$A$1:$G$49,MATCH(orders!$D780,products!$A$1:$A$49,0),MATCH(orders!L$1,products!$A$1:$G$1,0))</f>
        <v>9.51</v>
      </c>
      <c r="M780" s="5">
        <f t="shared" si="36"/>
        <v>19.02</v>
      </c>
      <c r="N780" t="str">
        <f t="shared" si="37"/>
        <v>Liberia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5">
        <f>INDEX(products!$A$1:$G$49,MATCH(orders!$D781,products!$A$1:$A$49,0),MATCH(orders!L$1,products!$A$1:$G$1,0))</f>
        <v>12.95</v>
      </c>
      <c r="M781" s="5">
        <f t="shared" si="36"/>
        <v>77.699999999999989</v>
      </c>
      <c r="N781" t="str">
        <f t="shared" si="37"/>
        <v>Liberia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5">
        <f>INDEX(products!$A$1:$G$49,MATCH(orders!$D783,products!$A$1:$A$49,0),MATCH(orders!L$1,products!$A$1:$G$1,0))</f>
        <v>36.454999999999998</v>
      </c>
      <c r="M783" s="5">
        <f t="shared" si="36"/>
        <v>145.82</v>
      </c>
      <c r="N783" t="str">
        <f t="shared" si="37"/>
        <v>Liberia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5">
        <f>INDEX(products!$A$1:$G$49,MATCH(orders!$D785,products!$A$1:$A$49,0),MATCH(orders!L$1,products!$A$1:$G$1,0))</f>
        <v>8.73</v>
      </c>
      <c r="M785" s="5">
        <f t="shared" si="36"/>
        <v>43.650000000000006</v>
      </c>
      <c r="N785" t="str">
        <f t="shared" si="37"/>
        <v>Liberia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5">
        <f>INDEX(products!$A$1:$G$49,MATCH(orders!$D786,products!$A$1:$A$49,0),MATCH(orders!L$1,products!$A$1:$G$1,0))</f>
        <v>15.85</v>
      </c>
      <c r="M786" s="5">
        <f t="shared" si="36"/>
        <v>31.7</v>
      </c>
      <c r="N786" t="str">
        <f t="shared" si="37"/>
        <v>Liberia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5">
        <f>INDEX(products!$A$1:$G$49,MATCH(orders!$D793,products!$A$1:$A$49,0),MATCH(orders!L$1,products!$A$1:$G$1,0))</f>
        <v>4.7549999999999999</v>
      </c>
      <c r="M793" s="5">
        <f t="shared" si="36"/>
        <v>23.774999999999999</v>
      </c>
      <c r="N793" t="str">
        <f t="shared" si="37"/>
        <v>Liberia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5">
        <f>INDEX(products!$A$1:$G$49,MATCH(orders!$D794,products!$A$1:$A$49,0),MATCH(orders!L$1,products!$A$1:$G$1,0))</f>
        <v>8.73</v>
      </c>
      <c r="M794" s="5">
        <f t="shared" si="36"/>
        <v>52.38</v>
      </c>
      <c r="N794" t="str">
        <f t="shared" si="37"/>
        <v>Liberia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5">
        <f>INDEX(products!$A$1:$G$49,MATCH(orders!$D798,products!$A$1:$A$49,0),MATCH(orders!L$1,products!$A$1:$G$1,0))</f>
        <v>9.51</v>
      </c>
      <c r="M798" s="5">
        <f t="shared" si="36"/>
        <v>9.51</v>
      </c>
      <c r="N798" t="str">
        <f t="shared" si="37"/>
        <v>Liberia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5">
        <f>INDEX(products!$A$1:$G$49,MATCH(orders!$D808,products!$A$1:$A$49,0),MATCH(orders!L$1,products!$A$1:$G$1,0))</f>
        <v>3.8849999999999998</v>
      </c>
      <c r="M808" s="5">
        <f t="shared" si="36"/>
        <v>7.77</v>
      </c>
      <c r="N808" t="str">
        <f t="shared" si="37"/>
        <v>Liberia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5">
        <f>INDEX(products!$A$1:$G$49,MATCH(orders!$D809,products!$A$1:$A$49,0),MATCH(orders!L$1,products!$A$1:$G$1,0))</f>
        <v>7.77</v>
      </c>
      <c r="M809" s="5">
        <f t="shared" si="36"/>
        <v>23.31</v>
      </c>
      <c r="N809" t="str">
        <f t="shared" si="37"/>
        <v>Liberia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5">
        <f>INDEX(products!$A$1:$G$49,MATCH(orders!$D812,products!$A$1:$A$49,0),MATCH(orders!L$1,products!$A$1:$G$1,0))</f>
        <v>9.51</v>
      </c>
      <c r="M812" s="5">
        <f t="shared" si="36"/>
        <v>28.53</v>
      </c>
      <c r="N812" t="str">
        <f t="shared" si="37"/>
        <v>Liberia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5">
        <f>INDEX(products!$A$1:$G$49,MATCH(orders!$D814,products!$A$1:$A$49,0),MATCH(orders!L$1,products!$A$1:$G$1,0))</f>
        <v>29.784999999999997</v>
      </c>
      <c r="M814" s="5">
        <f t="shared" si="36"/>
        <v>178.70999999999998</v>
      </c>
      <c r="N814" t="str">
        <f t="shared" si="37"/>
        <v>Liberia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5">
        <f>INDEX(products!$A$1:$G$49,MATCH(orders!$D818,products!$A$1:$A$49,0),MATCH(orders!L$1,products!$A$1:$G$1,0))</f>
        <v>9.51</v>
      </c>
      <c r="M818" s="5">
        <f t="shared" si="36"/>
        <v>38.04</v>
      </c>
      <c r="N818" t="str">
        <f t="shared" si="37"/>
        <v>Liberia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5">
        <f>INDEX(products!$A$1:$G$49,MATCH(orders!$D819,products!$A$1:$A$49,0),MATCH(orders!L$1,products!$A$1:$G$1,0))</f>
        <v>7.77</v>
      </c>
      <c r="M819" s="5">
        <f t="shared" si="36"/>
        <v>15.54</v>
      </c>
      <c r="N819" t="str">
        <f t="shared" si="37"/>
        <v>Liberia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5">
        <f>INDEX(products!$A$1:$G$49,MATCH(orders!$D820,products!$A$1:$A$49,0),MATCH(orders!L$1,products!$A$1:$G$1,0))</f>
        <v>15.85</v>
      </c>
      <c r="M820" s="5">
        <f t="shared" si="36"/>
        <v>79.25</v>
      </c>
      <c r="N820" t="str">
        <f t="shared" si="37"/>
        <v>Liberia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5">
        <f>INDEX(products!$A$1:$G$49,MATCH(orders!$D821,products!$A$1:$A$49,0),MATCH(orders!L$1,products!$A$1:$G$1,0))</f>
        <v>4.7549999999999999</v>
      </c>
      <c r="M821" s="5">
        <f t="shared" si="36"/>
        <v>4.7549999999999999</v>
      </c>
      <c r="N821" t="str">
        <f t="shared" si="37"/>
        <v>Liberia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5">
        <f>INDEX(products!$A$1:$G$49,MATCH(orders!$D825,products!$A$1:$A$49,0),MATCH(orders!L$1,products!$A$1:$G$1,0))</f>
        <v>15.85</v>
      </c>
      <c r="M825" s="5">
        <f t="shared" si="36"/>
        <v>47.55</v>
      </c>
      <c r="N825" t="str">
        <f t="shared" si="37"/>
        <v>Liberia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5">
        <f>INDEX(products!$A$1:$G$49,MATCH(orders!$D839,products!$A$1:$A$49,0),MATCH(orders!L$1,products!$A$1:$G$1,0))</f>
        <v>33.464999999999996</v>
      </c>
      <c r="M839" s="5">
        <f t="shared" si="39"/>
        <v>100.39499999999998</v>
      </c>
      <c r="N839" t="str">
        <f t="shared" si="40"/>
        <v>Liberia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5">
        <f>INDEX(products!$A$1:$G$49,MATCH(orders!$D843,products!$A$1:$A$49,0),MATCH(orders!L$1,products!$A$1:$G$1,0))</f>
        <v>4.3650000000000002</v>
      </c>
      <c r="M843" s="5">
        <f t="shared" si="39"/>
        <v>4.3650000000000002</v>
      </c>
      <c r="N843" t="str">
        <f t="shared" si="40"/>
        <v>Liberia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5">
        <f>INDEX(products!$A$1:$G$49,MATCH(orders!$D853,products!$A$1:$A$49,0),MATCH(orders!L$1,products!$A$1:$G$1,0))</f>
        <v>7.77</v>
      </c>
      <c r="M853" s="5">
        <f t="shared" si="39"/>
        <v>7.77</v>
      </c>
      <c r="N853" t="str">
        <f t="shared" si="40"/>
        <v>Liberia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5">
        <f>INDEX(products!$A$1:$G$49,MATCH(orders!$D854,products!$A$1:$A$49,0),MATCH(orders!L$1,products!$A$1:$G$1,0))</f>
        <v>29.784999999999997</v>
      </c>
      <c r="M854" s="5">
        <f t="shared" si="39"/>
        <v>119.13999999999999</v>
      </c>
      <c r="N854" t="str">
        <f t="shared" si="40"/>
        <v>Liberia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5">
        <f>INDEX(products!$A$1:$G$49,MATCH(orders!$D857,products!$A$1:$A$49,0),MATCH(orders!L$1,products!$A$1:$G$1,0))</f>
        <v>29.784999999999997</v>
      </c>
      <c r="M857" s="5">
        <f t="shared" si="39"/>
        <v>89.35499999999999</v>
      </c>
      <c r="N857" t="str">
        <f t="shared" si="40"/>
        <v>Liberia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5">
        <f>INDEX(products!$A$1:$G$49,MATCH(orders!$D858,products!$A$1:$A$49,0),MATCH(orders!L$1,products!$A$1:$G$1,0))</f>
        <v>4.3650000000000002</v>
      </c>
      <c r="M858" s="5">
        <f t="shared" si="39"/>
        <v>8.73</v>
      </c>
      <c r="N858" t="str">
        <f t="shared" si="40"/>
        <v>Liberia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5">
        <f>INDEX(products!$A$1:$G$49,MATCH(orders!$D860,products!$A$1:$A$49,0),MATCH(orders!L$1,products!$A$1:$G$1,0))</f>
        <v>8.73</v>
      </c>
      <c r="M860" s="5">
        <f t="shared" si="39"/>
        <v>34.92</v>
      </c>
      <c r="N860" t="str">
        <f t="shared" si="40"/>
        <v>Liberia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5">
        <f>INDEX(products!$A$1:$G$49,MATCH(orders!$D863,products!$A$1:$A$49,0),MATCH(orders!L$1,products!$A$1:$G$1,0))</f>
        <v>12.95</v>
      </c>
      <c r="M863" s="5">
        <f t="shared" si="39"/>
        <v>77.699999999999989</v>
      </c>
      <c r="N863" t="str">
        <f t="shared" si="40"/>
        <v>Liberia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5">
        <f>INDEX(products!$A$1:$G$49,MATCH(orders!$D865,products!$A$1:$A$49,0),MATCH(orders!L$1,products!$A$1:$G$1,0))</f>
        <v>14.55</v>
      </c>
      <c r="M865" s="5">
        <f t="shared" si="39"/>
        <v>29.1</v>
      </c>
      <c r="N865" t="str">
        <f t="shared" si="40"/>
        <v>Liberia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5">
        <f>INDEX(products!$A$1:$G$49,MATCH(orders!$D877,products!$A$1:$A$49,0),MATCH(orders!L$1,products!$A$1:$G$1,0))</f>
        <v>8.73</v>
      </c>
      <c r="M877" s="5">
        <f t="shared" si="39"/>
        <v>43.650000000000006</v>
      </c>
      <c r="N877" t="str">
        <f t="shared" si="40"/>
        <v>Liberia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5">
        <f>INDEX(products!$A$1:$G$49,MATCH(orders!$D879,products!$A$1:$A$49,0),MATCH(orders!L$1,products!$A$1:$G$1,0))</f>
        <v>9.51</v>
      </c>
      <c r="M879" s="5">
        <f t="shared" si="39"/>
        <v>28.53</v>
      </c>
      <c r="N879" t="str">
        <f t="shared" si="40"/>
        <v>Liberia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5">
        <f>INDEX(products!$A$1:$G$49,MATCH(orders!$D888,products!$A$1:$A$49,0),MATCH(orders!L$1,products!$A$1:$G$1,0))</f>
        <v>8.73</v>
      </c>
      <c r="M888" s="5">
        <f t="shared" si="39"/>
        <v>17.46</v>
      </c>
      <c r="N888" t="str">
        <f t="shared" si="40"/>
        <v>Liberia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5">
        <f>INDEX(products!$A$1:$G$49,MATCH(orders!$D895,products!$A$1:$A$49,0),MATCH(orders!L$1,products!$A$1:$G$1,0))</f>
        <v>9.51</v>
      </c>
      <c r="M895" s="5">
        <f t="shared" si="39"/>
        <v>57.06</v>
      </c>
      <c r="N895" t="str">
        <f t="shared" si="40"/>
        <v>Liberia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5">
        <f>INDEX(products!$A$1:$G$49,MATCH(orders!$D901,products!$A$1:$A$49,0),MATCH(orders!L$1,products!$A$1:$G$1,0))</f>
        <v>14.55</v>
      </c>
      <c r="M901" s="5">
        <f t="shared" si="42"/>
        <v>72.75</v>
      </c>
      <c r="N901" t="str">
        <f t="shared" si="43"/>
        <v>Liberia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5">
        <f>INDEX(products!$A$1:$G$49,MATCH(orders!$D902,products!$A$1:$A$49,0),MATCH(orders!L$1,products!$A$1:$G$1,0))</f>
        <v>15.85</v>
      </c>
      <c r="M902" s="5">
        <f t="shared" si="42"/>
        <v>47.55</v>
      </c>
      <c r="N902" t="str">
        <f t="shared" si="43"/>
        <v>Liberia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5">
        <f>INDEX(products!$A$1:$G$49,MATCH(orders!$D905,products!$A$1:$A$49,0),MATCH(orders!L$1,products!$A$1:$G$1,0))</f>
        <v>8.73</v>
      </c>
      <c r="M905" s="5">
        <f t="shared" si="42"/>
        <v>17.46</v>
      </c>
      <c r="N905" t="str">
        <f t="shared" si="43"/>
        <v>Liberia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5">
        <f>INDEX(products!$A$1:$G$49,MATCH(orders!$D909,products!$A$1:$A$49,0),MATCH(orders!L$1,products!$A$1:$G$1,0))</f>
        <v>12.95</v>
      </c>
      <c r="M909" s="5">
        <f t="shared" si="42"/>
        <v>38.849999999999994</v>
      </c>
      <c r="N909" t="str">
        <f t="shared" si="43"/>
        <v>Liberia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5">
        <f>INDEX(products!$A$1:$G$49,MATCH(orders!$D923,products!$A$1:$A$49,0),MATCH(orders!L$1,products!$A$1:$G$1,0))</f>
        <v>3.8849999999999998</v>
      </c>
      <c r="M923" s="5">
        <f t="shared" si="42"/>
        <v>7.77</v>
      </c>
      <c r="N923" t="str">
        <f t="shared" si="43"/>
        <v>Liberia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5">
        <f>INDEX(products!$A$1:$G$49,MATCH(orders!$D938,products!$A$1:$A$49,0),MATCH(orders!L$1,products!$A$1:$G$1,0))</f>
        <v>7.77</v>
      </c>
      <c r="M938" s="5">
        <f t="shared" si="42"/>
        <v>23.31</v>
      </c>
      <c r="N938" t="str">
        <f t="shared" si="43"/>
        <v>Liberia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5">
        <f>INDEX(products!$A$1:$G$49,MATCH(orders!$D941,products!$A$1:$A$49,0),MATCH(orders!L$1,products!$A$1:$G$1,0))</f>
        <v>4.7549999999999999</v>
      </c>
      <c r="M941" s="5">
        <f t="shared" si="42"/>
        <v>28.53</v>
      </c>
      <c r="N941" t="str">
        <f t="shared" si="43"/>
        <v>Liberia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5">
        <f>INDEX(products!$A$1:$G$49,MATCH(orders!$D947,products!$A$1:$A$49,0),MATCH(orders!L$1,products!$A$1:$G$1,0))</f>
        <v>29.784999999999997</v>
      </c>
      <c r="M947" s="5">
        <f t="shared" si="42"/>
        <v>119.13999999999999</v>
      </c>
      <c r="N947" t="str">
        <f t="shared" si="43"/>
        <v>Liberia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5">
        <f>INDEX(products!$A$1:$G$49,MATCH(orders!$D948,products!$A$1:$A$49,0),MATCH(orders!L$1,products!$A$1:$G$1,0))</f>
        <v>7.77</v>
      </c>
      <c r="M948" s="5">
        <f t="shared" si="42"/>
        <v>23.31</v>
      </c>
      <c r="N948" t="str">
        <f t="shared" si="43"/>
        <v>Liberia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5">
        <f>INDEX(products!$A$1:$G$49,MATCH(orders!$D961,products!$A$1:$A$49,0),MATCH(orders!L$1,products!$A$1:$G$1,0))</f>
        <v>4.7549999999999999</v>
      </c>
      <c r="M961" s="5">
        <f t="shared" si="42"/>
        <v>23.774999999999999</v>
      </c>
      <c r="N961" t="str">
        <f t="shared" si="43"/>
        <v>Liberia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5">
        <f>INDEX(products!$A$1:$G$49,MATCH(orders!$D962,products!$A$1:$A$49,0),MATCH(orders!L$1,products!$A$1:$G$1,0))</f>
        <v>15.85</v>
      </c>
      <c r="M962" s="5">
        <f t="shared" si="42"/>
        <v>79.25</v>
      </c>
      <c r="N962" t="str">
        <f t="shared" si="43"/>
        <v>Liberia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5">
        <f>INDEX(products!$A$1:$G$49,MATCH(orders!$D971,products!$A$1:$A$49,0),MATCH(orders!L$1,products!$A$1:$G$1,0))</f>
        <v>12.95</v>
      </c>
      <c r="M971" s="5">
        <f t="shared" si="45"/>
        <v>12.95</v>
      </c>
      <c r="N971" t="str">
        <f t="shared" si="46"/>
        <v>Liberia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5">
        <f>INDEX(products!$A$1:$G$49,MATCH(orders!$D975,products!$A$1:$A$49,0),MATCH(orders!L$1,products!$A$1:$G$1,0))</f>
        <v>14.55</v>
      </c>
      <c r="M975" s="5">
        <f t="shared" si="45"/>
        <v>87.300000000000011</v>
      </c>
      <c r="N975" t="str">
        <f t="shared" si="46"/>
        <v>Liberia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5">
        <f>INDEX(products!$A$1:$G$49,MATCH(orders!$D988,products!$A$1:$A$49,0),MATCH(orders!L$1,products!$A$1:$G$1,0))</f>
        <v>33.464999999999996</v>
      </c>
      <c r="M988" s="5">
        <f t="shared" si="45"/>
        <v>33.464999999999996</v>
      </c>
      <c r="N988" t="str">
        <f t="shared" si="46"/>
        <v>Liberia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5">
        <f>INDEX(products!$A$1:$G$49,MATCH(orders!$D993,products!$A$1:$A$49,0),MATCH(orders!L$1,products!$A$1:$G$1,0))</f>
        <v>7.77</v>
      </c>
      <c r="M993" s="5">
        <f t="shared" si="45"/>
        <v>15.54</v>
      </c>
      <c r="N993" t="str">
        <f t="shared" si="46"/>
        <v>Liberia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5">
        <f>INDEX(products!$A$1:$G$49,MATCH(orders!$D994,products!$A$1:$A$49,0),MATCH(orders!L$1,products!$A$1:$G$1,0))</f>
        <v>36.454999999999998</v>
      </c>
      <c r="M994" s="5">
        <f t="shared" si="45"/>
        <v>109.36499999999999</v>
      </c>
      <c r="N994" t="str">
        <f t="shared" si="46"/>
        <v>Liberia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CustomerBarChart</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User</cp:lastModifiedBy>
  <cp:revision/>
  <dcterms:created xsi:type="dcterms:W3CDTF">2022-11-26T09:51:45Z</dcterms:created>
  <dcterms:modified xsi:type="dcterms:W3CDTF">2023-11-15T14:26:34Z</dcterms:modified>
  <cp:category/>
  <cp:contentStatus/>
</cp:coreProperties>
</file>