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Workspace\code\pim-sim\test_data\pim_compute\"/>
    </mc:Choice>
  </mc:AlternateContent>
  <xr:revisionPtr revIDLastSave="0" documentId="8_{44867C27-E159-4BAD-A2F1-7CAB795BA270}" xr6:coauthVersionLast="47" xr6:coauthVersionMax="47" xr10:uidLastSave="{00000000-0000-0000-0000-000000000000}"/>
  <bookViews>
    <workbookView xWindow="-120" yWindow="-120" windowWidth="29040" windowHeight="15720" xr2:uid="{008109FB-44CC-40C5-825C-FBA510DA04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M47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M41" i="1" s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M43" i="1" s="1"/>
  <c r="I43" i="1"/>
  <c r="J43" i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F38" i="1"/>
  <c r="F12" i="1"/>
  <c r="E38" i="1"/>
  <c r="L47" i="1"/>
  <c r="K47" i="1"/>
  <c r="M46" i="1"/>
  <c r="J38" i="1"/>
  <c r="I38" i="1"/>
  <c r="H38" i="1"/>
  <c r="G38" i="1"/>
  <c r="D38" i="1"/>
  <c r="C38" i="1"/>
  <c r="B38" i="1"/>
  <c r="M32" i="1"/>
  <c r="D24" i="1"/>
  <c r="D25" i="1"/>
  <c r="D26" i="1"/>
  <c r="D27" i="1"/>
  <c r="D28" i="1"/>
  <c r="D29" i="1"/>
  <c r="D30" i="1"/>
  <c r="M30" i="1" s="1"/>
  <c r="D23" i="1"/>
  <c r="L32" i="1"/>
  <c r="M31" i="1"/>
  <c r="M24" i="1"/>
  <c r="M25" i="1"/>
  <c r="M26" i="1"/>
  <c r="M27" i="1"/>
  <c r="M28" i="1"/>
  <c r="M29" i="1"/>
  <c r="M23" i="1"/>
  <c r="B32" i="1"/>
  <c r="B24" i="1"/>
  <c r="C24" i="1"/>
  <c r="G24" i="1"/>
  <c r="H24" i="1"/>
  <c r="I24" i="1"/>
  <c r="J24" i="1"/>
  <c r="B25" i="1"/>
  <c r="C25" i="1"/>
  <c r="G25" i="1"/>
  <c r="H25" i="1"/>
  <c r="I25" i="1"/>
  <c r="J25" i="1"/>
  <c r="B26" i="1"/>
  <c r="C26" i="1"/>
  <c r="G26" i="1"/>
  <c r="H26" i="1"/>
  <c r="I26" i="1"/>
  <c r="J26" i="1"/>
  <c r="B27" i="1"/>
  <c r="C27" i="1"/>
  <c r="G27" i="1"/>
  <c r="H27" i="1"/>
  <c r="I27" i="1"/>
  <c r="J27" i="1"/>
  <c r="B28" i="1"/>
  <c r="C28" i="1"/>
  <c r="G28" i="1"/>
  <c r="H28" i="1"/>
  <c r="I28" i="1"/>
  <c r="J28" i="1"/>
  <c r="B29" i="1"/>
  <c r="C29" i="1"/>
  <c r="G29" i="1"/>
  <c r="H29" i="1"/>
  <c r="I29" i="1"/>
  <c r="J29" i="1"/>
  <c r="B30" i="1"/>
  <c r="C30" i="1"/>
  <c r="G30" i="1"/>
  <c r="H30" i="1"/>
  <c r="I30" i="1"/>
  <c r="J30" i="1"/>
  <c r="B23" i="1"/>
  <c r="K32" i="1"/>
  <c r="J23" i="1"/>
  <c r="I23" i="1"/>
  <c r="H23" i="1"/>
  <c r="G23" i="1"/>
  <c r="F32" i="1"/>
  <c r="E32" i="1"/>
  <c r="C23" i="1"/>
  <c r="K17" i="1"/>
  <c r="M16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E12" i="1"/>
  <c r="I12" i="1"/>
  <c r="H12" i="1"/>
  <c r="G12" i="1"/>
  <c r="J12" i="1"/>
  <c r="D12" i="1"/>
  <c r="C12" i="1"/>
  <c r="C4" i="1"/>
  <c r="D4" i="1"/>
  <c r="G4" i="1"/>
  <c r="H4" i="1"/>
  <c r="I4" i="1"/>
  <c r="J4" i="1"/>
  <c r="C5" i="1"/>
  <c r="D5" i="1"/>
  <c r="G5" i="1"/>
  <c r="H5" i="1"/>
  <c r="I5" i="1"/>
  <c r="J5" i="1"/>
  <c r="C6" i="1"/>
  <c r="D6" i="1"/>
  <c r="G6" i="1"/>
  <c r="H6" i="1"/>
  <c r="I6" i="1"/>
  <c r="J6" i="1"/>
  <c r="J3" i="1"/>
  <c r="I3" i="1"/>
  <c r="H3" i="1"/>
  <c r="G3" i="1"/>
  <c r="D3" i="1"/>
  <c r="C3" i="1"/>
  <c r="M45" i="1" l="1"/>
  <c r="M44" i="1"/>
  <c r="M42" i="1"/>
  <c r="H47" i="1"/>
  <c r="I47" i="1"/>
  <c r="F47" i="1"/>
  <c r="B47" i="1"/>
  <c r="M40" i="1"/>
  <c r="C47" i="1"/>
  <c r="J47" i="1"/>
  <c r="D47" i="1"/>
  <c r="G47" i="1"/>
  <c r="M39" i="1"/>
  <c r="M38" i="1"/>
  <c r="J17" i="1"/>
  <c r="G17" i="1"/>
  <c r="E17" i="1"/>
  <c r="C17" i="1"/>
  <c r="D17" i="1"/>
  <c r="I17" i="1"/>
  <c r="M12" i="1"/>
  <c r="F17" i="1"/>
  <c r="M14" i="1"/>
  <c r="H17" i="1"/>
  <c r="M15" i="1"/>
  <c r="M13" i="1"/>
  <c r="I32" i="1"/>
  <c r="J32" i="1"/>
  <c r="D32" i="1"/>
  <c r="G32" i="1"/>
  <c r="H32" i="1"/>
  <c r="C32" i="1"/>
  <c r="M5" i="1"/>
  <c r="J7" i="1"/>
  <c r="H7" i="1"/>
  <c r="M6" i="1"/>
  <c r="C7" i="1"/>
  <c r="D7" i="1"/>
  <c r="I7" i="1"/>
  <c r="M4" i="1"/>
  <c r="G7" i="1"/>
  <c r="M3" i="1"/>
  <c r="M17" i="1" l="1"/>
  <c r="M7" i="1"/>
</calcChain>
</file>

<file path=xl/sharedStrings.xml><?xml version="1.0" encoding="utf-8"?>
<sst xmlns="http://schemas.openxmlformats.org/spreadsheetml/2006/main" count="93" uniqueCount="39">
  <si>
    <t>g1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</si>
  <si>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</si>
  <si>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</si>
  <si>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</si>
  <si>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ipu</t>
    <phoneticPr fontId="1" type="noConversion"/>
  </si>
  <si>
    <t>sram</t>
    <phoneticPr fontId="1" type="noConversion"/>
  </si>
  <si>
    <t>adderTree</t>
    <phoneticPr fontId="1" type="noConversion"/>
  </si>
  <si>
    <t>ShiftAdder</t>
    <phoneticPr fontId="1" type="noConversion"/>
  </si>
  <si>
    <t>resultAdder</t>
    <phoneticPr fontId="1" type="noConversion"/>
  </si>
  <si>
    <t>cycle</t>
    <phoneticPr fontId="1" type="noConversion"/>
  </si>
  <si>
    <t>addtr tree cycle</t>
    <phoneticPr fontId="1" type="noConversion"/>
  </si>
  <si>
    <t>resut adder cycle</t>
    <phoneticPr fontId="1" type="noConversion"/>
  </si>
  <si>
    <t>read input</t>
    <phoneticPr fontId="1" type="noConversion"/>
  </si>
  <si>
    <t>read input cycle</t>
    <phoneticPr fontId="1" type="noConversion"/>
  </si>
  <si>
    <t>Base</t>
    <phoneticPr fontId="1" type="noConversion"/>
  </si>
  <si>
    <t>bs</t>
    <phoneticPr fontId="1" type="noConversion"/>
  </si>
  <si>
    <t>meta buffer</t>
    <phoneticPr fontId="1" type="noConversion"/>
  </si>
  <si>
    <t>post process</t>
    <phoneticPr fontId="1" type="noConversion"/>
  </si>
  <si>
    <t>col</t>
    <phoneticPr fontId="1" type="noConversion"/>
  </si>
  <si>
    <t>pp cycle</t>
    <phoneticPr fontId="1" type="noConversion"/>
  </si>
  <si>
    <t>pim unit</t>
    <phoneticPr fontId="1" type="noConversion"/>
  </si>
  <si>
    <t>read meta</t>
    <phoneticPr fontId="1" type="noConversion"/>
  </si>
  <si>
    <t>read meta buffer cycle</t>
    <phoneticPr fontId="1" type="noConversion"/>
  </si>
  <si>
    <t>adder Tree</t>
    <phoneticPr fontId="1" type="noConversion"/>
  </si>
  <si>
    <t>Shift Adder</t>
    <phoneticPr fontId="1" type="noConversion"/>
  </si>
  <si>
    <t>result Adder</t>
    <phoneticPr fontId="1" type="noConversion"/>
  </si>
  <si>
    <t>adder tree cycle</t>
    <phoneticPr fontId="1" type="noConversion"/>
  </si>
  <si>
    <t>vs</t>
    <phoneticPr fontId="1" type="noConversion"/>
  </si>
  <si>
    <t>g1 m1</t>
    <phoneticPr fontId="1" type="noConversion"/>
  </si>
  <si>
    <t>read mask</t>
    <phoneticPr fontId="1" type="noConversion"/>
  </si>
  <si>
    <t>mask</t>
    <phoneticPr fontId="1" type="noConversion"/>
  </si>
  <si>
    <t>g1 m2</t>
    <phoneticPr fontId="1" type="noConversion"/>
  </si>
  <si>
    <t>g2 m1</t>
    <phoneticPr fontId="1" type="noConversion"/>
  </si>
  <si>
    <t>g2 m2</t>
    <phoneticPr fontId="1" type="noConversion"/>
  </si>
  <si>
    <t>g3 m1</t>
    <phoneticPr fontId="1" type="noConversion"/>
  </si>
  <si>
    <t>g3 m2</t>
    <phoneticPr fontId="1" type="noConversion"/>
  </si>
  <si>
    <t>g4 m1</t>
    <phoneticPr fontId="1" type="noConversion"/>
  </si>
  <si>
    <t>g4 m2</t>
    <phoneticPr fontId="1" type="noConversion"/>
  </si>
  <si>
    <t>vs+bs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</si>
</sst>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B8F7-53D1-438D-A1B7-CFAB36D6D0B0}">
  <dimension ref="A1:U47"/>
  <sheetViews>
    <sheetView tabSelected="1" topLeftCell="A28" workbookViewId="0">
      <selection activeCell="O51" sqref="O51"/>
    </sheetView>
  </sheetViews>
  <sheetFormatPr defaultRowHeight="14.25" x14ac:dyDescent="0.2"/>
  <cols>
    <col min="3" max="3" width="7" customWidth="1"/>
    <col min="4" max="4" width="6.625" customWidth="1"/>
    <col min="5" max="5" width="6.25" customWidth="1"/>
    <col min="6" max="6" width="8" customWidth="1"/>
    <col min="7" max="7" width="8.125" customWidth="1"/>
    <col min="8" max="8" width="8.375" customWidth="1"/>
    <col min="9" max="9" width="7.5" customWidth="1"/>
    <col min="10" max="10" width="6.125" customWidth="1"/>
    <col min="11" max="12" width="5.375" customWidth="1"/>
    <col min="14" max="14" width="9.625" customWidth="1"/>
    <col min="15" max="16" width="7.75" customWidth="1"/>
    <col min="17" max="17" width="7.5" customWidth="1"/>
    <col min="18" max="18" width="7.375" customWidth="1"/>
    <col min="19" max="19" width="5.5" customWidth="1"/>
    <col min="20" max="20" width="7.5" customWidth="1"/>
    <col min="21" max="21" width="5.125" customWidth="1"/>
  </cols>
  <sheetData>
    <row r="1" spans="1:21" x14ac:dyDescent="0.2">
      <c r="A1" t="s">
        <v>14</v>
      </c>
    </row>
    <row r="2" spans="1:21" x14ac:dyDescent="0.2">
      <c r="C2" t="s">
        <v>4</v>
      </c>
      <c r="D2" t="s">
        <v>5</v>
      </c>
      <c r="G2" t="s">
        <v>6</v>
      </c>
      <c r="H2" t="s">
        <v>7</v>
      </c>
      <c r="I2" t="s">
        <v>8</v>
      </c>
      <c r="J2" t="s">
        <v>12</v>
      </c>
      <c r="O2" t="s">
        <v>9</v>
      </c>
      <c r="P2" t="s">
        <v>10</v>
      </c>
      <c r="Q2" t="s">
        <v>11</v>
      </c>
      <c r="R2" t="s">
        <v>13</v>
      </c>
    </row>
    <row r="3" spans="1:21" x14ac:dyDescent="0.2">
      <c r="A3" t="s">
        <v>0</v>
      </c>
      <c r="C3">
        <f>O3*5</f>
        <v>120</v>
      </c>
      <c r="D3">
        <f>256*2*O3*5</f>
        <v>61440</v>
      </c>
      <c r="G3">
        <f>32*P3*5</f>
        <v>4160</v>
      </c>
      <c r="H3">
        <f>32*O3*5</f>
        <v>3840</v>
      </c>
      <c r="I3">
        <f>32*Q3*5</f>
        <v>480</v>
      </c>
      <c r="J3">
        <f>R3*5</f>
        <v>20</v>
      </c>
      <c r="M3">
        <f>SUM(C3:J3)</f>
        <v>70060</v>
      </c>
      <c r="O3">
        <v>24</v>
      </c>
      <c r="P3">
        <v>26</v>
      </c>
      <c r="Q3">
        <v>3</v>
      </c>
      <c r="R3">
        <v>4</v>
      </c>
    </row>
    <row r="4" spans="1:21" x14ac:dyDescent="0.2">
      <c r="A4" t="s">
        <v>1</v>
      </c>
      <c r="C4">
        <f t="shared" ref="C4:C6" si="0">O4*5</f>
        <v>80</v>
      </c>
      <c r="D4">
        <f t="shared" ref="D4:D6" si="1">256*2*O4*5</f>
        <v>40960</v>
      </c>
      <c r="G4">
        <f t="shared" ref="G4:G6" si="2">32*P4*5</f>
        <v>2880</v>
      </c>
      <c r="H4">
        <f t="shared" ref="H4:H6" si="3">32*O4*5</f>
        <v>2560</v>
      </c>
      <c r="I4">
        <f t="shared" ref="I4:I6" si="4">32*Q4*5</f>
        <v>320</v>
      </c>
      <c r="J4">
        <f t="shared" ref="J4:J6" si="5">R4*5</f>
        <v>20</v>
      </c>
      <c r="M4">
        <f>SUM(C4:J4)</f>
        <v>46820</v>
      </c>
      <c r="O4">
        <v>16</v>
      </c>
      <c r="P4">
        <v>18</v>
      </c>
      <c r="Q4">
        <v>2</v>
      </c>
      <c r="R4">
        <v>4</v>
      </c>
    </row>
    <row r="5" spans="1:21" x14ac:dyDescent="0.2">
      <c r="A5" t="s">
        <v>2</v>
      </c>
      <c r="C5">
        <f t="shared" si="0"/>
        <v>80</v>
      </c>
      <c r="D5">
        <f t="shared" si="1"/>
        <v>40960</v>
      </c>
      <c r="G5">
        <f t="shared" si="2"/>
        <v>2880</v>
      </c>
      <c r="H5">
        <f t="shared" si="3"/>
        <v>2560</v>
      </c>
      <c r="I5">
        <f t="shared" si="4"/>
        <v>320</v>
      </c>
      <c r="J5">
        <f t="shared" si="5"/>
        <v>15</v>
      </c>
      <c r="M5">
        <f>SUM(C5:J5)</f>
        <v>46815</v>
      </c>
      <c r="O5">
        <v>16</v>
      </c>
      <c r="P5">
        <v>18</v>
      </c>
      <c r="Q5">
        <v>2</v>
      </c>
      <c r="R5">
        <v>3</v>
      </c>
    </row>
    <row r="6" spans="1:21" x14ac:dyDescent="0.2">
      <c r="A6" t="s">
        <v>3</v>
      </c>
      <c r="C6">
        <f t="shared" si="0"/>
        <v>40</v>
      </c>
      <c r="D6">
        <f t="shared" si="1"/>
        <v>20480</v>
      </c>
      <c r="G6">
        <f t="shared" si="2"/>
        <v>1440</v>
      </c>
      <c r="H6">
        <f t="shared" si="3"/>
        <v>1280</v>
      </c>
      <c r="I6">
        <f t="shared" si="4"/>
        <v>160</v>
      </c>
      <c r="J6">
        <f t="shared" si="5"/>
        <v>10</v>
      </c>
      <c r="M6">
        <f>SUM(C6:J6)</f>
        <v>23410</v>
      </c>
      <c r="O6">
        <v>8</v>
      </c>
      <c r="P6">
        <v>9</v>
      </c>
      <c r="Q6">
        <v>1</v>
      </c>
      <c r="R6">
        <v>2</v>
      </c>
    </row>
    <row r="7" spans="1:21" x14ac:dyDescent="0.2">
      <c r="C7">
        <f>SUM(C3:C6)</f>
        <v>320</v>
      </c>
      <c r="D7">
        <f>SUM(D3:D6)</f>
        <v>163840</v>
      </c>
      <c r="G7">
        <f t="shared" ref="G7:J7" si="6">SUM(G3:G6)</f>
        <v>11360</v>
      </c>
      <c r="H7">
        <f t="shared" si="6"/>
        <v>10240</v>
      </c>
      <c r="I7">
        <f t="shared" si="6"/>
        <v>1280</v>
      </c>
      <c r="J7">
        <f t="shared" si="6"/>
        <v>65</v>
      </c>
      <c r="M7">
        <f>SUM(C7:J7)</f>
        <v>187105</v>
      </c>
    </row>
    <row r="10" spans="1:21" x14ac:dyDescent="0.2">
      <c r="A10" t="s">
        <v>15</v>
      </c>
    </row>
    <row r="11" spans="1:21" s="1" customFormat="1" ht="70.5" customHeight="1" x14ac:dyDescent="0.2">
      <c r="C11" s="1" t="s">
        <v>4</v>
      </c>
      <c r="D11" s="1" t="s">
        <v>5</v>
      </c>
      <c r="E11" s="1" t="s">
        <v>16</v>
      </c>
      <c r="F11" s="1" t="s">
        <v>17</v>
      </c>
      <c r="G11" s="1" t="s">
        <v>23</v>
      </c>
      <c r="H11" s="1" t="s">
        <v>24</v>
      </c>
      <c r="I11" s="1" t="s">
        <v>25</v>
      </c>
      <c r="J11" s="1" t="s">
        <v>12</v>
      </c>
      <c r="K11" s="1" t="s">
        <v>21</v>
      </c>
      <c r="O11" s="1" t="s">
        <v>9</v>
      </c>
      <c r="P11" s="1" t="s">
        <v>26</v>
      </c>
      <c r="Q11" s="1" t="s">
        <v>11</v>
      </c>
      <c r="R11" s="1" t="s">
        <v>13</v>
      </c>
      <c r="S11" s="1" t="s">
        <v>18</v>
      </c>
      <c r="T11" s="1" t="s">
        <v>22</v>
      </c>
      <c r="U11" s="1" t="s">
        <v>19</v>
      </c>
    </row>
    <row r="12" spans="1:21" x14ac:dyDescent="0.2">
      <c r="A12" t="s">
        <v>0</v>
      </c>
      <c r="C12">
        <f>O12*5</f>
        <v>115</v>
      </c>
      <c r="D12">
        <f>256*2*O12*5</f>
        <v>58880</v>
      </c>
      <c r="E12">
        <f>5*T12</f>
        <v>40</v>
      </c>
      <c r="F12">
        <f>S12*U12*5</f>
        <v>34320</v>
      </c>
      <c r="G12">
        <f>S12*P12*5</f>
        <v>3120</v>
      </c>
      <c r="H12">
        <f>S12*O12*5</f>
        <v>2760</v>
      </c>
      <c r="I12">
        <f>S12*Q12*5</f>
        <v>480</v>
      </c>
      <c r="J12">
        <f>R12*5</f>
        <v>20</v>
      </c>
      <c r="K12">
        <v>0</v>
      </c>
      <c r="M12">
        <f>SUM(C12:K12)</f>
        <v>99735</v>
      </c>
      <c r="O12">
        <v>23</v>
      </c>
      <c r="P12">
        <v>26</v>
      </c>
      <c r="Q12">
        <v>4</v>
      </c>
      <c r="R12">
        <v>4</v>
      </c>
      <c r="S12">
        <v>24</v>
      </c>
      <c r="T12">
        <v>8</v>
      </c>
      <c r="U12">
        <v>286</v>
      </c>
    </row>
    <row r="13" spans="1:21" x14ac:dyDescent="0.2">
      <c r="A13" t="s">
        <v>1</v>
      </c>
      <c r="C13">
        <f t="shared" ref="C13:C15" si="7">O13*5</f>
        <v>45</v>
      </c>
      <c r="D13">
        <f t="shared" ref="D13:D15" si="8">256*2*O13*5</f>
        <v>23040</v>
      </c>
      <c r="E13">
        <f t="shared" ref="E13:E15" si="9">5*T13</f>
        <v>30</v>
      </c>
      <c r="F13">
        <f t="shared" ref="F13:F15" si="10">S13*U13*5</f>
        <v>13320</v>
      </c>
      <c r="G13">
        <f t="shared" ref="G13:G15" si="11">S13*P13*5</f>
        <v>1440</v>
      </c>
      <c r="H13">
        <f t="shared" ref="H13:H15" si="12">S13*O13*5</f>
        <v>1080</v>
      </c>
      <c r="I13">
        <f t="shared" ref="I13:I15" si="13">S13*Q13*5</f>
        <v>360</v>
      </c>
      <c r="J13">
        <f t="shared" ref="J13:J15" si="14">R13*5</f>
        <v>20</v>
      </c>
      <c r="K13">
        <v>0</v>
      </c>
      <c r="M13">
        <f t="shared" ref="M13:M15" si="15">SUM(C13:K13)</f>
        <v>39335</v>
      </c>
      <c r="O13">
        <v>9</v>
      </c>
      <c r="P13">
        <v>12</v>
      </c>
      <c r="Q13">
        <v>3</v>
      </c>
      <c r="R13">
        <v>4</v>
      </c>
      <c r="S13">
        <v>24</v>
      </c>
      <c r="T13">
        <v>6</v>
      </c>
      <c r="U13">
        <v>111</v>
      </c>
    </row>
    <row r="14" spans="1:21" x14ac:dyDescent="0.2">
      <c r="A14" t="s">
        <v>2</v>
      </c>
      <c r="C14">
        <f t="shared" si="7"/>
        <v>90</v>
      </c>
      <c r="D14">
        <f t="shared" si="8"/>
        <v>46080</v>
      </c>
      <c r="E14">
        <f t="shared" si="9"/>
        <v>30</v>
      </c>
      <c r="F14">
        <f t="shared" si="10"/>
        <v>24720</v>
      </c>
      <c r="G14">
        <f t="shared" si="11"/>
        <v>2400</v>
      </c>
      <c r="H14">
        <f t="shared" si="12"/>
        <v>2160</v>
      </c>
      <c r="I14">
        <f t="shared" si="13"/>
        <v>360</v>
      </c>
      <c r="J14">
        <f t="shared" si="14"/>
        <v>15</v>
      </c>
      <c r="K14">
        <v>0</v>
      </c>
      <c r="M14">
        <f t="shared" si="15"/>
        <v>75855</v>
      </c>
      <c r="O14">
        <v>18</v>
      </c>
      <c r="P14">
        <v>20</v>
      </c>
      <c r="Q14">
        <v>3</v>
      </c>
      <c r="R14">
        <v>3</v>
      </c>
      <c r="S14">
        <v>24</v>
      </c>
      <c r="T14">
        <v>6</v>
      </c>
      <c r="U14">
        <v>206</v>
      </c>
    </row>
    <row r="15" spans="1:21" x14ac:dyDescent="0.2">
      <c r="A15" t="s">
        <v>3</v>
      </c>
      <c r="C15">
        <f t="shared" si="7"/>
        <v>30</v>
      </c>
      <c r="D15">
        <f t="shared" si="8"/>
        <v>15360</v>
      </c>
      <c r="E15">
        <f t="shared" si="9"/>
        <v>20</v>
      </c>
      <c r="F15">
        <f t="shared" si="10"/>
        <v>11520</v>
      </c>
      <c r="G15">
        <f t="shared" si="11"/>
        <v>960</v>
      </c>
      <c r="H15">
        <f t="shared" si="12"/>
        <v>720</v>
      </c>
      <c r="I15">
        <f t="shared" si="13"/>
        <v>240</v>
      </c>
      <c r="J15">
        <f t="shared" si="14"/>
        <v>10</v>
      </c>
      <c r="K15">
        <v>0</v>
      </c>
      <c r="M15">
        <f t="shared" si="15"/>
        <v>28860</v>
      </c>
      <c r="O15">
        <v>6</v>
      </c>
      <c r="P15">
        <v>8</v>
      </c>
      <c r="Q15">
        <v>2</v>
      </c>
      <c r="R15">
        <v>2</v>
      </c>
      <c r="S15">
        <v>24</v>
      </c>
      <c r="T15">
        <v>4</v>
      </c>
      <c r="U15">
        <v>96</v>
      </c>
    </row>
    <row r="16" spans="1:21" x14ac:dyDescent="0.2">
      <c r="A16" t="s">
        <v>20</v>
      </c>
      <c r="C16">
        <v>0</v>
      </c>
      <c r="D16">
        <v>0</v>
      </c>
      <c r="E16">
        <v>40</v>
      </c>
      <c r="F16">
        <v>0</v>
      </c>
      <c r="G16">
        <v>0</v>
      </c>
      <c r="H16">
        <v>0</v>
      </c>
      <c r="I16">
        <v>0</v>
      </c>
      <c r="J16">
        <v>0</v>
      </c>
      <c r="K16">
        <v>40</v>
      </c>
      <c r="M16">
        <f>SUM(C16:K16)</f>
        <v>80</v>
      </c>
    </row>
    <row r="17" spans="1:21" x14ac:dyDescent="0.2">
      <c r="C17">
        <f>SUM(C12:C16)</f>
        <v>280</v>
      </c>
      <c r="D17">
        <f t="shared" ref="D17:K17" si="16">SUM(D12:D16)</f>
        <v>143360</v>
      </c>
      <c r="E17">
        <f t="shared" si="16"/>
        <v>160</v>
      </c>
      <c r="F17">
        <f t="shared" si="16"/>
        <v>83880</v>
      </c>
      <c r="G17">
        <f t="shared" si="16"/>
        <v>7920</v>
      </c>
      <c r="H17">
        <f t="shared" si="16"/>
        <v>6720</v>
      </c>
      <c r="I17">
        <f t="shared" si="16"/>
        <v>1440</v>
      </c>
      <c r="J17">
        <f t="shared" si="16"/>
        <v>65</v>
      </c>
      <c r="K17">
        <f t="shared" si="16"/>
        <v>40</v>
      </c>
      <c r="M17">
        <f>SUM(C17:K17)</f>
        <v>243865</v>
      </c>
    </row>
    <row r="21" spans="1:21" x14ac:dyDescent="0.2">
      <c r="A21" t="s">
        <v>27</v>
      </c>
    </row>
    <row r="22" spans="1:21" ht="57" x14ac:dyDescent="0.2">
      <c r="A22" s="1"/>
      <c r="B22" s="1" t="s">
        <v>30</v>
      </c>
      <c r="C22" s="1" t="s">
        <v>4</v>
      </c>
      <c r="D22" s="1" t="s">
        <v>5</v>
      </c>
      <c r="E22" s="1" t="s">
        <v>16</v>
      </c>
      <c r="F22" s="1" t="s">
        <v>17</v>
      </c>
      <c r="G22" s="1" t="s">
        <v>23</v>
      </c>
      <c r="H22" s="1" t="s">
        <v>24</v>
      </c>
      <c r="I22" s="1" t="s">
        <v>25</v>
      </c>
      <c r="J22" s="1" t="s">
        <v>12</v>
      </c>
      <c r="K22" s="1" t="s">
        <v>21</v>
      </c>
      <c r="L22" s="1" t="s">
        <v>29</v>
      </c>
      <c r="M22" s="1"/>
      <c r="N22" s="1"/>
      <c r="O22" s="1" t="s">
        <v>9</v>
      </c>
      <c r="P22" s="1" t="s">
        <v>26</v>
      </c>
      <c r="Q22" s="1" t="s">
        <v>11</v>
      </c>
      <c r="R22" s="1" t="s">
        <v>13</v>
      </c>
      <c r="S22" s="1" t="s">
        <v>18</v>
      </c>
      <c r="T22" s="1" t="s">
        <v>22</v>
      </c>
      <c r="U22" s="1" t="s">
        <v>19</v>
      </c>
    </row>
    <row r="23" spans="1:21" x14ac:dyDescent="0.2">
      <c r="A23" t="s">
        <v>28</v>
      </c>
      <c r="B23">
        <f>5*R23</f>
        <v>20</v>
      </c>
      <c r="C23">
        <f>O23*5</f>
        <v>160</v>
      </c>
      <c r="D23">
        <f>256*O23*5</f>
        <v>40960</v>
      </c>
      <c r="E23">
        <v>0</v>
      </c>
      <c r="F23">
        <v>0</v>
      </c>
      <c r="G23">
        <f>S23*P23*5</f>
        <v>2640</v>
      </c>
      <c r="H23">
        <f>S23*O23*5</f>
        <v>2560</v>
      </c>
      <c r="I23">
        <f>S23*Q23*5</f>
        <v>320</v>
      </c>
      <c r="J23">
        <f>R23*5</f>
        <v>20</v>
      </c>
      <c r="K23">
        <v>0</v>
      </c>
      <c r="L23">
        <v>0</v>
      </c>
      <c r="M23">
        <f>SUM(B23:L23)</f>
        <v>46680</v>
      </c>
      <c r="O23">
        <v>32</v>
      </c>
      <c r="P23">
        <v>33</v>
      </c>
      <c r="Q23">
        <v>4</v>
      </c>
      <c r="R23">
        <v>4</v>
      </c>
      <c r="S23">
        <v>16</v>
      </c>
      <c r="T23">
        <v>0</v>
      </c>
      <c r="U23">
        <v>0</v>
      </c>
    </row>
    <row r="24" spans="1:21" x14ac:dyDescent="0.2">
      <c r="A24" t="s">
        <v>31</v>
      </c>
      <c r="B24">
        <f t="shared" ref="B24:B30" si="17">5*R24</f>
        <v>0</v>
      </c>
      <c r="C24">
        <f t="shared" ref="C24:C30" si="18">O24*5</f>
        <v>120</v>
      </c>
      <c r="D24">
        <f t="shared" ref="D24:D30" si="19">256*O24*5</f>
        <v>30720</v>
      </c>
      <c r="E24">
        <v>0</v>
      </c>
      <c r="F24">
        <v>0</v>
      </c>
      <c r="G24">
        <f t="shared" ref="G24:G30" si="20">S24*P24*5</f>
        <v>2080</v>
      </c>
      <c r="H24">
        <f t="shared" ref="H24:H30" si="21">S24*O24*5</f>
        <v>1920</v>
      </c>
      <c r="I24">
        <f t="shared" ref="I24:I30" si="22">S24*Q24*5</f>
        <v>240</v>
      </c>
      <c r="J24">
        <f t="shared" ref="J24:J30" si="23">R24*5</f>
        <v>0</v>
      </c>
      <c r="K24">
        <v>0</v>
      </c>
      <c r="L24">
        <v>0</v>
      </c>
      <c r="M24">
        <f t="shared" ref="M24:M30" si="24">SUM(B24:L24)</f>
        <v>35080</v>
      </c>
      <c r="O24">
        <v>24</v>
      </c>
      <c r="P24">
        <v>26</v>
      </c>
      <c r="Q24">
        <v>3</v>
      </c>
      <c r="R24">
        <v>0</v>
      </c>
      <c r="S24">
        <v>16</v>
      </c>
      <c r="T24">
        <v>0</v>
      </c>
      <c r="U24">
        <v>0</v>
      </c>
    </row>
    <row r="25" spans="1:21" x14ac:dyDescent="0.2">
      <c r="A25" t="s">
        <v>32</v>
      </c>
      <c r="B25">
        <f t="shared" si="17"/>
        <v>20</v>
      </c>
      <c r="C25">
        <f t="shared" si="18"/>
        <v>160</v>
      </c>
      <c r="D25">
        <f t="shared" si="19"/>
        <v>40960</v>
      </c>
      <c r="E25">
        <v>0</v>
      </c>
      <c r="F25">
        <v>0</v>
      </c>
      <c r="G25">
        <f t="shared" si="20"/>
        <v>2640</v>
      </c>
      <c r="H25">
        <f t="shared" si="21"/>
        <v>2560</v>
      </c>
      <c r="I25">
        <f t="shared" si="22"/>
        <v>320</v>
      </c>
      <c r="J25">
        <f t="shared" si="23"/>
        <v>20</v>
      </c>
      <c r="K25">
        <v>0</v>
      </c>
      <c r="L25">
        <v>0</v>
      </c>
      <c r="M25">
        <f t="shared" si="24"/>
        <v>46680</v>
      </c>
      <c r="O25">
        <v>32</v>
      </c>
      <c r="P25">
        <v>33</v>
      </c>
      <c r="Q25">
        <v>4</v>
      </c>
      <c r="R25">
        <v>4</v>
      </c>
      <c r="S25">
        <v>16</v>
      </c>
      <c r="T25">
        <v>0</v>
      </c>
      <c r="U25">
        <v>0</v>
      </c>
    </row>
    <row r="26" spans="1:21" x14ac:dyDescent="0.2">
      <c r="A26" t="s">
        <v>33</v>
      </c>
      <c r="B26">
        <f t="shared" si="17"/>
        <v>0</v>
      </c>
      <c r="C26">
        <f t="shared" si="18"/>
        <v>120</v>
      </c>
      <c r="D26">
        <f t="shared" si="19"/>
        <v>30720</v>
      </c>
      <c r="E26">
        <v>0</v>
      </c>
      <c r="F26">
        <v>0</v>
      </c>
      <c r="G26">
        <f t="shared" si="20"/>
        <v>2080</v>
      </c>
      <c r="H26">
        <f t="shared" si="21"/>
        <v>1920</v>
      </c>
      <c r="I26">
        <f t="shared" si="22"/>
        <v>240</v>
      </c>
      <c r="J26">
        <f t="shared" si="23"/>
        <v>0</v>
      </c>
      <c r="K26">
        <v>0</v>
      </c>
      <c r="L26">
        <v>0</v>
      </c>
      <c r="M26">
        <f t="shared" si="24"/>
        <v>35080</v>
      </c>
      <c r="O26">
        <v>24</v>
      </c>
      <c r="P26">
        <v>26</v>
      </c>
      <c r="Q26">
        <v>3</v>
      </c>
      <c r="R26">
        <v>0</v>
      </c>
      <c r="S26">
        <v>16</v>
      </c>
      <c r="T26">
        <v>0</v>
      </c>
      <c r="U26">
        <v>0</v>
      </c>
    </row>
    <row r="27" spans="1:21" x14ac:dyDescent="0.2">
      <c r="A27" t="s">
        <v>34</v>
      </c>
      <c r="B27">
        <f t="shared" si="17"/>
        <v>15</v>
      </c>
      <c r="C27">
        <f t="shared" si="18"/>
        <v>120</v>
      </c>
      <c r="D27">
        <f t="shared" si="19"/>
        <v>30720</v>
      </c>
      <c r="E27">
        <v>0</v>
      </c>
      <c r="F27">
        <v>0</v>
      </c>
      <c r="G27">
        <f t="shared" si="20"/>
        <v>2080</v>
      </c>
      <c r="H27">
        <f t="shared" si="21"/>
        <v>1920</v>
      </c>
      <c r="I27">
        <f t="shared" si="22"/>
        <v>240</v>
      </c>
      <c r="J27">
        <f t="shared" si="23"/>
        <v>15</v>
      </c>
      <c r="K27">
        <v>0</v>
      </c>
      <c r="L27">
        <v>0</v>
      </c>
      <c r="M27">
        <f t="shared" si="24"/>
        <v>35110</v>
      </c>
      <c r="O27">
        <v>24</v>
      </c>
      <c r="P27">
        <v>26</v>
      </c>
      <c r="Q27">
        <v>3</v>
      </c>
      <c r="R27">
        <v>3</v>
      </c>
      <c r="S27">
        <v>16</v>
      </c>
      <c r="T27">
        <v>0</v>
      </c>
      <c r="U27">
        <v>0</v>
      </c>
    </row>
    <row r="28" spans="1:21" x14ac:dyDescent="0.2">
      <c r="A28" t="s">
        <v>35</v>
      </c>
      <c r="B28">
        <f t="shared" si="17"/>
        <v>0</v>
      </c>
      <c r="C28">
        <f t="shared" si="18"/>
        <v>120</v>
      </c>
      <c r="D28">
        <f t="shared" si="19"/>
        <v>30720</v>
      </c>
      <c r="E28">
        <v>0</v>
      </c>
      <c r="F28">
        <v>0</v>
      </c>
      <c r="G28">
        <f t="shared" si="20"/>
        <v>2080</v>
      </c>
      <c r="H28">
        <f t="shared" si="21"/>
        <v>1920</v>
      </c>
      <c r="I28">
        <f t="shared" si="22"/>
        <v>240</v>
      </c>
      <c r="J28">
        <f t="shared" si="23"/>
        <v>0</v>
      </c>
      <c r="K28">
        <v>0</v>
      </c>
      <c r="L28">
        <v>0</v>
      </c>
      <c r="M28">
        <f t="shared" si="24"/>
        <v>35080</v>
      </c>
      <c r="O28">
        <v>24</v>
      </c>
      <c r="P28">
        <v>26</v>
      </c>
      <c r="Q28">
        <v>3</v>
      </c>
      <c r="R28">
        <v>0</v>
      </c>
      <c r="S28">
        <v>16</v>
      </c>
      <c r="T28">
        <v>0</v>
      </c>
      <c r="U28">
        <v>0</v>
      </c>
    </row>
    <row r="29" spans="1:21" x14ac:dyDescent="0.2">
      <c r="A29" t="s">
        <v>36</v>
      </c>
      <c r="B29">
        <f t="shared" si="17"/>
        <v>10</v>
      </c>
      <c r="C29">
        <f t="shared" si="18"/>
        <v>80</v>
      </c>
      <c r="D29">
        <f t="shared" si="19"/>
        <v>20480</v>
      </c>
      <c r="E29">
        <v>0</v>
      </c>
      <c r="F29">
        <v>0</v>
      </c>
      <c r="G29">
        <f t="shared" si="20"/>
        <v>1440</v>
      </c>
      <c r="H29">
        <f t="shared" si="21"/>
        <v>1280</v>
      </c>
      <c r="I29">
        <f t="shared" si="22"/>
        <v>160</v>
      </c>
      <c r="J29">
        <f t="shared" si="23"/>
        <v>10</v>
      </c>
      <c r="K29">
        <v>0</v>
      </c>
      <c r="L29">
        <v>0</v>
      </c>
      <c r="M29">
        <f t="shared" si="24"/>
        <v>23460</v>
      </c>
      <c r="O29">
        <v>16</v>
      </c>
      <c r="P29">
        <v>18</v>
      </c>
      <c r="Q29">
        <v>2</v>
      </c>
      <c r="R29">
        <v>2</v>
      </c>
      <c r="S29">
        <v>16</v>
      </c>
      <c r="T29">
        <v>0</v>
      </c>
      <c r="U29">
        <v>0</v>
      </c>
    </row>
    <row r="30" spans="1:21" x14ac:dyDescent="0.2">
      <c r="A30" t="s">
        <v>37</v>
      </c>
      <c r="B30">
        <f t="shared" si="17"/>
        <v>0</v>
      </c>
      <c r="C30">
        <f t="shared" si="18"/>
        <v>80</v>
      </c>
      <c r="D30">
        <f t="shared" si="19"/>
        <v>20480</v>
      </c>
      <c r="E30">
        <v>0</v>
      </c>
      <c r="F30">
        <v>0</v>
      </c>
      <c r="G30">
        <f t="shared" si="20"/>
        <v>1440</v>
      </c>
      <c r="H30">
        <f t="shared" si="21"/>
        <v>1280</v>
      </c>
      <c r="I30">
        <f t="shared" si="22"/>
        <v>160</v>
      </c>
      <c r="J30">
        <f t="shared" si="23"/>
        <v>0</v>
      </c>
      <c r="K30">
        <v>0</v>
      </c>
      <c r="L30">
        <v>0</v>
      </c>
      <c r="M30">
        <f t="shared" si="24"/>
        <v>23440</v>
      </c>
      <c r="O30">
        <v>16</v>
      </c>
      <c r="P30">
        <v>18</v>
      </c>
      <c r="Q30">
        <v>2</v>
      </c>
      <c r="R30">
        <v>0</v>
      </c>
      <c r="S30">
        <v>16</v>
      </c>
      <c r="T30">
        <v>0</v>
      </c>
      <c r="U30">
        <v>0</v>
      </c>
    </row>
    <row r="31" spans="1:21" x14ac:dyDescent="0.2">
      <c r="A31" t="s">
        <v>20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40</v>
      </c>
      <c r="M31">
        <f>SUM(C31:K31)</f>
        <v>0</v>
      </c>
    </row>
    <row r="32" spans="1:21" x14ac:dyDescent="0.2">
      <c r="B32">
        <f>SUM(B23:B31)</f>
        <v>65</v>
      </c>
      <c r="C32">
        <f>SUM(C23:C31)</f>
        <v>960</v>
      </c>
      <c r="D32">
        <f t="shared" ref="D32" si="25">SUM(D23:D31)</f>
        <v>245760</v>
      </c>
      <c r="E32">
        <f t="shared" ref="E32" si="26">SUM(E23:E31)</f>
        <v>0</v>
      </c>
      <c r="F32">
        <f t="shared" ref="F32" si="27">SUM(F23:F31)</f>
        <v>0</v>
      </c>
      <c r="G32">
        <f t="shared" ref="G32" si="28">SUM(G23:G31)</f>
        <v>16480</v>
      </c>
      <c r="H32">
        <f t="shared" ref="H32" si="29">SUM(H23:H31)</f>
        <v>15360</v>
      </c>
      <c r="I32">
        <f t="shared" ref="I32" si="30">SUM(I23:I31)</f>
        <v>1920</v>
      </c>
      <c r="J32">
        <f t="shared" ref="J32" si="31">SUM(J23:J31)</f>
        <v>65</v>
      </c>
      <c r="K32">
        <f t="shared" ref="K32" si="32">SUM(K23:K31)</f>
        <v>0</v>
      </c>
      <c r="L32">
        <f>SUM(L23:L31)</f>
        <v>40</v>
      </c>
      <c r="M32">
        <f>SUM(B32:L32)</f>
        <v>280650</v>
      </c>
    </row>
    <row r="36" spans="1:21" x14ac:dyDescent="0.2">
      <c r="A36" t="s">
        <v>38</v>
      </c>
    </row>
    <row r="37" spans="1:21" ht="57" x14ac:dyDescent="0.2">
      <c r="A37" s="1"/>
      <c r="B37" s="1" t="s">
        <v>30</v>
      </c>
      <c r="C37" s="1" t="s">
        <v>4</v>
      </c>
      <c r="D37" s="1" t="s">
        <v>5</v>
      </c>
      <c r="E37" s="1" t="s">
        <v>16</v>
      </c>
      <c r="F37" s="1" t="s">
        <v>17</v>
      </c>
      <c r="G37" s="1" t="s">
        <v>23</v>
      </c>
      <c r="H37" s="1" t="s">
        <v>24</v>
      </c>
      <c r="I37" s="1" t="s">
        <v>25</v>
      </c>
      <c r="J37" s="1" t="s">
        <v>12</v>
      </c>
      <c r="K37" s="1" t="s">
        <v>21</v>
      </c>
      <c r="L37" s="1" t="s">
        <v>29</v>
      </c>
      <c r="M37" s="1"/>
      <c r="N37" s="1"/>
      <c r="O37" s="1" t="s">
        <v>9</v>
      </c>
      <c r="P37" s="1" t="s">
        <v>26</v>
      </c>
      <c r="Q37" s="1" t="s">
        <v>11</v>
      </c>
      <c r="R37" s="1" t="s">
        <v>13</v>
      </c>
      <c r="S37" s="1" t="s">
        <v>18</v>
      </c>
      <c r="T37" s="1" t="s">
        <v>22</v>
      </c>
      <c r="U37" s="1" t="s">
        <v>19</v>
      </c>
    </row>
    <row r="38" spans="1:21" x14ac:dyDescent="0.2">
      <c r="A38" t="s">
        <v>28</v>
      </c>
      <c r="B38">
        <f>5*R38</f>
        <v>20</v>
      </c>
      <c r="C38">
        <f>O38*5</f>
        <v>115</v>
      </c>
      <c r="D38">
        <f>256*O38*5</f>
        <v>29440</v>
      </c>
      <c r="E38">
        <f>5*T38</f>
        <v>20</v>
      </c>
      <c r="F38">
        <f>S38*U38*5</f>
        <v>22880</v>
      </c>
      <c r="G38">
        <f>S38*P38*5</f>
        <v>2080</v>
      </c>
      <c r="H38">
        <f>S38*O38*5</f>
        <v>1840</v>
      </c>
      <c r="I38">
        <f>S38*Q38*5</f>
        <v>320</v>
      </c>
      <c r="J38">
        <f>R38*5</f>
        <v>20</v>
      </c>
      <c r="K38">
        <v>0</v>
      </c>
      <c r="L38">
        <v>0</v>
      </c>
      <c r="M38">
        <f>SUM(B38:L38)</f>
        <v>56735</v>
      </c>
      <c r="O38">
        <v>23</v>
      </c>
      <c r="P38">
        <v>26</v>
      </c>
      <c r="Q38">
        <v>4</v>
      </c>
      <c r="R38">
        <v>4</v>
      </c>
      <c r="S38">
        <v>16</v>
      </c>
      <c r="T38">
        <v>4</v>
      </c>
      <c r="U38">
        <v>286</v>
      </c>
    </row>
    <row r="39" spans="1:21" x14ac:dyDescent="0.2">
      <c r="A39" t="s">
        <v>31</v>
      </c>
      <c r="B39">
        <f t="shared" ref="B39:B45" si="33">5*R39</f>
        <v>0</v>
      </c>
      <c r="C39">
        <f t="shared" ref="C39:C45" si="34">O39*5</f>
        <v>45</v>
      </c>
      <c r="D39">
        <f t="shared" ref="D39:D45" si="35">256*O39*5</f>
        <v>11520</v>
      </c>
      <c r="E39">
        <f t="shared" ref="E39:E45" si="36">5*T39</f>
        <v>15</v>
      </c>
      <c r="F39">
        <f t="shared" ref="F39:F45" si="37">S39*U39*5</f>
        <v>4440</v>
      </c>
      <c r="G39">
        <f t="shared" ref="G39:G45" si="38">S39*P39*5</f>
        <v>480</v>
      </c>
      <c r="H39">
        <f t="shared" ref="H39:H45" si="39">S39*O39*5</f>
        <v>360</v>
      </c>
      <c r="I39">
        <f t="shared" ref="I39:I45" si="40">S39*Q39*5</f>
        <v>120</v>
      </c>
      <c r="J39">
        <f t="shared" ref="J39:J45" si="41">R39*5</f>
        <v>0</v>
      </c>
      <c r="K39">
        <v>0</v>
      </c>
      <c r="L39">
        <v>0</v>
      </c>
      <c r="M39">
        <f t="shared" ref="M39:M45" si="42">SUM(B39:L39)</f>
        <v>16980</v>
      </c>
      <c r="O39">
        <v>9</v>
      </c>
      <c r="P39">
        <v>12</v>
      </c>
      <c r="Q39">
        <v>3</v>
      </c>
      <c r="R39">
        <v>0</v>
      </c>
      <c r="S39">
        <v>8</v>
      </c>
      <c r="T39">
        <v>3</v>
      </c>
      <c r="U39">
        <v>111</v>
      </c>
    </row>
    <row r="40" spans="1:21" x14ac:dyDescent="0.2">
      <c r="A40" t="s">
        <v>32</v>
      </c>
      <c r="B40">
        <f t="shared" si="33"/>
        <v>20</v>
      </c>
      <c r="C40">
        <f t="shared" si="34"/>
        <v>115</v>
      </c>
      <c r="D40">
        <f t="shared" si="35"/>
        <v>29440</v>
      </c>
      <c r="E40">
        <f t="shared" si="36"/>
        <v>20</v>
      </c>
      <c r="F40">
        <f t="shared" si="37"/>
        <v>22880</v>
      </c>
      <c r="G40">
        <f t="shared" si="38"/>
        <v>2080</v>
      </c>
      <c r="H40">
        <f t="shared" si="39"/>
        <v>1840</v>
      </c>
      <c r="I40">
        <f t="shared" si="40"/>
        <v>320</v>
      </c>
      <c r="J40">
        <f t="shared" si="41"/>
        <v>20</v>
      </c>
      <c r="K40">
        <v>0</v>
      </c>
      <c r="L40">
        <v>0</v>
      </c>
      <c r="M40">
        <f t="shared" si="42"/>
        <v>56735</v>
      </c>
      <c r="O40">
        <v>23</v>
      </c>
      <c r="P40">
        <v>26</v>
      </c>
      <c r="Q40">
        <v>4</v>
      </c>
      <c r="R40">
        <v>4</v>
      </c>
      <c r="S40">
        <v>16</v>
      </c>
      <c r="T40">
        <v>4</v>
      </c>
      <c r="U40">
        <v>286</v>
      </c>
    </row>
    <row r="41" spans="1:21" x14ac:dyDescent="0.2">
      <c r="A41" t="s">
        <v>33</v>
      </c>
      <c r="B41">
        <f t="shared" si="33"/>
        <v>0</v>
      </c>
      <c r="C41">
        <f t="shared" si="34"/>
        <v>45</v>
      </c>
      <c r="D41">
        <f t="shared" si="35"/>
        <v>11520</v>
      </c>
      <c r="E41">
        <f t="shared" si="36"/>
        <v>15</v>
      </c>
      <c r="F41">
        <f t="shared" si="37"/>
        <v>4440</v>
      </c>
      <c r="G41">
        <f t="shared" si="38"/>
        <v>480</v>
      </c>
      <c r="H41">
        <f t="shared" si="39"/>
        <v>360</v>
      </c>
      <c r="I41">
        <f t="shared" si="40"/>
        <v>120</v>
      </c>
      <c r="J41">
        <f t="shared" si="41"/>
        <v>0</v>
      </c>
      <c r="K41">
        <v>0</v>
      </c>
      <c r="L41">
        <v>0</v>
      </c>
      <c r="M41">
        <f t="shared" si="42"/>
        <v>16980</v>
      </c>
      <c r="O41">
        <v>9</v>
      </c>
      <c r="P41">
        <v>12</v>
      </c>
      <c r="Q41">
        <v>3</v>
      </c>
      <c r="R41">
        <v>0</v>
      </c>
      <c r="S41">
        <v>8</v>
      </c>
      <c r="T41">
        <v>3</v>
      </c>
      <c r="U41">
        <v>111</v>
      </c>
    </row>
    <row r="42" spans="1:21" x14ac:dyDescent="0.2">
      <c r="A42" t="s">
        <v>34</v>
      </c>
      <c r="B42">
        <f t="shared" si="33"/>
        <v>15</v>
      </c>
      <c r="C42">
        <f t="shared" si="34"/>
        <v>90</v>
      </c>
      <c r="D42">
        <f t="shared" si="35"/>
        <v>23040</v>
      </c>
      <c r="E42">
        <f t="shared" si="36"/>
        <v>15</v>
      </c>
      <c r="F42">
        <f t="shared" si="37"/>
        <v>16480</v>
      </c>
      <c r="G42">
        <f t="shared" si="38"/>
        <v>1600</v>
      </c>
      <c r="H42">
        <f t="shared" si="39"/>
        <v>1440</v>
      </c>
      <c r="I42">
        <f t="shared" si="40"/>
        <v>240</v>
      </c>
      <c r="J42">
        <f t="shared" si="41"/>
        <v>15</v>
      </c>
      <c r="K42">
        <v>0</v>
      </c>
      <c r="L42">
        <v>0</v>
      </c>
      <c r="M42">
        <f t="shared" si="42"/>
        <v>42935</v>
      </c>
      <c r="O42">
        <v>18</v>
      </c>
      <c r="P42">
        <v>20</v>
      </c>
      <c r="Q42">
        <v>3</v>
      </c>
      <c r="R42">
        <v>3</v>
      </c>
      <c r="S42">
        <v>16</v>
      </c>
      <c r="T42">
        <v>3</v>
      </c>
      <c r="U42">
        <v>206</v>
      </c>
    </row>
    <row r="43" spans="1:21" x14ac:dyDescent="0.2">
      <c r="A43" t="s">
        <v>35</v>
      </c>
      <c r="B43">
        <f t="shared" si="33"/>
        <v>0</v>
      </c>
      <c r="C43">
        <f t="shared" si="34"/>
        <v>45</v>
      </c>
      <c r="D43">
        <f t="shared" si="35"/>
        <v>11520</v>
      </c>
      <c r="E43">
        <f t="shared" si="36"/>
        <v>15</v>
      </c>
      <c r="F43">
        <f t="shared" si="37"/>
        <v>4440</v>
      </c>
      <c r="G43">
        <f t="shared" si="38"/>
        <v>480</v>
      </c>
      <c r="H43">
        <f t="shared" si="39"/>
        <v>360</v>
      </c>
      <c r="I43">
        <f t="shared" si="40"/>
        <v>120</v>
      </c>
      <c r="J43">
        <f t="shared" si="41"/>
        <v>0</v>
      </c>
      <c r="K43">
        <v>0</v>
      </c>
      <c r="L43">
        <v>0</v>
      </c>
      <c r="M43">
        <f t="shared" si="42"/>
        <v>16980</v>
      </c>
      <c r="O43">
        <v>9</v>
      </c>
      <c r="P43">
        <v>12</v>
      </c>
      <c r="Q43">
        <v>3</v>
      </c>
      <c r="R43">
        <v>0</v>
      </c>
      <c r="S43">
        <v>8</v>
      </c>
      <c r="T43">
        <v>3</v>
      </c>
      <c r="U43">
        <v>111</v>
      </c>
    </row>
    <row r="44" spans="1:21" x14ac:dyDescent="0.2">
      <c r="A44" t="s">
        <v>36</v>
      </c>
      <c r="B44">
        <f t="shared" si="33"/>
        <v>10</v>
      </c>
      <c r="C44">
        <f t="shared" si="34"/>
        <v>55</v>
      </c>
      <c r="D44">
        <f t="shared" si="35"/>
        <v>14080</v>
      </c>
      <c r="E44">
        <f t="shared" si="36"/>
        <v>10</v>
      </c>
      <c r="F44">
        <f t="shared" si="37"/>
        <v>11440</v>
      </c>
      <c r="G44">
        <f t="shared" si="38"/>
        <v>1040</v>
      </c>
      <c r="H44">
        <f t="shared" si="39"/>
        <v>880</v>
      </c>
      <c r="I44">
        <f t="shared" si="40"/>
        <v>160</v>
      </c>
      <c r="J44">
        <f t="shared" si="41"/>
        <v>10</v>
      </c>
      <c r="K44">
        <v>0</v>
      </c>
      <c r="L44">
        <v>0</v>
      </c>
      <c r="M44">
        <f t="shared" si="42"/>
        <v>27685</v>
      </c>
      <c r="O44">
        <v>11</v>
      </c>
      <c r="P44">
        <v>13</v>
      </c>
      <c r="Q44">
        <v>2</v>
      </c>
      <c r="R44">
        <v>2</v>
      </c>
      <c r="S44">
        <v>16</v>
      </c>
      <c r="T44">
        <v>2</v>
      </c>
      <c r="U44">
        <v>143</v>
      </c>
    </row>
    <row r="45" spans="1:21" x14ac:dyDescent="0.2">
      <c r="A45" t="s">
        <v>37</v>
      </c>
      <c r="B45">
        <f t="shared" si="33"/>
        <v>0</v>
      </c>
      <c r="C45">
        <f t="shared" si="34"/>
        <v>30</v>
      </c>
      <c r="D45">
        <f t="shared" si="35"/>
        <v>7680</v>
      </c>
      <c r="E45">
        <f t="shared" si="36"/>
        <v>10</v>
      </c>
      <c r="F45">
        <f t="shared" si="37"/>
        <v>3840</v>
      </c>
      <c r="G45">
        <f t="shared" si="38"/>
        <v>320</v>
      </c>
      <c r="H45">
        <f t="shared" si="39"/>
        <v>240</v>
      </c>
      <c r="I45">
        <f t="shared" si="40"/>
        <v>80</v>
      </c>
      <c r="J45">
        <f t="shared" si="41"/>
        <v>0</v>
      </c>
      <c r="K45">
        <v>0</v>
      </c>
      <c r="L45">
        <v>0</v>
      </c>
      <c r="M45">
        <f t="shared" si="42"/>
        <v>12200</v>
      </c>
      <c r="O45">
        <v>6</v>
      </c>
      <c r="P45">
        <v>8</v>
      </c>
      <c r="Q45">
        <v>2</v>
      </c>
      <c r="R45">
        <v>0</v>
      </c>
      <c r="S45">
        <v>8</v>
      </c>
      <c r="T45">
        <v>2</v>
      </c>
      <c r="U45">
        <v>96</v>
      </c>
    </row>
    <row r="46" spans="1:21" x14ac:dyDescent="0.2">
      <c r="A46" t="s">
        <v>20</v>
      </c>
      <c r="B46">
        <v>0</v>
      </c>
      <c r="C46">
        <v>0</v>
      </c>
      <c r="D46">
        <v>0</v>
      </c>
      <c r="E46">
        <v>40</v>
      </c>
      <c r="F46">
        <v>0</v>
      </c>
      <c r="G46">
        <v>0</v>
      </c>
      <c r="H46">
        <v>0</v>
      </c>
      <c r="I46">
        <v>0</v>
      </c>
      <c r="J46">
        <v>0</v>
      </c>
      <c r="K46">
        <v>40</v>
      </c>
      <c r="L46">
        <v>40</v>
      </c>
      <c r="M46">
        <f>SUM(C46:K46)</f>
        <v>80</v>
      </c>
    </row>
    <row r="47" spans="1:21" x14ac:dyDescent="0.2">
      <c r="B47">
        <f>SUM(B38:B46)</f>
        <v>65</v>
      </c>
      <c r="C47">
        <f>SUM(C38:C46)</f>
        <v>540</v>
      </c>
      <c r="D47">
        <f t="shared" ref="D47" si="43">SUM(D38:D46)</f>
        <v>138240</v>
      </c>
      <c r="E47">
        <f>SUM(E38:E46)</f>
        <v>160</v>
      </c>
      <c r="F47">
        <f t="shared" ref="F47" si="44">SUM(F38:F46)</f>
        <v>90840</v>
      </c>
      <c r="G47">
        <f t="shared" ref="G47" si="45">SUM(G38:G46)</f>
        <v>8560</v>
      </c>
      <c r="H47">
        <f t="shared" ref="H47" si="46">SUM(H38:H46)</f>
        <v>7320</v>
      </c>
      <c r="I47">
        <f t="shared" ref="I47" si="47">SUM(I38:I46)</f>
        <v>1480</v>
      </c>
      <c r="J47">
        <f t="shared" ref="J47" si="48">SUM(J38:J46)</f>
        <v>65</v>
      </c>
      <c r="K47">
        <f t="shared" ref="K47" si="49">SUM(K38:K46)</f>
        <v>40</v>
      </c>
      <c r="L47">
        <f>SUM(L38:L46)</f>
        <v>40</v>
      </c>
      <c r="M47">
        <f>SUM(B47:L47)</f>
        <v>247350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艺坤 王</dc:creator>
  <cp:lastModifiedBy>艺坤 王</cp:lastModifiedBy>
  <dcterms:created xsi:type="dcterms:W3CDTF">2024-08-05T20:09:39Z</dcterms:created>
  <dcterms:modified xsi:type="dcterms:W3CDTF">2024-08-06T10:10:12Z</dcterms:modified>
</cp:coreProperties>
</file>