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akman/Desktop/"/>
    </mc:Choice>
  </mc:AlternateContent>
  <xr:revisionPtr revIDLastSave="0" documentId="13_ncr:1_{68D19629-BB07-D74D-A8D2-8E00E1B0A5EA}" xr6:coauthVersionLast="47" xr6:coauthVersionMax="47" xr10:uidLastSave="{00000000-0000-0000-0000-000000000000}"/>
  <bookViews>
    <workbookView xWindow="0" yWindow="500" windowWidth="23260" windowHeight="12580" tabRatio="807" firstSheet="1" activeTab="6" xr2:uid="{00000000-000D-0000-FFFF-FFFF00000000}"/>
  </bookViews>
  <sheets>
    <sheet name="online retail ham" sheetId="1" r:id="rId1"/>
    <sheet name="Recency" sheetId="16" r:id="rId2"/>
    <sheet name="Frequency" sheetId="17" r:id="rId3"/>
    <sheet name="Monotery" sheetId="18" r:id="rId4"/>
    <sheet name="Sayfa4" sheetId="19" r:id="rId5"/>
    <sheet name="Sayfa7" sheetId="22" r:id="rId6"/>
    <sheet name="Segments" sheetId="15" r:id="rId7"/>
  </sheets>
  <definedNames>
    <definedName name="_xlnm._FilterDatabase" localSheetId="0" hidden="1">'online retail ham'!$A$6:$I$2428</definedName>
    <definedName name="_xlnm._FilterDatabase" localSheetId="6" hidden="1">Segments!$S$2:$AB$2</definedName>
    <definedName name="_xlchart.v1.0" hidden="1">Segments!$AF$2</definedName>
    <definedName name="_xlchart.v1.1" hidden="1">Segments!$AF$3:$AF$32</definedName>
    <definedName name="_xlchart.v1.2" hidden="1">Segments!$AH$2</definedName>
    <definedName name="_xlchart.v1.3" hidden="1">Segments!$AH$3:$AH$32</definedName>
    <definedName name="_xlchart.v1.4" hidden="1">Segments!$AG$2</definedName>
    <definedName name="_xlchart.v1.5" hidden="1">Segments!$AG$3:$AG$32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5" i="15" l="1"/>
  <c r="CJ6" i="15"/>
  <c r="CJ7" i="15"/>
  <c r="CJ8" i="15"/>
  <c r="CJ9" i="15"/>
  <c r="CJ10" i="15"/>
  <c r="CJ11" i="15"/>
  <c r="CJ12" i="15"/>
  <c r="CJ13" i="15"/>
  <c r="CJ14" i="15"/>
  <c r="CJ15" i="15"/>
  <c r="CJ16" i="15"/>
  <c r="CJ17" i="15"/>
  <c r="CJ18" i="15"/>
  <c r="CJ19" i="15"/>
  <c r="CJ20" i="15"/>
  <c r="CJ21" i="15"/>
  <c r="CJ22" i="15"/>
  <c r="CJ23" i="15"/>
  <c r="CJ24" i="15"/>
  <c r="CJ25" i="15"/>
  <c r="CJ26" i="15"/>
  <c r="CJ27" i="15"/>
  <c r="CJ28" i="15"/>
  <c r="CJ29" i="15"/>
  <c r="CJ30" i="15"/>
  <c r="CJ31" i="15"/>
  <c r="CJ32" i="15"/>
  <c r="CJ33" i="15"/>
  <c r="CJ4" i="15"/>
  <c r="CE1" i="15"/>
  <c r="CE2" i="15"/>
  <c r="CK5" i="15"/>
  <c r="CK6" i="15"/>
  <c r="CK7" i="15"/>
  <c r="CK8" i="15"/>
  <c r="CK9" i="15"/>
  <c r="CK10" i="15"/>
  <c r="CK11" i="15"/>
  <c r="CK12" i="15"/>
  <c r="CK13" i="15"/>
  <c r="CK14" i="15"/>
  <c r="CK15" i="15"/>
  <c r="CK16" i="15"/>
  <c r="CK17" i="15"/>
  <c r="CK18" i="15"/>
  <c r="CK19" i="15"/>
  <c r="CK20" i="15"/>
  <c r="CK21" i="15"/>
  <c r="CK22" i="15"/>
  <c r="CK23" i="15"/>
  <c r="CK24" i="15"/>
  <c r="CK25" i="15"/>
  <c r="CK26" i="15"/>
  <c r="CK27" i="15"/>
  <c r="CK28" i="15"/>
  <c r="CK29" i="15"/>
  <c r="CK30" i="15"/>
  <c r="CK31" i="15"/>
  <c r="CK32" i="15"/>
  <c r="CK33" i="15"/>
  <c r="CK4" i="15"/>
  <c r="BW33" i="15"/>
  <c r="BW32" i="15"/>
  <c r="BW31" i="15"/>
  <c r="BW30" i="15"/>
  <c r="BW29" i="15"/>
  <c r="BW28" i="15"/>
  <c r="BW27" i="15"/>
  <c r="BW26" i="15"/>
  <c r="BW25" i="15"/>
  <c r="BW24" i="15"/>
  <c r="BW23" i="15"/>
  <c r="BW22" i="15"/>
  <c r="BW21" i="15"/>
  <c r="BW20" i="15"/>
  <c r="BW19" i="15"/>
  <c r="BW18" i="15"/>
  <c r="BW17" i="15"/>
  <c r="BW16" i="15"/>
  <c r="BW15" i="15"/>
  <c r="BW14" i="15"/>
  <c r="BW13" i="15"/>
  <c r="BW12" i="15"/>
  <c r="BW11" i="15"/>
  <c r="BW10" i="15"/>
  <c r="BW9" i="15"/>
  <c r="BW8" i="15"/>
  <c r="BW7" i="15"/>
  <c r="BW6" i="15"/>
  <c r="BW5" i="15"/>
  <c r="BW4" i="15"/>
  <c r="BP1" i="15"/>
  <c r="AU11" i="15"/>
  <c r="AV9" i="15" s="1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" i="15"/>
  <c r="V3" i="15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7" i="1"/>
  <c r="F2" i="1"/>
  <c r="A1048576" i="15"/>
  <c r="AV10" i="15" l="1"/>
  <c r="AV8" i="15"/>
  <c r="AV7" i="15"/>
  <c r="AV6" i="15"/>
  <c r="AV5" i="15"/>
  <c r="AV4" i="15"/>
  <c r="AW4" i="15" s="1"/>
  <c r="AW5" i="15" l="1"/>
  <c r="AW6" i="15" s="1"/>
  <c r="AW7" i="15" s="1"/>
  <c r="AW8" i="15" s="1"/>
  <c r="AW9" i="15" s="1"/>
  <c r="AW10" i="15" s="1"/>
</calcChain>
</file>

<file path=xl/sharedStrings.xml><?xml version="1.0" encoding="utf-8"?>
<sst xmlns="http://schemas.openxmlformats.org/spreadsheetml/2006/main" count="5203" uniqueCount="1252">
  <si>
    <t>InvoiceNo</t>
  </si>
  <si>
    <t>StockCode</t>
  </si>
  <si>
    <t>Description</t>
  </si>
  <si>
    <t>Quantity</t>
  </si>
  <si>
    <t>InvoiceDate</t>
  </si>
  <si>
    <t>UnitPrice</t>
  </si>
  <si>
    <t>CustomerID</t>
  </si>
  <si>
    <t>Country</t>
  </si>
  <si>
    <t>85123A</t>
  </si>
  <si>
    <t>WHITE HANGING HEART T-LIGHT HOLDER</t>
  </si>
  <si>
    <t>WHITE METAL LANTERN</t>
  </si>
  <si>
    <t>84029G</t>
  </si>
  <si>
    <t>KNITTED UNION FLAG HOT WATER BOTTLE</t>
  </si>
  <si>
    <t>84029E</t>
  </si>
  <si>
    <t>RED WOOLLY HOTTIE WHITE HEART.</t>
  </si>
  <si>
    <t>SET 7 BABUSHKA NESTING BOXES</t>
  </si>
  <si>
    <t>GLASS STAR FROSTED T-LIGHT HOLDER</t>
  </si>
  <si>
    <t>ASSORTED COLOUR BIRD ORNAMENT</t>
  </si>
  <si>
    <t xml:space="preserve">POPPY'S PLAYHOUSE BEDROOM </t>
  </si>
  <si>
    <t>POPPY'S PLAYHOUSE KITCHEN</t>
  </si>
  <si>
    <t>FELTCRAFT PRINCESS CHARLOTTE DOLL</t>
  </si>
  <si>
    <t>BOX OF 6 ASSORTED COLOUR TEASPOONS</t>
  </si>
  <si>
    <t xml:space="preserve">BOX OF VINTAGE JIGSAW BLOCKS </t>
  </si>
  <si>
    <t>BOX OF VINTAGE ALPHABET BLOCKS</t>
  </si>
  <si>
    <t>HOME BUILDING BLOCK WORD</t>
  </si>
  <si>
    <t>LOVE BUILDING BLOCK WORD</t>
  </si>
  <si>
    <t>DOORMAT NEW ENGLAND</t>
  </si>
  <si>
    <t>JAM MAKING SET WITH JARS</t>
  </si>
  <si>
    <t>RED COAT RACK PARIS FASHION</t>
  </si>
  <si>
    <t>YELLOW COAT RACK PARIS FASHION</t>
  </si>
  <si>
    <t>BLUE COAT RACK PARIS FASHION</t>
  </si>
  <si>
    <t>ALARM CLOCK BAKELIKE PINK</t>
  </si>
  <si>
    <t xml:space="preserve">ALARM CLOCK BAKELIKE RED </t>
  </si>
  <si>
    <t>ALARM CLOCK BAKELIKE GREEN</t>
  </si>
  <si>
    <t xml:space="preserve">STARS GIFT TAPE </t>
  </si>
  <si>
    <t xml:space="preserve">INFLATABLE POLITICAL GLOBE </t>
  </si>
  <si>
    <t xml:space="preserve">VINTAGE HEADS AND TAILS CARD GAME </t>
  </si>
  <si>
    <t xml:space="preserve">ROUND SNACK BOXES SET OF4 WOODLAND </t>
  </si>
  <si>
    <t xml:space="preserve">SPACEBOY LUNCH BOX </t>
  </si>
  <si>
    <t>LUNCH BOX I LOVE LONDON</t>
  </si>
  <si>
    <t xml:space="preserve">CIRCUS PARADE LUNCH BOX </t>
  </si>
  <si>
    <t>CHARLOTTE BAG DOLLY GIRL DESIGN</t>
  </si>
  <si>
    <t>RED TOADSTOOL LED NIGHT LIGHT</t>
  </si>
  <si>
    <t xml:space="preserve"> SET 2 TEA TOWELS I LOVE LONDON </t>
  </si>
  <si>
    <t>MINI JIGSAW SPACEBOY</t>
  </si>
  <si>
    <t xml:space="preserve">MINI PAINT SET VINTAGE </t>
  </si>
  <si>
    <t xml:space="preserve">PAPER CHAIN KIT 50'S CHRISTMAS </t>
  </si>
  <si>
    <t>EDWARDIAN PARASOL RED</t>
  </si>
  <si>
    <t>RETRO COFFEE MUGS ASSORTED</t>
  </si>
  <si>
    <t>SAVE THE PLANET MUG</t>
  </si>
  <si>
    <t>VINTAGE BILLBOARD DRINK ME MUG</t>
  </si>
  <si>
    <t>WOOD 2 DRAWER CABINET WHITE FINISH</t>
  </si>
  <si>
    <t>WOODEN PICTURE FRAME WHITE FINISH</t>
  </si>
  <si>
    <t>82494L</t>
  </si>
  <si>
    <t xml:space="preserve">WOODEN FRAME ANTIQUE WHITE </t>
  </si>
  <si>
    <t>RED HANGING HEART T-LIGHT HOLDER</t>
  </si>
  <si>
    <t>JUMBO BAG PINK POLKADOT</t>
  </si>
  <si>
    <t>85099C</t>
  </si>
  <si>
    <t>JUMBO  BAG BAROQUE BLACK WHITE</t>
  </si>
  <si>
    <t>84997B</t>
  </si>
  <si>
    <t>RED 3 PIECE RETROSPOT CUTLERY SET</t>
  </si>
  <si>
    <t>84997C</t>
  </si>
  <si>
    <t>BLUE 3 PIECE POLKADOT CUTLERY SET</t>
  </si>
  <si>
    <t>SET/6 RED SPOTTY PAPER PLATES</t>
  </si>
  <si>
    <t>LUNCH BAG RED RETROSPOT</t>
  </si>
  <si>
    <t>STRAWBERRY LUNCH BOX WITH CUTLERY</t>
  </si>
  <si>
    <t>PACK OF 72 RETROSPOT CAKE CASES</t>
  </si>
  <si>
    <t>PACK OF 60 DINOSAUR CAKE CASES</t>
  </si>
  <si>
    <t>PACK OF 60 PINK PAISLEY CAKE CASES</t>
  </si>
  <si>
    <t>60 TEATIME FAIRY CAKE CASES</t>
  </si>
  <si>
    <t>JUMBO STORAGE BAG SUKI</t>
  </si>
  <si>
    <t>JUMBO BAG PINK VINTAGE PAISLEY</t>
  </si>
  <si>
    <t>JAM MAKING SET PRINTED</t>
  </si>
  <si>
    <t xml:space="preserve">RETROSPOT TEA SET CERAMIC 11 PC </t>
  </si>
  <si>
    <t>JUMBO SHOPPER VINTAGE RED PAISLEY</t>
  </si>
  <si>
    <t>WHITE SPOT RED CERAMIC DRAWER KNOB</t>
  </si>
  <si>
    <t xml:space="preserve">PIGGY BANK RETROSPOT </t>
  </si>
  <si>
    <t>SKULL SHOULDER BAG</t>
  </si>
  <si>
    <t>GIN + TONIC DIET METAL SIGN</t>
  </si>
  <si>
    <t>37444C</t>
  </si>
  <si>
    <t xml:space="preserve">PINK BREAKFAST CUP AND SAUCER </t>
  </si>
  <si>
    <t>PAPER CHAIN KIT RETROSPOT</t>
  </si>
  <si>
    <t>TEA TIME DES TEA COSY</t>
  </si>
  <si>
    <t>CERAMIC CHERRY CAKE MONEY BANK</t>
  </si>
  <si>
    <t>RETROSPOT LARGE MILK JUG</t>
  </si>
  <si>
    <t>15056N</t>
  </si>
  <si>
    <t>EDWARDIAN PARASOL NATURAL</t>
  </si>
  <si>
    <t>CERAMIC STRAWBERRY CAKE MONEY BANK</t>
  </si>
  <si>
    <t>BLUE OWL SOFT TOY</t>
  </si>
  <si>
    <t>GLASS CLOCHE SMALL</t>
  </si>
  <si>
    <t>DOORMAT FANCY FONT HOME SWEET HOME</t>
  </si>
  <si>
    <t>VINTAGE SNAKES &amp; LADDERS</t>
  </si>
  <si>
    <t>TOY TIDY PINK POLKADOT</t>
  </si>
  <si>
    <t>IVORY GIANT GARDEN THERMOMETER</t>
  </si>
  <si>
    <t>3 TIER CAKE TIN GREEN AND CREAM</t>
  </si>
  <si>
    <t>3 TIER CAKE TIN RED AND CREAM</t>
  </si>
  <si>
    <t>WOOD BLACK BOARD ANT WHITE FINISH</t>
  </si>
  <si>
    <t>COLOUR GLASS T-LIGHT HOLDER HANGING</t>
  </si>
  <si>
    <t>HANGING METAL HEART LANTERN</t>
  </si>
  <si>
    <t>HANGING MEDINA LANTERN SMALL</t>
  </si>
  <si>
    <t xml:space="preserve">NATURAL SLATE HEART CHALKBOARD </t>
  </si>
  <si>
    <t>HEART OF WICKER SMALL</t>
  </si>
  <si>
    <t>HEART OF WICKER LARGE</t>
  </si>
  <si>
    <t>WHITE LOVEBIRD LANTERN</t>
  </si>
  <si>
    <t>CLASSIC METAL BIRDCAGE PLANT HOLDER</t>
  </si>
  <si>
    <t>CREAM HEART CARD HOLDER</t>
  </si>
  <si>
    <t>ENAMEL FLOWER JUG CREAM</t>
  </si>
  <si>
    <t>JUMBO BAG DOLLY GIRL DESIGN</t>
  </si>
  <si>
    <t>85049A</t>
  </si>
  <si>
    <t>TRADITIONAL CHRISTMAS RIBBONS</t>
  </si>
  <si>
    <t xml:space="preserve">ORGANISER WOOD ANTIQUE WHITE </t>
  </si>
  <si>
    <t>LUNCH BAG DOLLY GIRL DESIGN</t>
  </si>
  <si>
    <t>85099B</t>
  </si>
  <si>
    <t>JUMBO BAG RED RETROSPOT</t>
  </si>
  <si>
    <t>CHILLI LIGHTS</t>
  </si>
  <si>
    <t>LIGHT GARLAND BUTTERFILES PINK</t>
  </si>
  <si>
    <t xml:space="preserve">ASSORTED BOTTLE TOP  MAGNETS </t>
  </si>
  <si>
    <t>FRIDGE MAGNETS US DINER ASSORTED</t>
  </si>
  <si>
    <t>HOMEMADE JAM SCENTED CANDLES</t>
  </si>
  <si>
    <t>FRIDGE MAGNETS LES ENFANTS ASSORTED</t>
  </si>
  <si>
    <t>ROSE CARAVAN DOORSTOP</t>
  </si>
  <si>
    <t>VINTAGE UNION JACK CUSHION COVER</t>
  </si>
  <si>
    <t>85014B</t>
  </si>
  <si>
    <t>RED RETROSPOT UMBRELLA</t>
  </si>
  <si>
    <t>85014A</t>
  </si>
  <si>
    <t>BLACK/BLUE POLKADOT UMBRELLA</t>
  </si>
  <si>
    <t>LARGE HEART MEASURING SPOONS</t>
  </si>
  <si>
    <t>SMALL HEART MEASURING SPOONS</t>
  </si>
  <si>
    <t>JAM JAR WITH PINK LID</t>
  </si>
  <si>
    <t xml:space="preserve">ROSE COTTAGE KEEPSAKE BOX </t>
  </si>
  <si>
    <t>PAPER CHAIN KIT VINTAGE CHRISTMAS</t>
  </si>
  <si>
    <t>SMALL POPCORN HOLDER</t>
  </si>
  <si>
    <t xml:space="preserve">SET/20 RED RETROSPOT PAPER NAPKINS </t>
  </si>
  <si>
    <t>SET/6 RED SPOTTY PAPER CUPS</t>
  </si>
  <si>
    <t xml:space="preserve">POLKADOT RAIN HAT </t>
  </si>
  <si>
    <t>RETROSPOT HEART HOT WATER BOTTLE</t>
  </si>
  <si>
    <t>3 STRIPEY MICE FELTCRAFT</t>
  </si>
  <si>
    <t>SET OF 6 SOLDIER SKITTLES</t>
  </si>
  <si>
    <t>TRADITIONAL WOODEN SKIPPING ROPE</t>
  </si>
  <si>
    <t>WOODEN BOX OF DOMINOES</t>
  </si>
  <si>
    <t>PARTY CONES CARNIVAL ASSORTED</t>
  </si>
  <si>
    <t>PARTY CONES CANDY ASSORTED</t>
  </si>
  <si>
    <t xml:space="preserve">STAR DECORATION PAINTED ZINC </t>
  </si>
  <si>
    <t>RETROSPOT LAMP</t>
  </si>
  <si>
    <t xml:space="preserve">FANCY FONT BIRTHDAY CARD, </t>
  </si>
  <si>
    <t>TRAVEL SEWING KIT</t>
  </si>
  <si>
    <t>SMALL GLASS HEART TRINKET POT</t>
  </si>
  <si>
    <t xml:space="preserve">PACK OF 12 RED RETROSPOT TISSUES </t>
  </si>
  <si>
    <t>RED RETROSPOT MUG</t>
  </si>
  <si>
    <t>DOORMAT FAIRY CAKE</t>
  </si>
  <si>
    <t>STRAWBERRY CERAMIC TRINKET BOX</t>
  </si>
  <si>
    <t>SILK PURSE BABUSHKA PINK</t>
  </si>
  <si>
    <t>HOT WATER BOTTLE I AM SO POORLY</t>
  </si>
  <si>
    <t>CHOCOLATE HOT WATER BOTTLE</t>
  </si>
  <si>
    <t xml:space="preserve">WHITE SKULL HOT WATER BOTTLE </t>
  </si>
  <si>
    <t>SCOTTIE DOG HOT WATER BOTTLE</t>
  </si>
  <si>
    <t>85049E</t>
  </si>
  <si>
    <t>SCANDINAVIAN REDS RIBBONS</t>
  </si>
  <si>
    <t xml:space="preserve">BALLOONS  WRITING SET </t>
  </si>
  <si>
    <t>TV DINNER TRAY VINTAGE PAISLEY</t>
  </si>
  <si>
    <t>84509A</t>
  </si>
  <si>
    <t>SET OF 4 ENGLISH ROSE PLACEMATS</t>
  </si>
  <si>
    <t>FAMILY PHOTO FRAME CORNICE</t>
  </si>
  <si>
    <t>DISCO BALL ROTATOR BATTERY OPERATED</t>
  </si>
  <si>
    <t>DOORMAT TOPIARY</t>
  </si>
  <si>
    <t>TOILET METAL SIGN</t>
  </si>
  <si>
    <t>I'M ON HOLIDAY METAL SIGN</t>
  </si>
  <si>
    <t>SET/10 PINK POLKADOT PARTY CANDLES</t>
  </si>
  <si>
    <t xml:space="preserve">SET 20 NAPKINS FAIRY CAKES DESIGN </t>
  </si>
  <si>
    <t>SET OF 6 T-LIGHTS SANTA</t>
  </si>
  <si>
    <t xml:space="preserve">STRAWBERRY BATH SPONGE </t>
  </si>
  <si>
    <t xml:space="preserve">SNOWFLAKE PORTABLE TABLE LIGHT </t>
  </si>
  <si>
    <t>JAZZ HEARTS PURSE NOTEBOOK</t>
  </si>
  <si>
    <t>CANDLEHOLDER PINK HANGING HEART</t>
  </si>
  <si>
    <t>ASSORTED COLOUR MINI CASES</t>
  </si>
  <si>
    <t xml:space="preserve">LUNCH BAG SPACEBOY DESIGN </t>
  </si>
  <si>
    <t>LUNCH BAG WOODLAND</t>
  </si>
  <si>
    <t>LUNCH BAG PINK POLKADOT</t>
  </si>
  <si>
    <t>GUMBALL COAT RACK</t>
  </si>
  <si>
    <t>84625A</t>
  </si>
  <si>
    <t>PINK NEW BAROQUECANDLESTICK CANDLE</t>
  </si>
  <si>
    <t>FAIRY CAKE FLANNEL ASSORTED COLOUR</t>
  </si>
  <si>
    <t>BREAD BIN DINER STYLE PINK</t>
  </si>
  <si>
    <t xml:space="preserve">HOT WATER BOTTLE BABUSHKA </t>
  </si>
  <si>
    <t>SET 6 FOOTBALL CELEBRATION CANDLES</t>
  </si>
  <si>
    <t>SET OF 6 GIRLS CELEBRATION CANDLES</t>
  </si>
  <si>
    <t>85049C</t>
  </si>
  <si>
    <t xml:space="preserve">ROMANTIC PINKS RIBBONS </t>
  </si>
  <si>
    <t>85049D</t>
  </si>
  <si>
    <t xml:space="preserve">BRIGHT BLUES RIBBONS </t>
  </si>
  <si>
    <t>85049G</t>
  </si>
  <si>
    <t xml:space="preserve">CHOCOLATE BOX RIBBONS </t>
  </si>
  <si>
    <t>PARTY INVITES JAZZ HEARTS</t>
  </si>
  <si>
    <t>PARTY INVITES SPACEMAN</t>
  </si>
  <si>
    <t>SET OF 3 BUTTERFLY COOKIE CUTTERS</t>
  </si>
  <si>
    <t>SET OF 3 HEART COOKIE CUTTERS</t>
  </si>
  <si>
    <t>3 PIECE SPACEBOY COOKIE CUTTER SET</t>
  </si>
  <si>
    <t>PACK OF 72 SKULL CAKE CASES</t>
  </si>
  <si>
    <t>PACK OF 60 SPACEBOY CAKE CASES</t>
  </si>
  <si>
    <t>72 SWEETHEART FAIRY CAKE CASES</t>
  </si>
  <si>
    <t xml:space="preserve">LUNCH BAG SUKI  DESIGN </t>
  </si>
  <si>
    <t>LUNCH BAG CARS BLUE</t>
  </si>
  <si>
    <t>LUNCH BAG  BLACK SKULL.</t>
  </si>
  <si>
    <t>SET/5 RED RETROSPOT LID GLASS BOWLS</t>
  </si>
  <si>
    <t xml:space="preserve">RED  HARMONICA IN BOX </t>
  </si>
  <si>
    <t xml:space="preserve">BLUE HARMONICA IN BOX </t>
  </si>
  <si>
    <t xml:space="preserve">SKULLS  WATER TRANSFER TATTOOS </t>
  </si>
  <si>
    <t>SET OF 20 KIDS COOKIE CUTTERS</t>
  </si>
  <si>
    <t>10 COLOUR SPACEBOY PEN</t>
  </si>
  <si>
    <t>VICTORIAN GLASS HANGING T-LIGHT</t>
  </si>
  <si>
    <t>HANGING METAL STAR LANTERN</t>
  </si>
  <si>
    <t>DOORMAT RED RETROSPOT</t>
  </si>
  <si>
    <t>DOORMAT HEARTS</t>
  </si>
  <si>
    <t xml:space="preserve">LOVEBIRD HANGING DECORATION WHITE </t>
  </si>
  <si>
    <t>CARD CIRCUS PARADE</t>
  </si>
  <si>
    <t>SET OF 72 RETROSPOT PAPER  DOILIES</t>
  </si>
  <si>
    <t>PLASTERS IN TIN SKULLS</t>
  </si>
  <si>
    <t>ROTATING SILVER ANGELS T-LIGHT HLDR</t>
  </si>
  <si>
    <t>4 TRADITIONAL SPINNING TOPS</t>
  </si>
  <si>
    <t>SQUARECUSHION COVER PINK UNION FLAG</t>
  </si>
  <si>
    <t>CHILDREN'S SPACEBOY MUG</t>
  </si>
  <si>
    <t>BLACK CANDELABRA T-LIGHT HOLDER</t>
  </si>
  <si>
    <t>DOORMAT UNION JACK GUNS AND ROSES</t>
  </si>
  <si>
    <t>72802C</t>
  </si>
  <si>
    <t>VANILLA SCENT CANDLE JEWELLED BOX</t>
  </si>
  <si>
    <t>FULL ENGLISH BREAKFAST PLATE</t>
  </si>
  <si>
    <t xml:space="preserve">6 RIBBONS ELEGANT CHRISTMAS </t>
  </si>
  <si>
    <t xml:space="preserve">6 RIBBONS SHIMMERING PINKS </t>
  </si>
  <si>
    <t>JUMBO BAG OWLS</t>
  </si>
  <si>
    <t>OWL DOORSTOP</t>
  </si>
  <si>
    <t>PAINTED METAL STAR WITH HOLLY BELLS</t>
  </si>
  <si>
    <t>STRAWBERRY SHOPPER BAG</t>
  </si>
  <si>
    <t xml:space="preserve">ROUND SNACK BOXES SET OF 4 FRUITS </t>
  </si>
  <si>
    <t>ROUND SNACK BOXES SET OF 4 SKULLS</t>
  </si>
  <si>
    <t>DOLLY GIRL LUNCH BOX</t>
  </si>
  <si>
    <t xml:space="preserve">BLUE POLKADOT PLATE </t>
  </si>
  <si>
    <t xml:space="preserve">RED RETROSPOT PLATE </t>
  </si>
  <si>
    <t xml:space="preserve">PINK  POLKADOT PLATE </t>
  </si>
  <si>
    <t>FELTCRAFT DOLL MOLLY</t>
  </si>
  <si>
    <t>FELTCRAFT CHRISTMAS FAIRY</t>
  </si>
  <si>
    <t>SET OF 3 NOTEBOOKS IN PARCEL</t>
  </si>
  <si>
    <t>RED RETROSPOT TAPE</t>
  </si>
  <si>
    <t>6 RIBBONS RUSTIC CHARM</t>
  </si>
  <si>
    <t>5 HOOK HANGER RED MAGIC TOADSTOOL</t>
  </si>
  <si>
    <t>CHRISTMAS CRAFT TREE TOP ANGEL</t>
  </si>
  <si>
    <t>CHRISTMAS CRAFT LITTLE FRIENDS</t>
  </si>
  <si>
    <t>FELTCRAFT DOLL ROSIE</t>
  </si>
  <si>
    <t>FELTCRAFT DOLL EMILY</t>
  </si>
  <si>
    <t>FELTCRAFT PRINCESS OLIVIA DOLL</t>
  </si>
  <si>
    <t>REX CASH+CARRY JUMBO SHOPPER</t>
  </si>
  <si>
    <t>FELTCRAFT CUSHION RABBIT</t>
  </si>
  <si>
    <t>FELTCRAFT CUSHION BUTTERFLY</t>
  </si>
  <si>
    <t>FOLDING UMBRELLA PINKWHITE POLKADOT</t>
  </si>
  <si>
    <t>85184C</t>
  </si>
  <si>
    <t>S/4 VALENTINE DECOUPAGE HEART BOX</t>
  </si>
  <si>
    <t>RED RETROSPOT MINI CASES</t>
  </si>
  <si>
    <t>60 CAKE CASES VINTAGE CHRISTMAS</t>
  </si>
  <si>
    <t>RIBBON REEL CHRISTMAS SOCK BAUBLE</t>
  </si>
  <si>
    <t>SET OF 20 VINTAGE CHRISTMAS NAPKINS</t>
  </si>
  <si>
    <t>RED STAR CARD HOLDER</t>
  </si>
  <si>
    <t>WICKER WREATH SMALL</t>
  </si>
  <si>
    <t>FELTCRAFT 6 FLOWER FRIENDS</t>
  </si>
  <si>
    <t>BIRD DECORATION RED RETROSPOT</t>
  </si>
  <si>
    <t>CHRISTMAS GINGHAM TREE</t>
  </si>
  <si>
    <t>CHRISTMAS GINGHAM STAR</t>
  </si>
  <si>
    <t>FELTCRAFT PRINCESS LOLA DOLL</t>
  </si>
  <si>
    <t xml:space="preserve">CHILDREN'S APRON DOLLY GIRL </t>
  </si>
  <si>
    <t>CHILDRENS APRON SPACEBOY DESIGN</t>
  </si>
  <si>
    <t>PACK OF 60 MUSHROOM CAKE CASES</t>
  </si>
  <si>
    <t>HAND WARMER BABUSHKA DESIGN</t>
  </si>
  <si>
    <t>TV DINNER TRAY DOLLY GIRL</t>
  </si>
  <si>
    <t xml:space="preserve">PLASTERS IN TIN VINTAGE PAISLEY </t>
  </si>
  <si>
    <t>PLASTERS IN TIN SPACEBOY</t>
  </si>
  <si>
    <t>PLASTERS IN TIN WOODLAND ANIMALS</t>
  </si>
  <si>
    <t>85049H</t>
  </si>
  <si>
    <t xml:space="preserve">URBAN BLACK RIBBONS </t>
  </si>
  <si>
    <t>ROTATING LEAVES T-LIGHT HOLDER</t>
  </si>
  <si>
    <t>CUPCAKE LACE PAPER SET 6</t>
  </si>
  <si>
    <t xml:space="preserve">TRADITIONAL WOODEN CATCH CUP GAME </t>
  </si>
  <si>
    <t>S/6 WOODEN SKITTLES IN COTTON BAG</t>
  </si>
  <si>
    <t xml:space="preserve">RED METAL BEACH SPADE </t>
  </si>
  <si>
    <t>BOYS VINTAGE TIN SEASIDE BUCKET</t>
  </si>
  <si>
    <t>GIRLS VINTAGE TIN SEASIDE BUCKET</t>
  </si>
  <si>
    <t>GREY HEART HOT WATER BOTTLE</t>
  </si>
  <si>
    <t xml:space="preserve">KINGS CHOICE TEA CADDY </t>
  </si>
  <si>
    <t>KINGS CHOICE BISCUIT TIN</t>
  </si>
  <si>
    <t>FAWN BLUE HOT WATER BOTTLE</t>
  </si>
  <si>
    <t>PACK OF 6 BIRDY GIFT TAGS</t>
  </si>
  <si>
    <t>CERAMIC HEART FAIRY CAKE MONEY BANK</t>
  </si>
  <si>
    <t>DOORSTOP RETROSPOT HEART</t>
  </si>
  <si>
    <t>RETROSPOT BABUSHKA DOORSTOP</t>
  </si>
  <si>
    <t>CERAMIC STRAWBERRY DESIGN MUG</t>
  </si>
  <si>
    <t>CLASSICAL ROSE SMALL VASE</t>
  </si>
  <si>
    <t xml:space="preserve">CHRISTMAS CRAFT WHITE FAIRY </t>
  </si>
  <si>
    <t xml:space="preserve">COSY HOUR CIGAR BOX MATCHES </t>
  </si>
  <si>
    <t>RETROSPOT CHILDRENS APRON</t>
  </si>
  <si>
    <t>ZINC METAL HEART DECORATION</t>
  </si>
  <si>
    <t>PLACE SETTING WHITE STAR</t>
  </si>
  <si>
    <t>FRENCH WC SIGN BLUE METAL</t>
  </si>
  <si>
    <t>BLUE GIANT GARDEN THERMOMETER</t>
  </si>
  <si>
    <t>SET/10 RED POLKADOT PARTY CANDLES</t>
  </si>
  <si>
    <t xml:space="preserve">RIBBON REEL CHRISTMAS PRESENT </t>
  </si>
  <si>
    <t>MAKE YOUR OWN MONSOON CARD KIT</t>
  </si>
  <si>
    <t>VINTAGE PAISLEY STATIONERY SET</t>
  </si>
  <si>
    <t>SET/10 BLUE POLKADOT PARTY CANDLES</t>
  </si>
  <si>
    <t>RIBBON REEL SOCKS AND MITTENS</t>
  </si>
  <si>
    <t xml:space="preserve">CHRISTMAS METAL TAGS ASSORTED </t>
  </si>
  <si>
    <t>STAR WOODEN CHRISTMAS DECORATION</t>
  </si>
  <si>
    <t>WOODEN HEART CHRISTMAS SCANDINAVIAN</t>
  </si>
  <si>
    <t>CHRISTMAS RETROSPOT TREE WOOD</t>
  </si>
  <si>
    <t>RETROSPOT PARTY BAG + STICKER SET</t>
  </si>
  <si>
    <t xml:space="preserve">3D CHRISTMAS STAMPS STICKERS </t>
  </si>
  <si>
    <t>36 FOIL HEART CAKE CASES</t>
  </si>
  <si>
    <t xml:space="preserve">RIBBON REEL STRIPES DESIGN </t>
  </si>
  <si>
    <t>SET OF 2 TINS JARDIN DE PROVENCE</t>
  </si>
  <si>
    <t>MAKE YOUR OWN PLAYTIME CARD KIT</t>
  </si>
  <si>
    <t xml:space="preserve">DINOSAURS  WRITING SET </t>
  </si>
  <si>
    <t>OFFICE MUG WARMER POLKADOT</t>
  </si>
  <si>
    <t>BLACK RECORD COVER FRAME</t>
  </si>
  <si>
    <t>36 PENCILS TUBE RED RETROSPOT</t>
  </si>
  <si>
    <t>36 PENCILS TUBE WOODLAND</t>
  </si>
  <si>
    <t xml:space="preserve">ROCKING HORSE RED CHRISTMAS </t>
  </si>
  <si>
    <t>REGENCY CAKESTAND 3 TIER</t>
  </si>
  <si>
    <t>VINTAGE UNION JACK BUNTING</t>
  </si>
  <si>
    <t>SAVE THE PLANET COTTON TOTE BAG</t>
  </si>
  <si>
    <t>46000M</t>
  </si>
  <si>
    <t>POLYESTER FILLER PAD 45x45cm</t>
  </si>
  <si>
    <t xml:space="preserve">CARD DOLLY GIRL </t>
  </si>
  <si>
    <t>CARD BILLBOARD FONT</t>
  </si>
  <si>
    <t>SET OF 2 TEA TOWELS APPLE AND PEARS</t>
  </si>
  <si>
    <t xml:space="preserve">LANTERN CREAM GAZEBO </t>
  </si>
  <si>
    <t>BLUE BIRDHOUSE DECORATION</t>
  </si>
  <si>
    <t>SET OF 2 WOODEN MARKET CRATES</t>
  </si>
  <si>
    <t>CARD HOLDER GINGHAM HEART</t>
  </si>
  <si>
    <t>TRAY, BREAKFAST IN BED</t>
  </si>
  <si>
    <t>PIZZA PLATE IN BOX</t>
  </si>
  <si>
    <t>CARAVAN SQUARE TISSUE BOX</t>
  </si>
  <si>
    <t>12 MESSAGE CARDS WITH ENVELOPES</t>
  </si>
  <si>
    <t xml:space="preserve">SMALL RED BABUSHKA NOTEBOOK </t>
  </si>
  <si>
    <t>METAL MERRY CHRISTMAS WREATH</t>
  </si>
  <si>
    <t xml:space="preserve">36 FOIL STAR CAKE CASES </t>
  </si>
  <si>
    <t>PACK OF 6 HANDBAG GIFT BOXES</t>
  </si>
  <si>
    <t>CALENDAR PAPER CUT DESIGN</t>
  </si>
  <si>
    <t xml:space="preserve">PINK PAISLEY SQUARE TISSUE BOX </t>
  </si>
  <si>
    <t>TOAST ITS - HAPPY BIRTHDAY</t>
  </si>
  <si>
    <t>SET/10 IVORY POLKADOT PARTY CANDLES</t>
  </si>
  <si>
    <t>GARDEN PATH JOURNAL</t>
  </si>
  <si>
    <t>71406C</t>
  </si>
  <si>
    <t>BLACK ORANGE SQUEEZER</t>
  </si>
  <si>
    <t>RETROSPOT RED WASHING UP GLOVES</t>
  </si>
  <si>
    <t>84997D</t>
  </si>
  <si>
    <t>PINK 3 PIECE POLKADOT CUTLERY SET</t>
  </si>
  <si>
    <t xml:space="preserve">PINK CREAM FELT CRAFT TRINKET BOX </t>
  </si>
  <si>
    <t>PACK OF 20 NAPKINS PANTRY DESIGN</t>
  </si>
  <si>
    <t>SWEETHEART CAKESTAND 3 TIER</t>
  </si>
  <si>
    <t>84563A</t>
  </si>
  <si>
    <t>PINK &amp; WHITE BREAKFAST TRAY</t>
  </si>
  <si>
    <t>CHRISTMAS LIGHTS 10 VINTAGE BAUBLES</t>
  </si>
  <si>
    <t xml:space="preserve">ROSES REGENCY TEACUP AND SAUCER </t>
  </si>
  <si>
    <t>GREEN REGENCY TEACUP AND SAUCER</t>
  </si>
  <si>
    <t>HEADS AND TAILS SPORTING FUN</t>
  </si>
  <si>
    <t>ENAMEL MEASURING JUG CREAM</t>
  </si>
  <si>
    <t>12 PENCIL SMALL TUBE WOODLAND</t>
  </si>
  <si>
    <t>15044B</t>
  </si>
  <si>
    <t xml:space="preserve">BLUE PAPER PARASOL </t>
  </si>
  <si>
    <t>VICTORIAN  METAL POSTCARD SPRING</t>
  </si>
  <si>
    <t>METAL 4 HOOK HANGER FRENCH CHATEAU</t>
  </si>
  <si>
    <t>BLACK KITCHEN SCALES</t>
  </si>
  <si>
    <t>RED KITCHEN SCALES</t>
  </si>
  <si>
    <t>MULTI COLOUR SILVER T-LIGHT HOLDER</t>
  </si>
  <si>
    <t>3 HOOK HANGER MAGIC GARDEN</t>
  </si>
  <si>
    <t>JUMBO BAG WOODLAND ANIMALS</t>
  </si>
  <si>
    <t>CHILDREN'S CIRCUS PARADE MUG</t>
  </si>
  <si>
    <t>CARD PSYCHEDELIC APPLES</t>
  </si>
  <si>
    <t>85114B</t>
  </si>
  <si>
    <t>IVORY ENCHANTED FOREST PLACEMAT</t>
  </si>
  <si>
    <t>MEASURING TAPE BABUSHKA RED</t>
  </si>
  <si>
    <t>85114C</t>
  </si>
  <si>
    <t>RED ENCHANTED FOREST PLACEMAT</t>
  </si>
  <si>
    <t>CHILDRENS DOLLY GIRL MUG</t>
  </si>
  <si>
    <t>TOADSTOOL MONEY BOX</t>
  </si>
  <si>
    <t>MAKE YOUR OWN FLOWERPOWER CARD KIT</t>
  </si>
  <si>
    <t>MEASURING TAPE BABUSHKA BLUE</t>
  </si>
  <si>
    <t>PENCIL CASE LIFE IS BEAUTIFUL</t>
  </si>
  <si>
    <t xml:space="preserve">WOODEN ROUNDERS GARDEN SET </t>
  </si>
  <si>
    <t xml:space="preserve">CHILDS BREAKFAST SET DOLLY GIRL </t>
  </si>
  <si>
    <t xml:space="preserve">CHILDS BREAKFAST SET SPACEBOY </t>
  </si>
  <si>
    <t>CAKE PLATE LOVEBIRD WHITE</t>
  </si>
  <si>
    <t>WOODEN ADVENT CALENDAR RED</t>
  </si>
  <si>
    <t>WHITE WOOD GARDEN PLANT LADDER</t>
  </si>
  <si>
    <t>GLASS JAR ENGLISH CONFECTIONERY</t>
  </si>
  <si>
    <t xml:space="preserve">MILK BOTTLE WITH GLASS STOPPER </t>
  </si>
  <si>
    <t>WELCOME  WOODEN BLOCK LETTERS</t>
  </si>
  <si>
    <t>VINTAGE UNION JACK APRON</t>
  </si>
  <si>
    <t>RIDGED GLASS FINGER BOWL</t>
  </si>
  <si>
    <t>GLASS  BEURRE DISH</t>
  </si>
  <si>
    <t xml:space="preserve">GIN &amp; TONIC DIET GREETING CARD </t>
  </si>
  <si>
    <t>BIRTHDAY CARD, RETRO SPOT</t>
  </si>
  <si>
    <t xml:space="preserve">WRAP RED APPLES </t>
  </si>
  <si>
    <t xml:space="preserve">RED RETROSPOT WRAP </t>
  </si>
  <si>
    <t>FANCY FONTS BIRTHDAY WRAP</t>
  </si>
  <si>
    <t>BOX OF 24 COCKTAIL PARASOLS</t>
  </si>
  <si>
    <t xml:space="preserve">PLASTERS IN TIN CIRCUS PARADE </t>
  </si>
  <si>
    <t>PLASTERS IN TIN STRONGMAN</t>
  </si>
  <si>
    <t>MINI JIGSAW DOLLY GIRL</t>
  </si>
  <si>
    <t>WOODEN SCHOOL COLOURING SET</t>
  </si>
  <si>
    <t>PACK OF 12 TRADITIONAL CRAYONS</t>
  </si>
  <si>
    <t xml:space="preserve">CARD PARTY GAMES </t>
  </si>
  <si>
    <t xml:space="preserve">BOOZE &amp; WOMEN GREETING CARD </t>
  </si>
  <si>
    <t xml:space="preserve">PACK OF 12 SUKI TISSUES </t>
  </si>
  <si>
    <t xml:space="preserve">PACK OF 12 WOODLAND TISSUES </t>
  </si>
  <si>
    <t>PACK OF 12 SKULL TISSUES</t>
  </si>
  <si>
    <t>PACK OF 12 SPACEBOY TISSUES</t>
  </si>
  <si>
    <t xml:space="preserve">PACK OF 12 PINK PAISLEY TISSUES </t>
  </si>
  <si>
    <t>GINGERBREAD MAN COOKIE CUTTER</t>
  </si>
  <si>
    <t>GIN AND TONIC MUG</t>
  </si>
  <si>
    <t>PINK HEART SHAPE EGG FRYING PAN</t>
  </si>
  <si>
    <t>200 RED + WHITE BENDY STRAWS</t>
  </si>
  <si>
    <t xml:space="preserve">RECIPE BOX RETROSPOT </t>
  </si>
  <si>
    <t>RECIPE BOX PANTRY YELLOW DESIGN</t>
  </si>
  <si>
    <t>RECIPE BOX BLUE SKETCHBOOK DESIGN</t>
  </si>
  <si>
    <t>20 DOLLY PEGS RETROSPOT</t>
  </si>
  <si>
    <t>BISCUIT TIN VINTAGE RED</t>
  </si>
  <si>
    <t xml:space="preserve">EMERGENCY FIRST AID TIN </t>
  </si>
  <si>
    <t>POLKADOT PEN</t>
  </si>
  <si>
    <t>RED RETROSPOT CAKE STAND</t>
  </si>
  <si>
    <t>JOY WOODEN BLOCK LETTERS</t>
  </si>
  <si>
    <t>PEACE WOODEN BLOCK LETTERS</t>
  </si>
  <si>
    <t>SET OF 2 CHRISTMAS DECOUPAGE CANDLE</t>
  </si>
  <si>
    <t>COSMETIC BAG VINTAGE ROSE PAISLEY</t>
  </si>
  <si>
    <t>GUMBALL MAGAZINE RACK</t>
  </si>
  <si>
    <t>DOORMAT SPOTTY HOME SWEET HOME</t>
  </si>
  <si>
    <t>T-LIGHT GLASS FLUTED ANTIQUE</t>
  </si>
  <si>
    <t xml:space="preserve">POLKADOT MUG PINK </t>
  </si>
  <si>
    <t>PAPER BUNTING COLOURED LACE</t>
  </si>
  <si>
    <t>CHRISTMAS RETROSPOT ANGEL WOOD</t>
  </si>
  <si>
    <t>CHRISTMAS RETROSPOT STAR WOOD</t>
  </si>
  <si>
    <t>HEART WOODEN CHRISTMAS DECORATION</t>
  </si>
  <si>
    <t>85199S</t>
  </si>
  <si>
    <t>SMALL HANGING IVORY/RED WOOD BIRD</t>
  </si>
  <si>
    <t>GRAND CHOCOLATECANDLE</t>
  </si>
  <si>
    <t>FAIRY CAKE BIRTHDAY CANDLE SET</t>
  </si>
  <si>
    <t>3 HOOK PHOTO SHELF ANTIQUE WHITE</t>
  </si>
  <si>
    <t xml:space="preserve">DOORMAT ENGLISH ROSE </t>
  </si>
  <si>
    <t>DOORMAT UNION FLAG</t>
  </si>
  <si>
    <t>85019C</t>
  </si>
  <si>
    <t>CURIOUS  IMAGES NOTEBOOK SET</t>
  </si>
  <si>
    <t>VINTAGE KEEPSAKE BOX PARIS DAYS</t>
  </si>
  <si>
    <t>RED GINGHAM ROSE JEWELLERY BOX</t>
  </si>
  <si>
    <t>CHARLOTTE BAG SUKI DESIGN</t>
  </si>
  <si>
    <t>LOLITA  DESIGN  COTTON TOTE BAG</t>
  </si>
  <si>
    <t>LETS GO SHOPPING COTTON TOTE BAG</t>
  </si>
  <si>
    <t>PAINT YOUR OWN CANVAS SET</t>
  </si>
  <si>
    <t xml:space="preserve">TOOL BOX SOFT TOY </t>
  </si>
  <si>
    <t>DOCTOR'S BAG SOFT TOY</t>
  </si>
  <si>
    <t>JUMBO BAG SCANDINAVIAN PAISLEY</t>
  </si>
  <si>
    <t xml:space="preserve">JUMBO BAG TOYS </t>
  </si>
  <si>
    <t>DECORATIVE CATS BATHROOM BOTTLE</t>
  </si>
  <si>
    <t>HEARTS GIFT TAPE</t>
  </si>
  <si>
    <t>CAKES AND BOWS GIFT  TAPE</t>
  </si>
  <si>
    <t>UNION STRIPE WITH FRINGE  HAMMOCK</t>
  </si>
  <si>
    <t>SUKI  SHOULDER BAG</t>
  </si>
  <si>
    <t>KITTENS DESIGN FLANNEL</t>
  </si>
  <si>
    <t>FLORAL FOLK STATIONERY SET</t>
  </si>
  <si>
    <t>ROBOT BIRTHDAY CARD</t>
  </si>
  <si>
    <t xml:space="preserve">CHRISTMAS CARD SCREEN PRINT </t>
  </si>
  <si>
    <t xml:space="preserve">CHRISTMAS PUDDING TRINKET POT </t>
  </si>
  <si>
    <t xml:space="preserve">SMALL WHITE RETROSPOT MUG IN BOX </t>
  </si>
  <si>
    <t xml:space="preserve">6 RIBBONS EMPIRE  </t>
  </si>
  <si>
    <t>PAPER BUNTING RETROSPOT</t>
  </si>
  <si>
    <t>STAR DECORATION RUSTIC</t>
  </si>
  <si>
    <t xml:space="preserve">HEART DECORATION WITH PEARLS </t>
  </si>
  <si>
    <t xml:space="preserve">HEART DECORATION RUSTIC HANGING </t>
  </si>
  <si>
    <t>WASH BAG VINTAGE ROSE PAISLEY</t>
  </si>
  <si>
    <t xml:space="preserve">HEART DECORATION PAINTED ZINC </t>
  </si>
  <si>
    <t>TEA BAG PLATE RED RETROSPOT</t>
  </si>
  <si>
    <t>CHARLOTTE BAG PINK POLKADOT</t>
  </si>
  <si>
    <t>GLASS JAR DAISY FRESH COTTON WOOL</t>
  </si>
  <si>
    <t xml:space="preserve">TOY TIDY SPACEBOY  </t>
  </si>
  <si>
    <t>LIPSTICK PEN RED</t>
  </si>
  <si>
    <t>ENAMEL WATERING CAN CREAM</t>
  </si>
  <si>
    <t>WATERING CAN PINK BUNNY</t>
  </si>
  <si>
    <t xml:space="preserve">TV DINNER TRAY AIR HOSTESS </t>
  </si>
  <si>
    <t>EMPIRE UNION JACK TV DINNER TRAY</t>
  </si>
  <si>
    <t xml:space="preserve">SET OF 2 TINS VINTAGE BATHROOM </t>
  </si>
  <si>
    <t>HOLIDAY FUN LUDO</t>
  </si>
  <si>
    <t>WOODEN CROQUET GARDEN SET</t>
  </si>
  <si>
    <t xml:space="preserve">RED BABY BUNTING </t>
  </si>
  <si>
    <t>FRENCH KITCHEN SIGN BLUE METAL</t>
  </si>
  <si>
    <t>SET OF 6 RIBBONS VINTAGE CHRISTMAS</t>
  </si>
  <si>
    <t>FUNKY DIVA PEN</t>
  </si>
  <si>
    <t xml:space="preserve">SMALL PURPLE BABUSHKA NOTEBOOK </t>
  </si>
  <si>
    <t>CARD MOTORBIKE SANTA</t>
  </si>
  <si>
    <t>VINTAGE CREAM DOG FOOD CONTAINER</t>
  </si>
  <si>
    <t>BREAD BIN DINER STYLE IVORY</t>
  </si>
  <si>
    <t xml:space="preserve">LOVE HEART NAPKIN BOX </t>
  </si>
  <si>
    <t>36 DOILIES DOLLY GIRL</t>
  </si>
  <si>
    <t>FOLKART ZINC HEART CHRISTMAS DEC</t>
  </si>
  <si>
    <t>CERAMIC CAKE STAND + HANGING CAKES</t>
  </si>
  <si>
    <t>47559B</t>
  </si>
  <si>
    <t>TEA TIME OVEN GLOVE</t>
  </si>
  <si>
    <t>47591D</t>
  </si>
  <si>
    <t>PINK FAIRY CAKE CHILDRENS APRON</t>
  </si>
  <si>
    <t>DOORMAT WELCOME PUPPIES</t>
  </si>
  <si>
    <t>72807A</t>
  </si>
  <si>
    <t>SET/3 ROSE CANDLE IN JEWELLED BOX</t>
  </si>
  <si>
    <t>72807C</t>
  </si>
  <si>
    <t>SET/3 VANILLA SCENTED CANDLE IN BOX</t>
  </si>
  <si>
    <t>79030G</t>
  </si>
  <si>
    <t>TUMBLER, NEW ENGLAND</t>
  </si>
  <si>
    <t>84031B</t>
  </si>
  <si>
    <t xml:space="preserve">CHARLIE LOLA BLUE HOT WATER BOTTLE </t>
  </si>
  <si>
    <t>84032A</t>
  </si>
  <si>
    <t>CHARLIE+LOLA PINK HOT WATER BOTTLE</t>
  </si>
  <si>
    <t>85017B</t>
  </si>
  <si>
    <t>ENVELOPE 50 BLOSSOM IMAGES</t>
  </si>
  <si>
    <t>SMALL SQUARE CUT GLASS CANDLESTICK</t>
  </si>
  <si>
    <t>VICTORIAN SEWING KIT</t>
  </si>
  <si>
    <t>84535B</t>
  </si>
  <si>
    <t>FAIRY CAKES NOTEBOOK A6 SIZE</t>
  </si>
  <si>
    <t>84536A</t>
  </si>
  <si>
    <t>ENGLISH ROSE NOTEBOOK A7 SIZE</t>
  </si>
  <si>
    <t>84912B</t>
  </si>
  <si>
    <t>GREEN ROSE WASHBAG</t>
  </si>
  <si>
    <t>ANTIQUE SILVER TEA GLASS ETCHED</t>
  </si>
  <si>
    <t>SET OF 72 PINK HEART PAPER DOILIES</t>
  </si>
  <si>
    <t>RED SPOTTY BISCUIT TIN</t>
  </si>
  <si>
    <t>VINTAGE CREAM CAT FOOD CONTAINER</t>
  </si>
  <si>
    <t>ASSTD DESIGN RACING CAR PEN</t>
  </si>
  <si>
    <t>KITTY PENCIL ERASERS</t>
  </si>
  <si>
    <t>RED RETROSPOT BOWL</t>
  </si>
  <si>
    <t>WOODLAND CHARLOTTE BAG</t>
  </si>
  <si>
    <t>RED RETROSPOT CHARLOTTE BAG</t>
  </si>
  <si>
    <t>RED FLORAL FELTCRAFT SHOULDER BAG</t>
  </si>
  <si>
    <t>PINK BLUE FELT CRAFT TRINKET BOX</t>
  </si>
  <si>
    <t>ROSE DU SUD COSMETICS BAG</t>
  </si>
  <si>
    <t xml:space="preserve">VINTAGE BILLBOARD MUG </t>
  </si>
  <si>
    <t xml:space="preserve">BEWARE OF THE CAT METAL SIGN </t>
  </si>
  <si>
    <t xml:space="preserve">SKULL AND CROSSBONES  GARLAND </t>
  </si>
  <si>
    <t>SET 3 RETROSPOT TEA,COFFEE,SUGAR</t>
  </si>
  <si>
    <t>RED RETROSPOT ROUND CAKE TINS</t>
  </si>
  <si>
    <t>SWEETHEART CERAMIC TRINKET BOX</t>
  </si>
  <si>
    <t>RED RETROSPOT CUP</t>
  </si>
  <si>
    <t xml:space="preserve">WOODLAND  HEIGHT CHART STICKERS </t>
  </si>
  <si>
    <t xml:space="preserve">GLASS HEART T-LIGHT HOLDER </t>
  </si>
  <si>
    <t>IVY HEART WREATH</t>
  </si>
  <si>
    <t>IVORY HANGING DECORATION  HEART</t>
  </si>
  <si>
    <t xml:space="preserve">BROWN CHECK CAT DOORSTOP </t>
  </si>
  <si>
    <t>SKULLS  STICKERS</t>
  </si>
  <si>
    <t>BAG 125g SWIRLY MARBLES</t>
  </si>
  <si>
    <t>79144B</t>
  </si>
  <si>
    <t>PAINTED LIGHTBULB STAR+ MOON</t>
  </si>
  <si>
    <t>CHRISTMAS MUSICAL ZINC STAR</t>
  </si>
  <si>
    <t>46000S</t>
  </si>
  <si>
    <t>POLYESTER FILLER PAD 40x40cm</t>
  </si>
  <si>
    <t>BIRTHDAY PARTY CORDON BARRIER TAPE</t>
  </si>
  <si>
    <t>BLUE SPOT CERAMIC DRAWER KNOB</t>
  </si>
  <si>
    <t>FOUR HOOK  WHITE LOVEBIRDS</t>
  </si>
  <si>
    <t xml:space="preserve">SMALL YELLOW BABUSHKA NOTEBOOK </t>
  </si>
  <si>
    <t>CARDHOLDER HOLLY WREATH METAL</t>
  </si>
  <si>
    <t>SWEETHEART RECIPE BOOK STAND</t>
  </si>
  <si>
    <t>OVERNIGHT BAG VINTAGE ROSE PAISLEY</t>
  </si>
  <si>
    <t>51014C</t>
  </si>
  <si>
    <t>FEATHER PEN,COAL BLACK</t>
  </si>
  <si>
    <t>51014L</t>
  </si>
  <si>
    <t>FEATHER PEN,LIGHT PINK</t>
  </si>
  <si>
    <t>51014A</t>
  </si>
  <si>
    <t>FEATHER PEN,HOT PINK</t>
  </si>
  <si>
    <t xml:space="preserve">DOORMAT AIRMAIL </t>
  </si>
  <si>
    <t>DOORMAT 3 SMILEY CATS</t>
  </si>
  <si>
    <t xml:space="preserve">BREAD BIN DINER STYLE RED </t>
  </si>
  <si>
    <t>MAGNETS PACK OF 4 VINTAGE COLLAGE</t>
  </si>
  <si>
    <t>MAGNETS PACK OF 4 HOME SWEET HOME</t>
  </si>
  <si>
    <t>MAGNETS PACK OF 4 CHILDHOOD MEMORY</t>
  </si>
  <si>
    <t>MINI CAKE STAND WITH HANGING CAKES</t>
  </si>
  <si>
    <t>84509B</t>
  </si>
  <si>
    <t>SET OF 4 FAIRY CAKE PLACEMATS</t>
  </si>
  <si>
    <t>OFFICE MUG WARMER PINK</t>
  </si>
  <si>
    <t>RED STRIPE CERAMIC DRAWER KNOB</t>
  </si>
  <si>
    <t>84870C</t>
  </si>
  <si>
    <t xml:space="preserve">GREEN GEISHA GIRL </t>
  </si>
  <si>
    <t>84870B</t>
  </si>
  <si>
    <t xml:space="preserve">BLUE GEISHA GIRL </t>
  </si>
  <si>
    <t>WOODEN TREE CHRISTMAS SCANDINAVIAN</t>
  </si>
  <si>
    <t xml:space="preserve">ROCKING HORSE GREEN CHRISTMAS </t>
  </si>
  <si>
    <t>SWALLOW WOODEN CHRISTMAS DECORATION</t>
  </si>
  <si>
    <t>DOORMAT I LOVE LONDON</t>
  </si>
  <si>
    <t>WICKER WREATH LARGE</t>
  </si>
  <si>
    <t>WOODEN STAR CHRISTMAS SCANDINAVIAN</t>
  </si>
  <si>
    <t>ALARM CLOCK BAKELIKE CHOCOLATE</t>
  </si>
  <si>
    <t>CERAMIC CAKE DESIGN SPOTTED MUG</t>
  </si>
  <si>
    <t>LIPSTICK PEN FUSCHIA</t>
  </si>
  <si>
    <t>84997A</t>
  </si>
  <si>
    <t>GREEN 3 PIECE POLKADOT CUTLERY SET</t>
  </si>
  <si>
    <t>PAINTED METAL PEARS ASSORTED</t>
  </si>
  <si>
    <t>COLOUR GLASS. STAR T-LIGHT HOLDER</t>
  </si>
  <si>
    <t>SWALLOWS GREETING CARD</t>
  </si>
  <si>
    <t>36 PENCILS TUBE SKULLS</t>
  </si>
  <si>
    <t xml:space="preserve">FIRST CLASS PASSPORT COVER </t>
  </si>
  <si>
    <t>RED RETROSPOT CHILDRENS UMBRELLA</t>
  </si>
  <si>
    <t>RED RETROSPOT SHOPPER BAG</t>
  </si>
  <si>
    <t>BLUE POLKADOT WASHING UP GLOVES</t>
  </si>
  <si>
    <t xml:space="preserve">BLUE POT PLANT CANDLE </t>
  </si>
  <si>
    <t>DARK BIRD HOUSE TREE DECORATION</t>
  </si>
  <si>
    <t xml:space="preserve">HOME SWEET HOME METAL SIGN </t>
  </si>
  <si>
    <t>VINTAGE KITCHEN PRINT FRUITS</t>
  </si>
  <si>
    <t>TOAST ITS - FAIRY FLOWER</t>
  </si>
  <si>
    <t>CERAMIC BIRDHOUSE CRESTED TIT SMALL</t>
  </si>
  <si>
    <t xml:space="preserve">RIDGED GLASS POSY VASE </t>
  </si>
  <si>
    <t>RED SPOT CERAMIC DRAWER KNOB</t>
  </si>
  <si>
    <t>BIG DOUGHNUT FRIDGE MAGNETS</t>
  </si>
  <si>
    <t xml:space="preserve">GAOLERS KEYS DECORATIVE GARDEN </t>
  </si>
  <si>
    <t>POTTING SHED TEA MUG</t>
  </si>
  <si>
    <t>PHARMACIE FIRST AID TIN</t>
  </si>
  <si>
    <t>CHOCOLATE THIS WAY METAL SIGN</t>
  </si>
  <si>
    <t>SET OF 36 PAISLEY FLOWER DOILIES</t>
  </si>
  <si>
    <t xml:space="preserve">RIBBON REEL LACE DESIGN </t>
  </si>
  <si>
    <t>CAKE STAND VICTORIAN FILIGREE LARGE</t>
  </si>
  <si>
    <t>WOOD STAMP SET THANK YOU</t>
  </si>
  <si>
    <t>6 EGG HOUSE PAINTED WOOD</t>
  </si>
  <si>
    <t>FIVE CATS HANGING DECORATION</t>
  </si>
  <si>
    <t xml:space="preserve">HOME GARLAND PAINTED ZINC </t>
  </si>
  <si>
    <t xml:space="preserve">ILLUSTRATED CAT BOWL </t>
  </si>
  <si>
    <t>PAPERWEIGHT VINTAGE COLLAGE</t>
  </si>
  <si>
    <t>LIPSTICK PEN BABY PINK</t>
  </si>
  <si>
    <t>ENAMEL COLANDER CREAM</t>
  </si>
  <si>
    <t>WOODEN UNION JACK BUNTING</t>
  </si>
  <si>
    <t>FELTCRAFT HAIRBAND PINK AND BLUE</t>
  </si>
  <si>
    <t>PINK BABY BUNTING</t>
  </si>
  <si>
    <t>DOORMAT WELCOME TO OUR HOME</t>
  </si>
  <si>
    <t xml:space="preserve">POPPY'S PLAYHOUSE LIVINGROOM </t>
  </si>
  <si>
    <t>POPPY'S PLAYHOUSE BATHROOM</t>
  </si>
  <si>
    <t>WHITE BROCANTE SOAP DISH</t>
  </si>
  <si>
    <t>ROUND CAKE TIN VINTAGE GREEN</t>
  </si>
  <si>
    <t>SOAP DISH BROCANTE</t>
  </si>
  <si>
    <t>NOVELTY BISCUITS CAKE STAND 3 TIER</t>
  </si>
  <si>
    <t>OVEN MITT APPLES DESIGN</t>
  </si>
  <si>
    <t>FOLKART HEART NAPKIN RINGS</t>
  </si>
  <si>
    <t>CERAMIC CAKE BOWL + HANGING CAKES</t>
  </si>
  <si>
    <t>47566B</t>
  </si>
  <si>
    <t>TEA TIME PARTY BUNTING</t>
  </si>
  <si>
    <t>47567B</t>
  </si>
  <si>
    <t>TEA TIME KITCHEN APRON</t>
  </si>
  <si>
    <t>47590A</t>
  </si>
  <si>
    <t>BLUE HAPPY BIRTHDAY BUNTING</t>
  </si>
  <si>
    <t>47590B</t>
  </si>
  <si>
    <t>PINK HAPPY BIRTHDAY BUNTING</t>
  </si>
  <si>
    <t xml:space="preserve">COLUMBIAN  CUBE CANDLE </t>
  </si>
  <si>
    <t>SET OF 6 3D KIT CARDS FOR KIDS</t>
  </si>
  <si>
    <t>85232D</t>
  </si>
  <si>
    <t>SET/3 DECOUPAGE STACKING TINS</t>
  </si>
  <si>
    <t>JADE DROP EARRINGS W FILIGREE</t>
  </si>
  <si>
    <t>PINK FLORAL FELTCRAFT SHOULDER BAG</t>
  </si>
  <si>
    <t>PIN CUSHION BABUSHKA RED</t>
  </si>
  <si>
    <t>LADYBIRD + BEE RAFFIA FOOD COVER</t>
  </si>
  <si>
    <t>HOME SWEET HOME MUG</t>
  </si>
  <si>
    <t>VINTAGE UNION JACK DOORSTOP</t>
  </si>
  <si>
    <t>72803A</t>
  </si>
  <si>
    <t>ROSE SCENT CANDLE JEWELLED DRAWER</t>
  </si>
  <si>
    <t>WHITE BAMBOO RIBS LAMPSHADE</t>
  </si>
  <si>
    <t>CAKE STAND LOVEBIRD 2 TIER WHITE</t>
  </si>
  <si>
    <t>WOODEN HAPPY BIRTHDAY GARLAND</t>
  </si>
  <si>
    <t>BAKING SET SPACEBOY DESIGN</t>
  </si>
  <si>
    <t xml:space="preserve">RED RETROSPOT APRON </t>
  </si>
  <si>
    <t xml:space="preserve">PARTY METAL SIGN </t>
  </si>
  <si>
    <t>DOORMAT RESPECTABLE HOUSE</t>
  </si>
  <si>
    <t>MEMO BOARD RETROSPOT  DESIGN</t>
  </si>
  <si>
    <t>SET 12 KIDS COLOUR  CHALK STICKS</t>
  </si>
  <si>
    <t>SPACEBOY BIRTHDAY CARD</t>
  </si>
  <si>
    <t>WORLD WAR 2 GLIDERS ASSTD DESIGNS</t>
  </si>
  <si>
    <t>ALPHABET STENCIL CRAFT</t>
  </si>
  <si>
    <t>3 TRADITIONAl BISCUIT CUTTERS  SET</t>
  </si>
  <si>
    <t xml:space="preserve">IVORY PAPER CUP CAKE CASES </t>
  </si>
  <si>
    <t>PARTY INVITES WOODLAND</t>
  </si>
  <si>
    <t>PARTY INVITES BALLOON GIRL</t>
  </si>
  <si>
    <t>ASSTD DESIGN 3D PAPER STICKERS</t>
  </si>
  <si>
    <t>CUTE CATS TAPE</t>
  </si>
  <si>
    <t>PACK OF 12 COLOURED PENCILS</t>
  </si>
  <si>
    <t xml:space="preserve">TOAST ITS - I LOVE YOU </t>
  </si>
  <si>
    <t>EMPIRE BIRTHDAY CARD</t>
  </si>
  <si>
    <t>TEA PARTY BIRTHDAY CARD</t>
  </si>
  <si>
    <t>PENNY FARTHING BIRTHDAY CARD</t>
  </si>
  <si>
    <t>BLUE STRIPE CERAMIC DRAWER KNOB</t>
  </si>
  <si>
    <t>WHITE SPOT BLUE CERAMIC DRAWER KNOB</t>
  </si>
  <si>
    <t>FRENCH BATHROOM SIGN BLUE METAL</t>
  </si>
  <si>
    <t xml:space="preserve">SET3 BOOK BOX GREEN GINGHAM FLOWER </t>
  </si>
  <si>
    <t>ROUND CAKE TIN VINTAGE RED</t>
  </si>
  <si>
    <t>PHOTO FRAME 3 CLASSIC HANGING</t>
  </si>
  <si>
    <t>3D TRADITIONAL CHRISTMAS STICKERS</t>
  </si>
  <si>
    <t>PEG BAG APPLES DESIGN</t>
  </si>
  <si>
    <t>GREY FLORAL FELTCRAFT SHOULDER BAG</t>
  </si>
  <si>
    <t>SET/3 RED GINGHAM ROSE STORAGE BOX</t>
  </si>
  <si>
    <t xml:space="preserve">SMALL RED RETROSPOT MUG IN BOX </t>
  </si>
  <si>
    <t>WOOD STAMP SET BEST WISHES</t>
  </si>
  <si>
    <t>WOOD STAMP SET HAPPY BIRTHDAY</t>
  </si>
  <si>
    <t>AIRLINE BAG VINTAGE JET SET RED</t>
  </si>
  <si>
    <t>85061W</t>
  </si>
  <si>
    <t>WHITE JEWELLED HEART DECORATION</t>
  </si>
  <si>
    <t>BIRDS MOBILE VINTAGE DESIGN</t>
  </si>
  <si>
    <t>DINOSAUR LUNCH BOX WITH CUTLERY</t>
  </si>
  <si>
    <t>85132B</t>
  </si>
  <si>
    <t>CHARLIE AND LOLA TABLE TINS</t>
  </si>
  <si>
    <t>CAKE STAND WHITE TWO TIER LACE</t>
  </si>
  <si>
    <t>BLUE POLKADOT BOWL</t>
  </si>
  <si>
    <t>PINK  POLKADOT CUP</t>
  </si>
  <si>
    <t>PACK OF 20 SKULL PAPER NAPKINS</t>
  </si>
  <si>
    <t>PINK POLKADOT BOWL</t>
  </si>
  <si>
    <t xml:space="preserve">SET OF 6 T-LIGHTS WEDDING CAKE </t>
  </si>
  <si>
    <t>MINI CAKE STAND T-LIGHT HOLDER</t>
  </si>
  <si>
    <t>BREAD BIN DINER STYLE MINT</t>
  </si>
  <si>
    <t>COLUMBIAN CANDLE RECTANGLE</t>
  </si>
  <si>
    <t>MEMO BOARD COTTAGE DESIGN</t>
  </si>
  <si>
    <t>SET OF 72 SKULL PAPER  DOILIES</t>
  </si>
  <si>
    <t>SPACEBOY GIFT WRAP</t>
  </si>
  <si>
    <t>GLITTER BUTTERFLY CLIPS</t>
  </si>
  <si>
    <t>VINTAGE UNION JACK MEMOBOARD</t>
  </si>
  <si>
    <t>85049F</t>
  </si>
  <si>
    <t xml:space="preserve">BABY BOOM RIBBONS </t>
  </si>
  <si>
    <t>PARTY PIZZA DISH RED RETROSPOT</t>
  </si>
  <si>
    <t>SPACEBOY TV DINNER TRAY</t>
  </si>
  <si>
    <t>RED RETROSPOT PEG BAG</t>
  </si>
  <si>
    <t>15060B</t>
  </si>
  <si>
    <t>FAIRY CAKE DESIGN UMBRELLA</t>
  </si>
  <si>
    <t>WRAP, BILLBOARD FONTS DESIGN</t>
  </si>
  <si>
    <t xml:space="preserve">PINK POLKADOT WRAP </t>
  </si>
  <si>
    <t>RED RETROSPOT BUTTER DISH</t>
  </si>
  <si>
    <t>MEASURING TAPE BABUSHKA PINK</t>
  </si>
  <si>
    <t>BLUE POLKADOT WRAP</t>
  </si>
  <si>
    <t>84952B</t>
  </si>
  <si>
    <t>BLACK LOVE BIRD T-LIGHT HOLDER</t>
  </si>
  <si>
    <t>SNOWSTORM PHOTO FRAME FRIDGE MAGNET</t>
  </si>
  <si>
    <t>WOODLAND DESIGN  COTTON TOTE BAG</t>
  </si>
  <si>
    <t>MONSTERS STENCIL CRAFT</t>
  </si>
  <si>
    <t>FUNKY WASHING UP GLOVES ASSORTED</t>
  </si>
  <si>
    <t>CHILDS BREAKFAST SET CIRCUS PARADE</t>
  </si>
  <si>
    <t>MONEY BOX KINGS CHOICE DESIGN</t>
  </si>
  <si>
    <t>PAPER BUNTING VINTAGE PAISLEY</t>
  </si>
  <si>
    <t>PARTY INVITES DINOSAURS</t>
  </si>
  <si>
    <t>BLUE POLKADOT CUP</t>
  </si>
  <si>
    <t xml:space="preserve">BLUE/CREAM STRIPE CUSHION COVER </t>
  </si>
  <si>
    <t>KEY CABINET MA CAMPAGNE</t>
  </si>
  <si>
    <t>CREAM SWEETHEART MINI CHEST</t>
  </si>
  <si>
    <t>LARGE CAKE STAND  HANGING STRAWBERY</t>
  </si>
  <si>
    <t>16161P</t>
  </si>
  <si>
    <t xml:space="preserve">WRAP ENGLISH ROSE </t>
  </si>
  <si>
    <t>DAIRY MAID TOASTRACK</t>
  </si>
  <si>
    <t>LAVENDER SCENTED FABRIC HEART</t>
  </si>
  <si>
    <t>BLUE POLKADOT PASSPORT COVER</t>
  </si>
  <si>
    <t>GROW YOUR OWN HERBS SET OF 3</t>
  </si>
  <si>
    <t>CABIN BAG VINTAGE RETROSPOT</t>
  </si>
  <si>
    <t>TRADITIONAL KNITTING NANCY</t>
  </si>
  <si>
    <t>MOROCCAN TEA GLASS</t>
  </si>
  <si>
    <t>SET/6 PURPLE BUTTERFLY T-LIGHTS</t>
  </si>
  <si>
    <t>PINK LOVE HEART SHAPE CUP</t>
  </si>
  <si>
    <t xml:space="preserve">NATURAL SLATE CHALKBOARD LARGE </t>
  </si>
  <si>
    <t>TEA FOR ONE POLKADOT</t>
  </si>
  <si>
    <t>PARTY BUNTING</t>
  </si>
  <si>
    <t xml:space="preserve">SKULL LUNCH BOX WITH CUTLERY </t>
  </si>
  <si>
    <t>RED LOVE HEART SHAPE CUP</t>
  </si>
  <si>
    <t xml:space="preserve">PICNIC BOXES SET OF 3 RETROSPOT </t>
  </si>
  <si>
    <t>SET OF 36 TEATIME PAPER DOILIES</t>
  </si>
  <si>
    <t>BLACK AND WHITE CAT BOWL</t>
  </si>
  <si>
    <t xml:space="preserve">SET/20 STRAWBERRY PAPER NAPKINS </t>
  </si>
  <si>
    <t>MIRROR MOSAIC GOBLET CANDLE HOLDER</t>
  </si>
  <si>
    <t>HEART STRING MEMO HOLDER HANGING</t>
  </si>
  <si>
    <t xml:space="preserve">RED GINGHAM TEDDY BEAR </t>
  </si>
  <si>
    <t>CUPBOARD 3 DRAWER MA CAMPAGNE</t>
  </si>
  <si>
    <t>85169D</t>
  </si>
  <si>
    <t>PINK LOVE BIRD CANDLE</t>
  </si>
  <si>
    <t>DOLLY MIXTURE CHILDREN'S UMBRELLA</t>
  </si>
  <si>
    <t>DINOSAUR KEYRINGS ASSORTED</t>
  </si>
  <si>
    <t>17091J</t>
  </si>
  <si>
    <t>VANILLA INCENSE IN TIN</t>
  </si>
  <si>
    <t xml:space="preserve">3D VINTAGE CHRISTMAS STICKERS </t>
  </si>
  <si>
    <t>Spain</t>
  </si>
  <si>
    <t>HEARTS  STICKERS</t>
  </si>
  <si>
    <t>ASSORTED FLOWER COLOUR "LEIS"</t>
  </si>
  <si>
    <t>17107D</t>
  </si>
  <si>
    <t>SCANDINAVIAN PAISLEY PICNIC BAG</t>
  </si>
  <si>
    <t>PINK VINTAGE PAISLEY PICNIC BAG</t>
  </si>
  <si>
    <t>SET OF SALT AND PEPPER TOADSTOOLS</t>
  </si>
  <si>
    <t>ZINC FOLKART SLEIGH BELLS</t>
  </si>
  <si>
    <t xml:space="preserve">BLUE POLKADOT LUGGAGE TAG </t>
  </si>
  <si>
    <t>MAGNETS PACK OF 4 SWALLOWS</t>
  </si>
  <si>
    <t>72802A</t>
  </si>
  <si>
    <t>ROSE SCENT CANDLE IN JEWELLED BOX</t>
  </si>
  <si>
    <t>72802B</t>
  </si>
  <si>
    <t>OCEAN SCENT CANDLE IN JEWELLED BOX</t>
  </si>
  <si>
    <t>GLASS JAR PEACOCK BATH SALTS</t>
  </si>
  <si>
    <t>GOLD MUG BONE CHINA TREE OF LIFE</t>
  </si>
  <si>
    <t>85034C</t>
  </si>
  <si>
    <t>3 ROSE MORRIS BOXED CANDLES</t>
  </si>
  <si>
    <t xml:space="preserve">SEWING BOX RETROSPOT DESIGN </t>
  </si>
  <si>
    <t>SILVER HOOP EARRINGS WITH FLOWER</t>
  </si>
  <si>
    <t>GLITTER HANGING BUTTERFLY STRING</t>
  </si>
  <si>
    <t>ENAMEL BLUE RIM BISCUIT BIN</t>
  </si>
  <si>
    <t>85034B</t>
  </si>
  <si>
    <t>3 WHITE CHOC MORRIS BOXED CANDLES</t>
  </si>
  <si>
    <t>DANISH ROSE ROUND SEWING BOX</t>
  </si>
  <si>
    <t xml:space="preserve">RIBBON REEL HEARTS DESIGN </t>
  </si>
  <si>
    <t>HAPPY STENCIL CRAFT</t>
  </si>
  <si>
    <t>SWEETHEART WIRE FRUIT BOWL</t>
  </si>
  <si>
    <t>84898F</t>
  </si>
  <si>
    <t>YELLOW FLOWERS FELT HANDBAG KIT</t>
  </si>
  <si>
    <t>PAPERWEIGHT CHILDHOOD MEMORIES</t>
  </si>
  <si>
    <t>72349B</t>
  </si>
  <si>
    <t>85206A</t>
  </si>
  <si>
    <t>CREAM FELT EASTER EGG BASKET</t>
  </si>
  <si>
    <t>84596G</t>
  </si>
  <si>
    <t>SMALL CHOCOLATES PINK BOWL</t>
  </si>
  <si>
    <t>ETCHED GLASS COASTER</t>
  </si>
  <si>
    <t>CHRISTMAS MUSICAL ZINC TREE</t>
  </si>
  <si>
    <t xml:space="preserve">TABLECLOTH RED APPLES DESIGN </t>
  </si>
  <si>
    <t>SET/6 COLLAGE PAPER PLATES</t>
  </si>
  <si>
    <t>MULTICOLOUR HONEYCOMB FAN</t>
  </si>
  <si>
    <t>VINTAGE BEAD NOTEBOOK</t>
  </si>
  <si>
    <t>FRENCH TOILET SIGN BLUE METAL</t>
  </si>
  <si>
    <t>FOLKART STAR CHRISTMAS DECORATIONS</t>
  </si>
  <si>
    <t>FOLKART ZINC STAR CHRISTMAS DEC</t>
  </si>
  <si>
    <t>75013B</t>
  </si>
  <si>
    <t>STRING OF 8 BUTTERFLIES,PINK</t>
  </si>
  <si>
    <t>RABBIT  DESIGN  COTTON TOTE BAG</t>
  </si>
  <si>
    <t>MOTORING TISSUE BOX</t>
  </si>
  <si>
    <t xml:space="preserve">PAPER POCKET TRAVELING FAN </t>
  </si>
  <si>
    <t xml:space="preserve">GLITTER CHRISTMAS STAR </t>
  </si>
  <si>
    <t>16161U</t>
  </si>
  <si>
    <t>WRAP SUKI AND FRIENDS</t>
  </si>
  <si>
    <t>BIRDCAGE DECORATION TEALIGHT HOLDER</t>
  </si>
  <si>
    <t>84596F</t>
  </si>
  <si>
    <t>SMALL MARSHMALLOWS PINK BOWL</t>
  </si>
  <si>
    <t>PARTY PIZZA DISH PINK POLKADOT</t>
  </si>
  <si>
    <t xml:space="preserve">CARD GINGHAM ROSE </t>
  </si>
  <si>
    <t xml:space="preserve">DOORMAT HOME SWEET HOME BLUE </t>
  </si>
  <si>
    <t>PAPERWEIGHT SAVE THE PLANET</t>
  </si>
  <si>
    <t>PARTY FOOD SHOPPER BAG</t>
  </si>
  <si>
    <t xml:space="preserve">GLASS CHALICE GREEN  SMALL </t>
  </si>
  <si>
    <t>CAKE STAND LOVEBIRD 2 TIER PINK</t>
  </si>
  <si>
    <t>CAKE PLATE LOVEBIRD PINK</t>
  </si>
  <si>
    <t>12 EGG HOUSE PAINTED WOOD</t>
  </si>
  <si>
    <t>ROUND CONTAINER SET OF 5 RETROSPOT</t>
  </si>
  <si>
    <t xml:space="preserve">SET OF 36 DOILIES SPACEBOY DESIGN </t>
  </si>
  <si>
    <t>PACK OF 20 SPACEBOY NAPKINS</t>
  </si>
  <si>
    <t>CERAMIC CAKE DESIGN SPOTTED PLATE</t>
  </si>
  <si>
    <t>62094B</t>
  </si>
  <si>
    <t xml:space="preserve">TURQ ICE CREAM BUM BAG </t>
  </si>
  <si>
    <t>HANGING WOOD AND FELT FLOWER</t>
  </si>
  <si>
    <t>90013C</t>
  </si>
  <si>
    <t xml:space="preserve">GREEN VINTAGE EARRINGS </t>
  </si>
  <si>
    <t>CARD WEDDING DAY</t>
  </si>
  <si>
    <t>FRENCH LAVENDER SCENT HEART</t>
  </si>
  <si>
    <t>BLUE EGG  SPOON</t>
  </si>
  <si>
    <t>BIRD DECORATION GREEN POLKADOT</t>
  </si>
  <si>
    <t xml:space="preserve">NOEL GARLAND PAINTED ZINC </t>
  </si>
  <si>
    <t>72351B</t>
  </si>
  <si>
    <t>SET/6 PINK  BUTTERFLY T-LIGHTS</t>
  </si>
  <si>
    <t>84459A</t>
  </si>
  <si>
    <t xml:space="preserve">PINK METAL CHICKEN HEART </t>
  </si>
  <si>
    <t>KITCHEN FLOWER POTS WALL PLAQUE</t>
  </si>
  <si>
    <t>LARGE STRIPES CHOCOLATE GIFT BAG</t>
  </si>
  <si>
    <t>37482P</t>
  </si>
  <si>
    <t>CUBIC MUG PINK POLKADOT</t>
  </si>
  <si>
    <t>SET OF 36 MUSHROOM PAPER DOILIES</t>
  </si>
  <si>
    <t>DOORMAT WELCOME SUNRISE</t>
  </si>
  <si>
    <t>84711A</t>
  </si>
  <si>
    <t>SILVER OVAL SHAPE TRINKET BOX</t>
  </si>
  <si>
    <t>84596B</t>
  </si>
  <si>
    <t>SMALL DOLLY MIX DESIGN ORANGE BOWL</t>
  </si>
  <si>
    <t>79051A</t>
  </si>
  <si>
    <t>SMOKEY GREY COLOUR D.O.F. GLASS</t>
  </si>
  <si>
    <t>BLACK AND WHITE DOG BOWL</t>
  </si>
  <si>
    <t>SMALL RED RETROSPOT WINDMILL</t>
  </si>
  <si>
    <t xml:space="preserve">ROSE DU SUD WASHBAG </t>
  </si>
  <si>
    <t xml:space="preserve">BATHROOM METAL SIGN </t>
  </si>
  <si>
    <t>DINOSAUR HEIGHT CHART STICKER SET</t>
  </si>
  <si>
    <t>15044D</t>
  </si>
  <si>
    <t>RED PAPER PARASOL</t>
  </si>
  <si>
    <t>GROW A FLYTRAP OR SUNFLOWER IN TIN</t>
  </si>
  <si>
    <t>47574A</t>
  </si>
  <si>
    <t>ENGLISH ROSE SCENTED HANGING FLOWER</t>
  </si>
  <si>
    <t>CUPID DESIGN SCENTED CANDLES</t>
  </si>
  <si>
    <t>37479P</t>
  </si>
  <si>
    <t>CUBIC MUG FLOCK PINK ON BROWN</t>
  </si>
  <si>
    <t>WOOD STAMP SET FLOWERS</t>
  </si>
  <si>
    <t xml:space="preserve">BANQUET BIRTHDAY  CARD  </t>
  </si>
  <si>
    <t>LARGE PINK GLASS SUNDAE DISH</t>
  </si>
  <si>
    <t>35809A</t>
  </si>
  <si>
    <t>ENAMEL PINK TEA CONTAINER</t>
  </si>
  <si>
    <t>TEA TIME TEAPOT IN GIFT BOX</t>
  </si>
  <si>
    <t>TEA TIME TEA SET IN GIFT BOX</t>
  </si>
  <si>
    <t>VINTAGE UNION JACK SHOPPING BAG</t>
  </si>
  <si>
    <t>84251B</t>
  </si>
  <si>
    <t>GREETING CARD, STICKY GORDON</t>
  </si>
  <si>
    <t>85040A</t>
  </si>
  <si>
    <t>S/4 PINK FLOWER CANDLES IN BOWL</t>
  </si>
  <si>
    <t>WRAP DOLLY GIRL</t>
  </si>
  <si>
    <t>CERAMIC PLATE STRAWBERRY DESIGN</t>
  </si>
  <si>
    <t>BAKING MOULD HEART WHITE CHOCOLATE</t>
  </si>
  <si>
    <t>BAKING MOULD TOFFEE CUP CHOCOLATE</t>
  </si>
  <si>
    <t>BAKING MOULD CHOCOLATE CUPCAKES</t>
  </si>
  <si>
    <t>RED RETROSPOT BIG BOWL</t>
  </si>
  <si>
    <t>COLUMBIAN CUBE CANDLE</t>
  </si>
  <si>
    <t>CERAMIC BOWL WITH STRAWBERRY DESIGN</t>
  </si>
  <si>
    <t>GREEN BIRDHOUSE DECORATION</t>
  </si>
  <si>
    <t>GIFT BAG BIRTHDAY</t>
  </si>
  <si>
    <t>PINK REGENCY TEACUP AND SAUCER</t>
  </si>
  <si>
    <t>CAKE STAND 3 TIER MAGIC GARDEN</t>
  </si>
  <si>
    <t>SET/4 SPRING FLOWER DECORATION</t>
  </si>
  <si>
    <t>DANISH ROSE PHOTO FRAME</t>
  </si>
  <si>
    <t>WHITE SOAP RACK WITH 2 BOTTLES</t>
  </si>
  <si>
    <t>GLASS SPHERE CANDLE STAND MEDIUM</t>
  </si>
  <si>
    <t>BAKING MOULD EASTER EGG WHITE CHOC</t>
  </si>
  <si>
    <t xml:space="preserve">FIRST CLASS LUGGAGE TAG </t>
  </si>
  <si>
    <t>DANISH ROSE DELUXE COASTER</t>
  </si>
  <si>
    <t>SMALL KITCHEN FLOWER POTS PLAQUE</t>
  </si>
  <si>
    <t>FRUIT TREE AND BIRDS WALL PLAQUE</t>
  </si>
  <si>
    <t>15058B</t>
  </si>
  <si>
    <t>PINK POLKADOT GARDEN PARASOL</t>
  </si>
  <si>
    <t>PAPERWEIGHT HOME SWEET HOME</t>
  </si>
  <si>
    <t xml:space="preserve">GLASS CHALICE BLUE SMALL </t>
  </si>
  <si>
    <t>ASSORTED EASTER GIFT TAGS</t>
  </si>
  <si>
    <t>DOOR HANGER  MUM + DADS ROOM</t>
  </si>
  <si>
    <t>SET OF 36 DINOSAUR PAPER DOILIES</t>
  </si>
  <si>
    <t>EMPIRE GIFT WRAP</t>
  </si>
  <si>
    <t>ANTIQUE GLASS PLACE SETTING</t>
  </si>
  <si>
    <t>SET OF 6 HERB TINS SKETCHBOOK</t>
  </si>
  <si>
    <t>SET OF 6 SPICE TINS PANTRY DESIGN</t>
  </si>
  <si>
    <t xml:space="preserve">SET OF 3 CAKE TINS PANTRY DESIGN </t>
  </si>
  <si>
    <t>DANISH ROSE DECORATIVE PLATE</t>
  </si>
  <si>
    <t>SET OF 3 CAKE TINS SKETCHBOOK</t>
  </si>
  <si>
    <t>WRAP CIRCUS PARADE</t>
  </si>
  <si>
    <t>47503A</t>
  </si>
  <si>
    <t>ASS FLORAL PRINT MULTI SCREWDRIVER</t>
  </si>
  <si>
    <t>MRS ROBOT SOFT TOY</t>
  </si>
  <si>
    <t>PINK HAWAIIAN PICNIC HAMPER FOR 2</t>
  </si>
  <si>
    <t>JARDIN ETCHED GLASS FRUITBOWL</t>
  </si>
  <si>
    <t>47594B</t>
  </si>
  <si>
    <t>SCOTTIES DESIGN WASHBAG</t>
  </si>
  <si>
    <t>LONDON BUS COFFEE MUG</t>
  </si>
  <si>
    <t>35911A</t>
  </si>
  <si>
    <t>MULTICOLOUR RABBIT EGG WARMER</t>
  </si>
  <si>
    <t>POLKADOT COFFEE CUP &amp; SAUCER PINK</t>
  </si>
  <si>
    <t>35810A</t>
  </si>
  <si>
    <t>ENAMEL PINK COFFEE CONTAINER</t>
  </si>
  <si>
    <t xml:space="preserve">SCHOOL DESK AND CHAIR </t>
  </si>
  <si>
    <t>CANDY SPOT HAND BAG</t>
  </si>
  <si>
    <t>PINK STOCKING CHRISTMAS DECORATION</t>
  </si>
  <si>
    <t>SET/3 POT PLANT CANDLES</t>
  </si>
  <si>
    <t>RED  EGG  SPOON</t>
  </si>
  <si>
    <t>84800L</t>
  </si>
  <si>
    <t>LARGE WHITE/PINK ROSE ART FLOWER</t>
  </si>
  <si>
    <t xml:space="preserve">WRAP MONSTER FUN </t>
  </si>
  <si>
    <t xml:space="preserve">TOYBOX  WRAP </t>
  </si>
  <si>
    <t>84249A</t>
  </si>
  <si>
    <t>GREETING CARD,SQUARE, DOUGHNUTS</t>
  </si>
  <si>
    <t xml:space="preserve">EASTER CRAFT 4 CHICKS </t>
  </si>
  <si>
    <t>LOVE HEART TRINKET POT</t>
  </si>
  <si>
    <t xml:space="preserve">BAKING SET 9 PIECE RETROSPOT </t>
  </si>
  <si>
    <t xml:space="preserve">RED POLKADOT BEAKER </t>
  </si>
  <si>
    <t>ACRYLIC GEOMETRIC LAMP</t>
  </si>
  <si>
    <t>84251C</t>
  </si>
  <si>
    <t>GREETING CARD, TWO SISTERS.</t>
  </si>
  <si>
    <t>JARDIN ETCHED GLASS CHEESE DISH</t>
  </si>
  <si>
    <t>SET/6 COLLAGE PAPER CUPS</t>
  </si>
  <si>
    <t>85019B</t>
  </si>
  <si>
    <t>BLOSSOM  IMAGES NOTEBOOK SET</t>
  </si>
  <si>
    <t>MIRROR MOSAIC T-LIGHT HOLDER ROUND</t>
  </si>
  <si>
    <t>WRAP DOILEY DESIGN</t>
  </si>
  <si>
    <t>35912B</t>
  </si>
  <si>
    <t>WHITE/PINK CHICK DECORATION</t>
  </si>
  <si>
    <t>WRAP ALPHABET DESIGN</t>
  </si>
  <si>
    <t>EASTER BUNNY WREATH</t>
  </si>
  <si>
    <t xml:space="preserve">MUSICAL ZINC HEART DECORATION </t>
  </si>
  <si>
    <t>GINGHAM HEART DECORATION</t>
  </si>
  <si>
    <t>SET 2 PANTRY DESIGN TEA TOWELS</t>
  </si>
  <si>
    <t>COTTON APRON PANTRY DESIGN</t>
  </si>
  <si>
    <t>SET OF 4 PANTRY JELLY MOULDS</t>
  </si>
  <si>
    <t>GIRAFFE WOODEN RULER</t>
  </si>
  <si>
    <t xml:space="preserve">REVOLVER WOODEN RULER </t>
  </si>
  <si>
    <t>TRAVEL CARD WALLET I LOVE LONDON</t>
  </si>
  <si>
    <t>CHILDRENS CUTLERY POLKADOT BLUE</t>
  </si>
  <si>
    <t>CHILDRENS CUTLERY POLKADOT PINK</t>
  </si>
  <si>
    <t xml:space="preserve">LUNCH BAG SUKI DESIGN </t>
  </si>
  <si>
    <t>84796A</t>
  </si>
  <si>
    <t>JUMBO BAG SCANDINAVIAN BLUE PAISLEY</t>
  </si>
  <si>
    <t xml:space="preserve">CHILDRENS CUTLERY RETROSPOT RED </t>
  </si>
  <si>
    <t xml:space="preserve">CHILDRENS CUTLERY POLKADOT GREEN </t>
  </si>
  <si>
    <t>BEACH HUT SHELF W 3 DRAWERS</t>
  </si>
  <si>
    <t>PANTRY WASHING UP BRUSH</t>
  </si>
  <si>
    <t>TREASURE ISLAND BOOK BOX</t>
  </si>
  <si>
    <t xml:space="preserve">ABC TREASURE BOOK BOX </t>
  </si>
  <si>
    <t>FELTCRAFT GIRL NICOLE KIT</t>
  </si>
  <si>
    <t>FELTCRAFT BOY JEAN-PAUL KIT</t>
  </si>
  <si>
    <t>GYMKHANA TREASURE BOOK BOX</t>
  </si>
  <si>
    <t xml:space="preserve">MOTHER'S KITCHEN SPOON REST </t>
  </si>
  <si>
    <t>JAM CLOCK MAGNET</t>
  </si>
  <si>
    <t>RECYCLED ACAPULCO MAT RED</t>
  </si>
  <si>
    <t>RECYCLED ACAPULCO MAT PINK</t>
  </si>
  <si>
    <t>RECYCLED ACAPULCO MAT LAVENDER</t>
  </si>
  <si>
    <t>RECYCLED ACAPULCO MAT TURQUOISE</t>
  </si>
  <si>
    <t>BULL DOG BOTTLE OPENER</t>
  </si>
  <si>
    <t>FRENCH STYLE STORAGE JAR BONBONS</t>
  </si>
  <si>
    <t xml:space="preserve">FRENCH STYLE STORAGE JAR CAFE </t>
  </si>
  <si>
    <t>CIRCUS PARADE BABY GIFT SET</t>
  </si>
  <si>
    <t xml:space="preserve"> SPACEBOY BABY GIFT SET</t>
  </si>
  <si>
    <t>I LOVE LONDON BABY GIFT SET</t>
  </si>
  <si>
    <t>DOLLY GIRL BABY GIFT SET</t>
  </si>
  <si>
    <t xml:space="preserve">BLUE POLKADOT BEAKER </t>
  </si>
  <si>
    <t>JUNGLE POPSICLES ICE LOLLY MOULDS</t>
  </si>
  <si>
    <t xml:space="preserve">DOUGHNUT LIP GLOSS </t>
  </si>
  <si>
    <t>ICE CREAM SUNDAE LIP GLOSS</t>
  </si>
  <si>
    <t>OPEN CLOSED METAL SIGN</t>
  </si>
  <si>
    <t>SET OF 5 PANCAKE DAY MAGNETS</t>
  </si>
  <si>
    <t>SET OF 4 JAM JAR MAGNETS</t>
  </si>
  <si>
    <t>SET OF 5 MINI GROCERY MAGNETS</t>
  </si>
  <si>
    <t xml:space="preserve">KNICKERBOCKERGLORY MAGNET ASSORTED </t>
  </si>
  <si>
    <t xml:space="preserve">SET OF 5 LUCKY CAT MAGNETS </t>
  </si>
  <si>
    <t xml:space="preserve">VINTAGE BEAD COSMETIC BAG </t>
  </si>
  <si>
    <t xml:space="preserve">CHILDRENS CUTLERY DOLLY GIRL </t>
  </si>
  <si>
    <t xml:space="preserve">CHILDRENS CUTLERY SPACEBOY </t>
  </si>
  <si>
    <t>CHILDRENS CUTLERY CIRCUS PARADE</t>
  </si>
  <si>
    <t xml:space="preserve">CHARLOTTE BAG VINTAGE ALPHABET </t>
  </si>
  <si>
    <t>JUMBO BAG ALPHABET</t>
  </si>
  <si>
    <t>LUNCH BAG ALPHABET DESIGN</t>
  </si>
  <si>
    <t>LUNCH BAG APPLE DESIGN</t>
  </si>
  <si>
    <t>CHARLOTTE BAG APPLES DESIGN</t>
  </si>
  <si>
    <t>LUNCH BAG VINTAGE LEAF DESIGN</t>
  </si>
  <si>
    <t>LARGE DECO JEWELLERY STAND</t>
  </si>
  <si>
    <t>BEADED CHANDELIER T-LIGHT HOLDER</t>
  </si>
  <si>
    <t>TRIPLE HOOK ANTIQUE IVORY ROSE</t>
  </si>
  <si>
    <t>IVORY CHANDELIER T-LIGHT HOLDER</t>
  </si>
  <si>
    <t>FLOWERS CHANDELIER T-LIGHT HOLDER</t>
  </si>
  <si>
    <t>TRIPLE WIRE HOOK PINK HEART</t>
  </si>
  <si>
    <t>SMALL IVORY HEART WALL ORGANISER</t>
  </si>
  <si>
    <t xml:space="preserve">IVORY SWEETHEART WIRE LETTER RACK </t>
  </si>
  <si>
    <t>LARGE IVORY HEART WALL ORGANISER</t>
  </si>
  <si>
    <t>SINGLE ANTIQUE ROSE HOOK IVORY</t>
  </si>
  <si>
    <t>MINIATURE ANTIQUE ROSE HOOK IVORY</t>
  </si>
  <si>
    <t>ZINC T-LIGHT HOLDER STARS SMALL</t>
  </si>
  <si>
    <t>IVORY SWEETHEART SOAP DISH</t>
  </si>
  <si>
    <t>ZINC T-LIGHT HOLDER STAR LARGE</t>
  </si>
  <si>
    <t>REGENCY SUGAR TONGS</t>
  </si>
  <si>
    <t>DOORMAT KEEP CALM AND COME IN</t>
  </si>
  <si>
    <t>REGENCY TEA STRAINER</t>
  </si>
  <si>
    <t>SET OF 10 LANTERNS FAIRY LIGHT STAR</t>
  </si>
  <si>
    <t xml:space="preserve">CINDERELLA CHANDELIER </t>
  </si>
  <si>
    <t>REGENCY TEA SPOON</t>
  </si>
  <si>
    <t>REGENCY CAKE FORK</t>
  </si>
  <si>
    <t>REGENCY CAKE SLICE</t>
  </si>
  <si>
    <t xml:space="preserve">FOOD COVER WITH BEADS SET 2 </t>
  </si>
  <si>
    <t>SPOTTY BUNTING</t>
  </si>
  <si>
    <t>JUMBO BAG PEARS</t>
  </si>
  <si>
    <t>JUMBO BAG DOILEY PATTERNS</t>
  </si>
  <si>
    <t xml:space="preserve">LUNCH BAG DOILEY PATTERN </t>
  </si>
  <si>
    <t>MARIE ANTOINETTE TRINKET BOX GOLD</t>
  </si>
  <si>
    <t>MARIE ANTOINETTE TRINKET BOX SILVER</t>
  </si>
  <si>
    <t xml:space="preserve">FOLDING BUTTERFLY MIRROR HOT PINK </t>
  </si>
  <si>
    <t xml:space="preserve">BUNDLE OF 3 SCHOOL EXERCISE BOOKS  </t>
  </si>
  <si>
    <t>BUNDLE OF 3 ALPHABET EXERCISE BOOKS</t>
  </si>
  <si>
    <t xml:space="preserve">REGENCY MILK JUG PINK </t>
  </si>
  <si>
    <t>REGENCY SUGAR BOWL GREEN</t>
  </si>
  <si>
    <t xml:space="preserve">REGENCY TEAPOT ROSES </t>
  </si>
  <si>
    <t>REGENCY TEA PLATE PINK</t>
  </si>
  <si>
    <t xml:space="preserve">REGENCY TEA PLATE GREEN </t>
  </si>
  <si>
    <t xml:space="preserve">REGENCY TEA PLATE ROSES </t>
  </si>
  <si>
    <t>GREEN METAL BOX ARMY SUPPLIES</t>
  </si>
  <si>
    <t>RABBIT NIGHT LIGHT</t>
  </si>
  <si>
    <t xml:space="preserve">FOLDING BUTTERFLY MIRROR RED  </t>
  </si>
  <si>
    <t xml:space="preserve">PARISIENNE JEWELLERY DRAWER </t>
  </si>
  <si>
    <t>LE GRAND TRAY CHIC SET</t>
  </si>
  <si>
    <t>SET OF 10 LED DOLLY LIGHTS</t>
  </si>
  <si>
    <t>RED METAL BOX TOP SECRET</t>
  </si>
  <si>
    <t>PARISIENNE CURIO CABINET</t>
  </si>
  <si>
    <t>PARISIENNE SEWING BOX</t>
  </si>
  <si>
    <t xml:space="preserve">TOADSTOOL BEDSIDE LIGHT </t>
  </si>
  <si>
    <t xml:space="preserve">SMALL CERAMIC TOP STORAGE JAR </t>
  </si>
  <si>
    <t>CLASSIC GLASS COOKIE JAR</t>
  </si>
  <si>
    <t>JINGLE BELL HEART DECORATION</t>
  </si>
  <si>
    <t>LARGE ANTIQUE WHITE PHOTO FRAME</t>
  </si>
  <si>
    <t xml:space="preserve">IVORY CAFE HANGING LAMP </t>
  </si>
  <si>
    <t xml:space="preserve">FILIGREE HEART BUTTERFLY WHITE </t>
  </si>
  <si>
    <t>WHITE ROCKING HORSE HAND PAINTED</t>
  </si>
  <si>
    <t>STAR WREATH DECORATION WITH BELL</t>
  </si>
  <si>
    <t>HEART WREATH DECORATION WITH BELL</t>
  </si>
  <si>
    <t>RED ROCKING HORSE HAND PAINTED</t>
  </si>
  <si>
    <t xml:space="preserve">SET 2 TEA TOWELS I LOVE LONDON </t>
  </si>
  <si>
    <t>SET OF 3 HANGING OWLS OLLIE BEAK</t>
  </si>
  <si>
    <t>SET OF 3 WOODEN HEART DECORATIONS</t>
  </si>
  <si>
    <t xml:space="preserve">SET OF 2 CERAMIC PAINTED HEARTS </t>
  </si>
  <si>
    <t xml:space="preserve">SET OF 60 PANTRY DESIGN CAKE CASES </t>
  </si>
  <si>
    <t>SET OF 36 DOILIES PANTRY DESIGN</t>
  </si>
  <si>
    <t xml:space="preserve">SET OF 60 VINTAGE LEAF CAKE CASES </t>
  </si>
  <si>
    <t xml:space="preserve">SET OF 4 KNICK KNACK TINS LONDON </t>
  </si>
  <si>
    <t>SET OF TEA COFFEE SUGAR TINS PANTRY</t>
  </si>
  <si>
    <t>SET OF 3 REGENCY CAKE TINS</t>
  </si>
  <si>
    <t>TREASURE TIN GYMKHANA DESIGN</t>
  </si>
  <si>
    <t xml:space="preserve">TREASURE TIN BUFFALO BILL </t>
  </si>
  <si>
    <t>BISCUIT TIN 50'S CHRISTMAS</t>
  </si>
  <si>
    <t>36 DOILIES VINTAGE CHRISTMAS</t>
  </si>
  <si>
    <t>BUBBLEGUM RING ASSORTED</t>
  </si>
  <si>
    <t>SMALL WHITE HEART OF WICKER</t>
  </si>
  <si>
    <t>SET OF 3 WOODEN SLEIGH DECORATIONS</t>
  </si>
  <si>
    <t>SET OF 3 WOODEN TREE DECORATIONS</t>
  </si>
  <si>
    <t>SET OF 3 WOODEN STOCKING DECORATION</t>
  </si>
  <si>
    <t>SET OF 2 CERAMIC CHRISTMAS TREES</t>
  </si>
  <si>
    <t>POPCORN HOLDER</t>
  </si>
  <si>
    <t>BLUE VINTAGE SPOT BEAKER</t>
  </si>
  <si>
    <t>PINK VINTAGE SPOT BEAKER</t>
  </si>
  <si>
    <t xml:space="preserve">JUMBO BAG VINTAGE CHRISTMAS </t>
  </si>
  <si>
    <t>DOLLY GIRL CHILDRENS CUP</t>
  </si>
  <si>
    <t>DOLLY GIRL CHILDRENS BOWL</t>
  </si>
  <si>
    <t>SPACEBOY CHILDRENS BOWL</t>
  </si>
  <si>
    <t>VINTAGE  2 METER FOLDING RULER</t>
  </si>
  <si>
    <t xml:space="preserve">VINTAGE DONKEY TAIL GAME </t>
  </si>
  <si>
    <t>BISCUIT TIN VINTAGE CHRISTMAS</t>
  </si>
  <si>
    <t>GLASS APOTHECARY BOTTLE PERFUME</t>
  </si>
  <si>
    <t>DRAWER KNOB CERAMIC IVORY</t>
  </si>
  <si>
    <t>GLASS  SONGBIRD STORAGE JAR</t>
  </si>
  <si>
    <t>DRAWER KNOB CRACKLE GLAZE GREEN</t>
  </si>
  <si>
    <t>DRAWER KNOB CERAMIC RED</t>
  </si>
  <si>
    <t>DRAWER KNOB CERAMIC BLACK</t>
  </si>
  <si>
    <t xml:space="preserve">JUMBO BAG 50'S CHRISTMAS </t>
  </si>
  <si>
    <t>SPACEBOY CHILDRENS CUP</t>
  </si>
  <si>
    <t>PANTRY MAGNETIC  SHOPPING LIST</t>
  </si>
  <si>
    <t>SKETCHBOOK MAGNETIC SHOPPING LIST</t>
  </si>
  <si>
    <t>SET OF 4 SANTA PLACE SETTINGS</t>
  </si>
  <si>
    <t xml:space="preserve">RED REFECTORY CLOCK </t>
  </si>
  <si>
    <t>PINK DINER WALL CLOCK</t>
  </si>
  <si>
    <t>SET OF 4 KNICK KNACK TINS LEAF</t>
  </si>
  <si>
    <t>GIANT 50'S CHRISTMAS CRACKER</t>
  </si>
  <si>
    <t>VINTAGE LEAF MAGNETIC NOTEPAD</t>
  </si>
  <si>
    <t>BOX OF 6 MINI 50'S CRACKERS</t>
  </si>
  <si>
    <t>VINTAGE BEAD PINK JEWEL BOX</t>
  </si>
  <si>
    <t>VINTAGE CHRISTMAS BUNTING</t>
  </si>
  <si>
    <t>SET OF 6 TEA TIME BAKING CASES</t>
  </si>
  <si>
    <t>SET OF 6 SNACK LOAF BAKING CASES</t>
  </si>
  <si>
    <t>SET OF 12 FAIRY CAKE BAKING CASES</t>
  </si>
  <si>
    <t>SET OF 12 MINI LOAF BAKING CASES</t>
  </si>
  <si>
    <t>SET 40 HEART SHAPE PETIT FOUR CASES</t>
  </si>
  <si>
    <t xml:space="preserve">VINTAGE CHRISTMAS STOCKING </t>
  </si>
  <si>
    <t>VINTAGE CHRISTMAS TABLECLOTH</t>
  </si>
  <si>
    <t xml:space="preserve">WRAP PAISLEY PARK </t>
  </si>
  <si>
    <t xml:space="preserve">WRAP FLOWER SHOP  </t>
  </si>
  <si>
    <t xml:space="preserve">WRAP MAGIC FOREST </t>
  </si>
  <si>
    <t xml:space="preserve">6 GIFT TAGS VINTAGE CHRISTMAS </t>
  </si>
  <si>
    <t xml:space="preserve">6 GIFT TAGS 50'S CHRISTMAS </t>
  </si>
  <si>
    <t xml:space="preserve"> RED SPOT GIFT BAG LARGE</t>
  </si>
  <si>
    <t>SET OF 12 FORK CANDLES</t>
  </si>
  <si>
    <t>ROLL WRAP VINTAGE CHRISTMAS</t>
  </si>
  <si>
    <t xml:space="preserve">ROLL WRAP VINTAGE SPOT </t>
  </si>
  <si>
    <t xml:space="preserve">ROLL WRAP 50'S RED CHRISTMAS </t>
  </si>
  <si>
    <t>ROLL WRAP 50'S CHRISTMAS</t>
  </si>
  <si>
    <t>ADULT APRON APPLE DELIGHT</t>
  </si>
  <si>
    <t xml:space="preserve">SET OF 4 KNICK KNACK TINS DOILY </t>
  </si>
  <si>
    <t xml:space="preserve">JUMBO BAG VINTAGE DOILY </t>
  </si>
  <si>
    <t xml:space="preserve">LUNCH BAG VINTAGE DOILY </t>
  </si>
  <si>
    <t xml:space="preserve">STORAGE TIN VINTAGE DOILY </t>
  </si>
  <si>
    <t>DECORATIVE WICKER HEART LARGE</t>
  </si>
  <si>
    <t>DECORATIVE WICKER HEART MEDIUM</t>
  </si>
  <si>
    <t>IVORY WICKER HEART SMALL</t>
  </si>
  <si>
    <t xml:space="preserve">WRAP  VINTAGE DOILY </t>
  </si>
  <si>
    <t>DECORATIVE WICKER HEART SMALL</t>
  </si>
  <si>
    <t>WRAP RED VINTAGE DOILY</t>
  </si>
  <si>
    <t>LOVE HOT WATER BOTTLE</t>
  </si>
  <si>
    <t>HOT WATER BOTTLE KEEP CALM</t>
  </si>
  <si>
    <t xml:space="preserve"> 50'S CHRISTMAS GIFT BAG LARGE</t>
  </si>
  <si>
    <t>ICE CREAM BUBBLES</t>
  </si>
  <si>
    <t xml:space="preserve">NATURAL HANGING QUILTED HEARTS </t>
  </si>
  <si>
    <t>HANGING QUILTED PATCHWORK APPLES</t>
  </si>
  <si>
    <t>3 DRAWER ANTIQUE WHITE WOOD CABINET</t>
  </si>
  <si>
    <t>FLOWER FAIRY 5 DRAWER LINERS</t>
  </si>
  <si>
    <t>PRETTY HANGING QUILTED HEARTS</t>
  </si>
  <si>
    <t xml:space="preserve">SWEETHEART 3 TIER CAKE STAND </t>
  </si>
  <si>
    <t xml:space="preserve">HOME SWEET HOME CUSHION COVER </t>
  </si>
  <si>
    <t xml:space="preserve">STOOL HOME SWEET HOME </t>
  </si>
  <si>
    <t xml:space="preserve">FOOT STOOL HOME SWEET HOME </t>
  </si>
  <si>
    <t>HOME SWEET HOME HANGING HEART</t>
  </si>
  <si>
    <t>HOME SWEET HOME BLACKBOARD</t>
  </si>
  <si>
    <t>HOME SWEET HOME 2 DRAWER CABINET</t>
  </si>
  <si>
    <t>PHOTO FRAME LINEN AND LACE LARGE</t>
  </si>
  <si>
    <t>PHOTO FRAME LINEN AND LACE SMALL</t>
  </si>
  <si>
    <t xml:space="preserve">3 RAFFIA RIBBONS 50'S CHRISTMAS </t>
  </si>
  <si>
    <t>WOODLAND MINI BACKPACK</t>
  </si>
  <si>
    <t>CHRISTMAS HANGING SNOWFLAKE</t>
  </si>
  <si>
    <t>PANTRY CHOPPING BOARD</t>
  </si>
  <si>
    <t xml:space="preserve">SET 36 COLOUR PENCILS SPACEBOY </t>
  </si>
  <si>
    <t>VINTAGE DOILY TRAVEL SEWING KIT</t>
  </si>
  <si>
    <t xml:space="preserve">EMBROIDERED RIBBON REEL EMILY </t>
  </si>
  <si>
    <t>SET 36 COLOUR PENCILS DOLLY GIRL</t>
  </si>
  <si>
    <t>EMBROIDERED RIBBON REEL ROSIE</t>
  </si>
  <si>
    <t xml:space="preserve">EMBROIDERED RIBBON REEL DAISY </t>
  </si>
  <si>
    <t xml:space="preserve">EMBROIDERED RIBBON REEL SALLY </t>
  </si>
  <si>
    <t xml:space="preserve">VINTAGE DOILY DELUXE SEWING KIT </t>
  </si>
  <si>
    <t>CARD HOLDER LOVE BIRD SMALL</t>
  </si>
  <si>
    <t xml:space="preserve">WALL ART STOP FOR TEA </t>
  </si>
  <si>
    <t xml:space="preserve">WALL ART CAT AND BIRD </t>
  </si>
  <si>
    <t>KEY RING BASEBALL BOOT UNION JACK</t>
  </si>
  <si>
    <t>BOX OF 6 CHRISTMAS CAKE DECORATIONS</t>
  </si>
  <si>
    <t xml:space="preserve">HENRIETTA HEN MUG </t>
  </si>
  <si>
    <t xml:space="preserve">MILK MAIDS MUG </t>
  </si>
  <si>
    <t>PINK HANGING HEART T-LIGHT HOLDER</t>
  </si>
  <si>
    <t>HEART MINI PORTRAIT FRAME</t>
  </si>
  <si>
    <t>SQUARE MINI PORTRAIT FRAME</t>
  </si>
  <si>
    <t>SMALL PARLOUR PICTURE FRAME</t>
  </si>
  <si>
    <t xml:space="preserve">DOLLY CABINET 3 DRAWERS </t>
  </si>
  <si>
    <t>MINI LIGHTS WOODLAND MUSHROOMS</t>
  </si>
  <si>
    <t>ANTIQUE HEART SHELF UNIT</t>
  </si>
  <si>
    <t>WOODLAND SMALL RED FELT HEART</t>
  </si>
  <si>
    <t>THREE MINI HANGING FRAMES</t>
  </si>
  <si>
    <t>WOODLAND SMALL BLUE FELT HEART</t>
  </si>
  <si>
    <t>STRAWBERRY CERAMIC TRINKET POT</t>
  </si>
  <si>
    <t xml:space="preserve">VINTAGE DOILY JUMBO BAG RED </t>
  </si>
  <si>
    <t xml:space="preserve">LUNCH BAG PAISLEY PARK  </t>
  </si>
  <si>
    <t>JUMBO BAG PAISLEY PARK</t>
  </si>
  <si>
    <t xml:space="preserve">CLASSIC CHROME BICYCLE BELL </t>
  </si>
  <si>
    <t>PAPER BUNTING PAISLEY PARK</t>
  </si>
  <si>
    <t>Today</t>
  </si>
  <si>
    <t>Hibernating</t>
  </si>
  <si>
    <t>Champions</t>
  </si>
  <si>
    <t>About to Sleep</t>
  </si>
  <si>
    <t>Loyal Customers</t>
  </si>
  <si>
    <t>At Risk</t>
  </si>
  <si>
    <t>Potential Loyalists</t>
  </si>
  <si>
    <t>Promising</t>
  </si>
  <si>
    <t>Can’t Lose Them</t>
  </si>
  <si>
    <t>New Customers</t>
  </si>
  <si>
    <t>Need Attention</t>
  </si>
  <si>
    <t>ID</t>
  </si>
  <si>
    <t>TotalRev</t>
  </si>
  <si>
    <t>DayDiff</t>
  </si>
  <si>
    <t>Satır Etiketleri</t>
  </si>
  <si>
    <t>Genel Toplam</t>
  </si>
  <si>
    <t>Min DayDiff</t>
  </si>
  <si>
    <t>Say CustomerID</t>
  </si>
  <si>
    <t>Toplam TotalRev</t>
  </si>
  <si>
    <t>Monetary</t>
  </si>
  <si>
    <t>Recency</t>
  </si>
  <si>
    <t>Frequency</t>
  </si>
  <si>
    <t>Say Frequency</t>
  </si>
  <si>
    <t>%</t>
  </si>
  <si>
    <t>ORDER</t>
  </si>
  <si>
    <t>RecencylEVEL</t>
  </si>
  <si>
    <t>MonetaryLevel</t>
  </si>
  <si>
    <t>FrequencyLevel</t>
  </si>
  <si>
    <t>Buckets</t>
  </si>
  <si>
    <t>SEGMENT</t>
  </si>
  <si>
    <t>RF</t>
  </si>
  <si>
    <t>Say SEGMENT</t>
  </si>
  <si>
    <t>Say SEGMENT2</t>
  </si>
  <si>
    <t>Ortalama Monetary</t>
  </si>
  <si>
    <t>UPPER</t>
  </si>
  <si>
    <t>Sütun Etiketleri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</si>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</sst>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0" fontId="17" fillId="34" borderId="0" xfId="0" applyFont="1" applyFill="1"/>
    <xf numFmtId="0" fontId="17" fillId="34" borderId="0" xfId="0" applyFont="1" applyFill="1" applyAlignment="1">
      <alignment horizontal="center"/>
    </xf>
    <xf numFmtId="22" fontId="0" fillId="33" borderId="0" xfId="0" applyNumberFormat="1" applyFill="1"/>
    <xf numFmtId="164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7" fillId="35" borderId="0" xfId="0" applyFont="1" applyFill="1"/>
    <xf numFmtId="9" fontId="0" fillId="0" borderId="0" xfId="43" applyFont="1"/>
    <xf numFmtId="9" fontId="0" fillId="0" borderId="0" xfId="0" applyNumberFormat="1"/>
    <xf numFmtId="1" fontId="0" fillId="0" borderId="0" xfId="43" applyNumberFormat="1" applyFont="1"/>
    <xf numFmtId="164" fontId="0" fillId="36" borderId="0" xfId="42" applyNumberFormat="1" applyFont="1" applyFill="1"/>
    <xf numFmtId="164" fontId="0" fillId="36" borderId="0" xfId="0" applyNumberFormat="1" applyFill="1"/>
    <xf numFmtId="9" fontId="0" fillId="36" borderId="0" xfId="0" applyNumberFormat="1" applyFill="1"/>
  </cellXfs>
  <cellStyles count="44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irgül" xfId="42" builtinId="3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  <cellStyle name="Yüzde" xfId="43" builtinId="5"/>
  </cellStyles>
  <dxfs count="8">
    <dxf>
      <numFmt numFmtId="1" formatCode="0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Segments!$AV$4:$AV$10</c:f>
              <c:numCache>
                <c:formatCode>0%</c:formatCode>
                <c:ptCount val="7"/>
                <c:pt idx="0">
                  <c:v>0.36666666666666664</c:v>
                </c:pt>
                <c:pt idx="1">
                  <c:v>0.26666666666666666</c:v>
                </c:pt>
                <c:pt idx="2">
                  <c:v>6.6666666666666666E-2</c:v>
                </c:pt>
                <c:pt idx="3">
                  <c:v>0.16666666666666666</c:v>
                </c:pt>
                <c:pt idx="4">
                  <c:v>6.6666666666666666E-2</c:v>
                </c:pt>
                <c:pt idx="5">
                  <c:v>3.3333333333333333E-2</c:v>
                </c:pt>
                <c:pt idx="6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4-4949-BE76-2F1FCD98E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05592"/>
        <c:axId val="743905264"/>
      </c:scatterChart>
      <c:valAx>
        <c:axId val="74390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43905264"/>
        <c:crosses val="autoZero"/>
        <c:crossBetween val="midCat"/>
      </c:valAx>
      <c:valAx>
        <c:axId val="7439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4390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Segments!$BF$4:$BF$10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Segments!$BG$4:$BG$10</c:f>
              <c:numCache>
                <c:formatCode>General</c:formatCode>
                <c:ptCount val="7"/>
                <c:pt idx="0">
                  <c:v>0.36666666666666664</c:v>
                </c:pt>
                <c:pt idx="1">
                  <c:v>0.6333333333333333</c:v>
                </c:pt>
                <c:pt idx="2">
                  <c:v>0.7</c:v>
                </c:pt>
                <c:pt idx="3">
                  <c:v>0.86666666666666659</c:v>
                </c:pt>
                <c:pt idx="4">
                  <c:v>0.93333333333333324</c:v>
                </c:pt>
                <c:pt idx="5">
                  <c:v>0.96666666666666656</c:v>
                </c:pt>
                <c:pt idx="6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6-401F-BE8A-703ADA72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975416"/>
        <c:axId val="753973448"/>
      </c:scatterChart>
      <c:valAx>
        <c:axId val="7539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3973448"/>
        <c:crosses val="autoZero"/>
        <c:crossBetween val="midCat"/>
      </c:valAx>
      <c:valAx>
        <c:axId val="753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397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RECENCY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RECENCY</a:t>
          </a:r>
        </a:p>
      </cx:txPr>
    </cx:title>
    <cx:plotArea>
      <cx:plotAreaRegion>
        <cx:series layoutId="clusteredColumn" uniqueId="{2681D6D0-18E8-4F83-B3F5-D4B5F53B7A83}">
          <cx:tx>
            <cx:txData>
              <cx:f>_xlchart.v1.0</cx:f>
              <cx:v>Recency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</a:t>
          </a:r>
        </a:p>
      </cx:txPr>
    </cx:title>
    <cx:plotArea>
      <cx:plotAreaRegion>
        <cx:series layoutId="clusteredColumn" uniqueId="{DEC1B0D1-8BE9-44E4-BC9D-8CBA7695E316}">
          <cx:tx>
            <cx:txData>
              <cx:f>_xlchart.v1.4</cx:f>
              <cx:v>Frequency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MONETARY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MONETARY</a:t>
          </a:r>
        </a:p>
      </cx:txPr>
    </cx:title>
    <cx:plotArea>
      <cx:plotAreaRegion>
        <cx:series layoutId="clusteredColumn" uniqueId="{E9159DDA-0AAF-4D42-8841-503929163309}">
          <cx:tx>
            <cx:txData>
              <cx:f>_xlchart.v1.2</cx:f>
              <cx:v>Monetary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6</xdr:row>
      <xdr:rowOff>114300</xdr:rowOff>
    </xdr:from>
    <xdr:to>
      <xdr:col>14</xdr:col>
      <xdr:colOff>152400</xdr:colOff>
      <xdr:row>28</xdr:row>
      <xdr:rowOff>141210</xdr:rowOff>
    </xdr:to>
    <xdr:pic>
      <xdr:nvPicPr>
        <xdr:cNvPr id="2" name="Picture 1" descr="Image for post">
          <a:extLst>
            <a:ext uri="{FF2B5EF4-FFF2-40B4-BE49-F238E27FC236}">
              <a16:creationId xmlns:a16="http://schemas.microsoft.com/office/drawing/2014/main" id="{5D2091A8-03A5-7A44-B274-C8BDF526F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33500"/>
          <a:ext cx="8877300" cy="4497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209550</xdr:colOff>
      <xdr:row>0</xdr:row>
      <xdr:rowOff>120650</xdr:rowOff>
    </xdr:from>
    <xdr:to>
      <xdr:col>40</xdr:col>
      <xdr:colOff>527050</xdr:colOff>
      <xdr:row>14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k 4">
              <a:extLst>
                <a:ext uri="{FF2B5EF4-FFF2-40B4-BE49-F238E27FC236}">
                  <a16:creationId xmlns:a16="http://schemas.microsoft.com/office/drawing/2014/main" id="{69F19BB9-987D-47F5-A824-35DF7660EE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62550" y="12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35</xdr:col>
      <xdr:colOff>234950</xdr:colOff>
      <xdr:row>14</xdr:row>
      <xdr:rowOff>146050</xdr:rowOff>
    </xdr:from>
    <xdr:to>
      <xdr:col>40</xdr:col>
      <xdr:colOff>552450</xdr:colOff>
      <xdr:row>28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k 5">
              <a:extLst>
                <a:ext uri="{FF2B5EF4-FFF2-40B4-BE49-F238E27FC236}">
                  <a16:creationId xmlns:a16="http://schemas.microsoft.com/office/drawing/2014/main" id="{7E2EDFF5-3A0A-4C5C-B159-4286CFBC39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87950" y="2990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35</xdr:col>
      <xdr:colOff>222250</xdr:colOff>
      <xdr:row>28</xdr:row>
      <xdr:rowOff>196850</xdr:rowOff>
    </xdr:from>
    <xdr:to>
      <xdr:col>40</xdr:col>
      <xdr:colOff>539750</xdr:colOff>
      <xdr:row>42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k 6">
              <a:extLst>
                <a:ext uri="{FF2B5EF4-FFF2-40B4-BE49-F238E27FC236}">
                  <a16:creationId xmlns:a16="http://schemas.microsoft.com/office/drawing/2014/main" id="{CC81E543-BE44-4BCC-8F8D-660E3D0813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5250" y="588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50</xdr:col>
      <xdr:colOff>374650</xdr:colOff>
      <xdr:row>2</xdr:row>
      <xdr:rowOff>133350</xdr:rowOff>
    </xdr:from>
    <xdr:to>
      <xdr:col>55</xdr:col>
      <xdr:colOff>692150</xdr:colOff>
      <xdr:row>16</xdr:row>
      <xdr:rowOff>31750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FA1999F-074D-4AA3-8A85-578B9D862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6350</xdr:colOff>
      <xdr:row>2</xdr:row>
      <xdr:rowOff>82550</xdr:rowOff>
    </xdr:from>
    <xdr:to>
      <xdr:col>65</xdr:col>
      <xdr:colOff>323850</xdr:colOff>
      <xdr:row>15</xdr:row>
      <xdr:rowOff>184150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DEEAA1DD-AB35-4453-B053-31468E1C1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94</xdr:col>
      <xdr:colOff>254000</xdr:colOff>
      <xdr:row>0</xdr:row>
      <xdr:rowOff>114300</xdr:rowOff>
    </xdr:from>
    <xdr:to>
      <xdr:col>105</xdr:col>
      <xdr:colOff>50800</xdr:colOff>
      <xdr:row>22</xdr:row>
      <xdr:rowOff>141210</xdr:rowOff>
    </xdr:to>
    <xdr:pic>
      <xdr:nvPicPr>
        <xdr:cNvPr id="11" name="Picture 1" descr="Image for post">
          <a:extLst>
            <a:ext uri="{FF2B5EF4-FFF2-40B4-BE49-F238E27FC236}">
              <a16:creationId xmlns:a16="http://schemas.microsoft.com/office/drawing/2014/main" id="{F32443A5-EE7F-4C0C-8412-8C64896BC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10300" y="114300"/>
          <a:ext cx="9156700" cy="4497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AN SERDAR SUPHI IZM TEOJP1" refreshedDate="44829.024905902777" createdVersion="7" refreshedVersion="7" minRefreshableVersion="3" recordCount="2422" xr:uid="{0B73E618-580F-476B-856F-9BE3A9B5E5DF}">
  <cacheSource type="worksheet">
    <worksheetSource ref="A6:K2428" sheet="online retail ham"/>
  </cacheSource>
  <cacheFields count="11">
    <cacheField name="ID" numFmtId="0">
      <sharedItems containsSemiMixedTypes="0" containsString="0" containsNumber="1" containsInteger="1" minValue="6324" maxValue="523665"/>
    </cacheField>
    <cacheField name="InvoiceNo" numFmtId="0">
      <sharedItems containsSemiMixedTypes="0" containsString="0" containsNumber="1" containsInteger="1" minValue="536944" maxValue="581193"/>
    </cacheField>
    <cacheField name="StockCode" numFmtId="0">
      <sharedItems containsMixedTypes="1" containsNumber="1" containsInteger="1" minValue="10002" maxValue="90192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360"/>
    </cacheField>
    <cacheField name="InvoiceDate" numFmtId="22">
      <sharedItems containsSemiMixedTypes="0" containsNonDate="0" containsDate="1" containsString="0" minDate="2010-12-03T12:20:00" maxDate="2011-12-07T17:05:00"/>
    </cacheField>
    <cacheField name="UnitPrice" numFmtId="0">
      <sharedItems containsSemiMixedTypes="0" containsString="0" containsNumber="1" minValue="0.12" maxValue="65"/>
    </cacheField>
    <cacheField name="CustomerID" numFmtId="0">
      <sharedItems containsSemiMixedTypes="0" containsString="0" containsNumber="1" containsInteger="1" minValue="12354" maxValue="17097" count="30">
        <n v="12557"/>
        <n v="17097"/>
        <n v="12540"/>
        <n v="12551"/>
        <n v="12484"/>
        <n v="12539"/>
        <n v="12510"/>
        <n v="12421"/>
        <n v="12502"/>
        <n v="12462"/>
        <n v="12507"/>
        <n v="12541"/>
        <n v="12547"/>
        <n v="12597"/>
        <n v="12545"/>
        <n v="12596"/>
        <n v="12354"/>
        <n v="12417"/>
        <n v="12455"/>
        <n v="12450"/>
        <n v="12548"/>
        <n v="12556"/>
        <n v="12550"/>
        <n v="12546"/>
        <n v="12454"/>
        <n v="12448"/>
        <n v="12544"/>
        <n v="12538"/>
        <n v="12445"/>
        <n v="12442"/>
      </sharedItems>
    </cacheField>
    <cacheField name="Country" numFmtId="0">
      <sharedItems/>
    </cacheField>
    <cacheField name="TotalRev" numFmtId="0">
      <sharedItems containsSemiMixedTypes="0" containsString="0" containsNumber="1" minValue="0.21" maxValue="1350"/>
    </cacheField>
    <cacheField name="DayDiff" numFmtId="164">
      <sharedItems containsSemiMixedTypes="0" containsString="0" containsNumber="1" minValue="1.2874999999985448" maxValue="370.48541666666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AN SERDAR SUPHI IZM TEOJP1" refreshedDate="44829.029302083334" createdVersion="7" refreshedVersion="7" minRefreshableVersion="3" recordCount="88" xr:uid="{640B004B-5693-456A-A31F-BC54D78BCCA4}">
  <cacheSource type="worksheet">
    <worksheetSource ref="E6:F94" sheet="Frequency"/>
  </cacheSource>
  <cacheFields count="2">
    <cacheField name="InvoiceNo" numFmtId="0">
      <sharedItems containsSemiMixedTypes="0" containsString="0" containsNumber="1" containsInteger="1" minValue="536944" maxValue="581193"/>
    </cacheField>
    <cacheField name="CustomerID" numFmtId="0">
      <sharedItems containsSemiMixedTypes="0" containsString="0" containsNumber="1" containsInteger="1" minValue="12354" maxValue="17097" count="30">
        <n v="12557"/>
        <n v="17097"/>
        <n v="12540"/>
        <n v="12551"/>
        <n v="12484"/>
        <n v="12539"/>
        <n v="12510"/>
        <n v="12421"/>
        <n v="12502"/>
        <n v="12462"/>
        <n v="12507"/>
        <n v="12541"/>
        <n v="12547"/>
        <n v="12597"/>
        <n v="12545"/>
        <n v="12596"/>
        <n v="12354"/>
        <n v="12417"/>
        <n v="12455"/>
        <n v="12450"/>
        <n v="12548"/>
        <n v="12556"/>
        <n v="12550"/>
        <n v="12546"/>
        <n v="12454"/>
        <n v="12448"/>
        <n v="12544"/>
        <n v="12538"/>
        <n v="12445"/>
        <n v="124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AN SERDAR SUPHI IZM TEOJP1" refreshedDate="44829.037755902777" createdVersion="7" refreshedVersion="7" minRefreshableVersion="3" recordCount="30" xr:uid="{91D91AC2-EAB8-46C2-935D-5D664FE289E6}">
  <cacheSource type="worksheet">
    <worksheetSource ref="X2:X32" sheet="Segments"/>
  </cacheSource>
  <cacheFields count="1">
    <cacheField name="Frequency" numFmtId="0">
      <sharedItems containsSemiMixedTypes="0" containsString="0" containsNumber="1" containsInteger="1" minValue="1" maxValue="17" count="7">
        <n v="1"/>
        <n v="4"/>
        <n v="2"/>
        <n v="5"/>
        <n v="3"/>
        <n v="1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AN SERDAR SUPHI IZM TEOJP1" refreshedDate="44829.094202893517" createdVersion="7" refreshedVersion="7" minRefreshableVersion="3" recordCount="30" xr:uid="{1FE26C1E-FF63-4C51-A7B0-C2933D27E4E2}">
  <cacheSource type="worksheet">
    <worksheetSource ref="CB3:CK33" sheet="Segments"/>
  </cacheSource>
  <cacheFields count="10">
    <cacheField name="ID" numFmtId="0">
      <sharedItems containsSemiMixedTypes="0" containsString="0" containsNumber="1" containsInteger="1" minValue="12354" maxValue="17097"/>
    </cacheField>
    <cacheField name="Recency" numFmtId="1">
      <sharedItems containsSemiMixedTypes="0" containsString="0" containsNumber="1" minValue="1.2874999999985448" maxValue="356.52499999999418"/>
    </cacheField>
    <cacheField name="Frequency" numFmtId="0">
      <sharedItems containsSemiMixedTypes="0" containsString="0" containsNumber="1" containsInteger="1" minValue="1" maxValue="17"/>
    </cacheField>
    <cacheField name="Monetary" numFmtId="164">
      <sharedItems containsSemiMixedTypes="0" containsString="0" containsNumber="1" minValue="67.199999999999989" maxValue="11990.96"/>
    </cacheField>
    <cacheField name="RecencylEVEL" numFmtId="0">
      <sharedItems containsSemiMixedTypes="0" containsString="0" containsNumber="1" containsInteger="1" minValue="1" maxValue="5"/>
    </cacheField>
    <cacheField name="FrequencyLevel" numFmtId="0">
      <sharedItems containsSemiMixedTypes="0" containsString="0" containsNumber="1" containsInteger="1" minValue="1" maxValue="5"/>
    </cacheField>
    <cacheField name="MonetaryLevel" numFmtId="0">
      <sharedItems containsSemiMixedTypes="0" containsString="0" containsNumber="1" containsInteger="1" minValue="1" maxValue="5"/>
    </cacheField>
    <cacheField name="RF" numFmtId="0">
      <sharedItems containsSemiMixedTypes="0" containsString="0" containsNumber="1" containsInteger="1" minValue="11" maxValue="55"/>
    </cacheField>
    <cacheField name="UPPER" numFmtId="0">
      <sharedItems count="2">
        <s v="NORMAL"/>
        <s v="UPPER"/>
      </sharedItems>
    </cacheField>
    <cacheField name="SEGMENT" numFmtId="0">
      <sharedItems count="9">
        <s v="Hibernating"/>
        <s v="Promising"/>
        <s v="New Customers"/>
        <s v="About to Sleep"/>
        <s v="Champions"/>
        <s v="At Risk"/>
        <s v="Potential Loyalists"/>
        <s v="Can’t Lose Them"/>
        <s v="Loyal Custom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2">
  <r>
    <n v="6324"/>
    <n v="536944"/>
    <n v="22383"/>
    <s v="LUNCH BAG SUKI  DESIGN "/>
    <n v="70"/>
    <d v="2010-12-03T12:20:00"/>
    <n v="1.65"/>
    <x v="0"/>
    <s v="Spain"/>
    <n v="115.5"/>
    <n v="370.48541666666279"/>
  </r>
  <r>
    <n v="6325"/>
    <n v="536944"/>
    <n v="22384"/>
    <s v="LUNCH BAG PINK POLKADOT"/>
    <n v="100"/>
    <d v="2010-12-03T12:20:00"/>
    <n v="1.45"/>
    <x v="0"/>
    <s v="Spain"/>
    <n v="145"/>
    <n v="370.48541666666279"/>
  </r>
  <r>
    <n v="6326"/>
    <n v="536944"/>
    <n v="20727"/>
    <s v="LUNCH BAG  BLACK SKULL."/>
    <n v="60"/>
    <d v="2010-12-03T12:20:00"/>
    <n v="1.65"/>
    <x v="0"/>
    <s v="Spain"/>
    <n v="99"/>
    <n v="370.48541666666279"/>
  </r>
  <r>
    <n v="6327"/>
    <n v="536944"/>
    <n v="20725"/>
    <s v="LUNCH BAG RED RETROSPOT"/>
    <n v="70"/>
    <d v="2010-12-03T12:20:00"/>
    <n v="1.65"/>
    <x v="0"/>
    <s v="Spain"/>
    <n v="115.5"/>
    <n v="370.48541666666279"/>
  </r>
  <r>
    <n v="6328"/>
    <n v="536944"/>
    <n v="20728"/>
    <s v="LUNCH BAG CARS BLUE"/>
    <n v="100"/>
    <d v="2010-12-03T12:20:00"/>
    <n v="1.45"/>
    <x v="0"/>
    <s v="Spain"/>
    <n v="145"/>
    <n v="370.48541666666279"/>
  </r>
  <r>
    <n v="21192"/>
    <n v="538095"/>
    <n v="22504"/>
    <s v="CABIN BAG VINTAGE RETROSPOT"/>
    <n v="1"/>
    <d v="2010-12-09T14:55:00"/>
    <n v="29.95"/>
    <x v="1"/>
    <s v="Spain"/>
    <n v="29.95"/>
    <n v="364.37777777777228"/>
  </r>
  <r>
    <n v="21193"/>
    <n v="538095"/>
    <n v="22212"/>
    <s v="FOUR HOOK  WHITE LOVEBIRDS"/>
    <n v="1"/>
    <d v="2010-12-09T14:55:00"/>
    <n v="2.1"/>
    <x v="1"/>
    <s v="Spain"/>
    <n v="2.1"/>
    <n v="364.37777777777228"/>
  </r>
  <r>
    <n v="21194"/>
    <n v="538095"/>
    <n v="22953"/>
    <s v="BIRTHDAY PARTY CORDON BARRIER TAPE"/>
    <n v="1"/>
    <d v="2010-12-09T14:55:00"/>
    <n v="1.25"/>
    <x v="1"/>
    <s v="Spain"/>
    <n v="1.25"/>
    <n v="364.37777777777228"/>
  </r>
  <r>
    <n v="21195"/>
    <n v="538095"/>
    <n v="84818"/>
    <s v="DANISH ROSE PHOTO FRAME"/>
    <n v="1"/>
    <d v="2010-12-09T14:55:00"/>
    <n v="2.5499999999999998"/>
    <x v="1"/>
    <s v="Spain"/>
    <n v="2.5499999999999998"/>
    <n v="364.37777777777228"/>
  </r>
  <r>
    <n v="21196"/>
    <n v="538095"/>
    <n v="21114"/>
    <s v="LAVENDER SCENTED FABRIC HEART"/>
    <n v="5"/>
    <d v="2010-12-09T14:55:00"/>
    <n v="1.25"/>
    <x v="1"/>
    <s v="Spain"/>
    <n v="6.25"/>
    <n v="364.37777777777228"/>
  </r>
  <r>
    <n v="21197"/>
    <n v="538095"/>
    <n v="84692"/>
    <s v="BOX OF 24 COCKTAIL PARASOLS"/>
    <n v="1"/>
    <d v="2010-12-09T14:55:00"/>
    <n v="0.42"/>
    <x v="1"/>
    <s v="Spain"/>
    <n v="0.42"/>
    <n v="364.37777777777228"/>
  </r>
  <r>
    <n v="21198"/>
    <n v="538095"/>
    <n v="22796"/>
    <s v="PHOTO FRAME 3 CLASSIC HANGING"/>
    <n v="2"/>
    <d v="2010-12-09T14:55:00"/>
    <n v="9.9499999999999993"/>
    <x v="1"/>
    <s v="Spain"/>
    <n v="19.899999999999999"/>
    <n v="364.37777777777228"/>
  </r>
  <r>
    <n v="21199"/>
    <n v="538095"/>
    <n v="40001"/>
    <s v="WHITE BAMBOO RIBS LAMPSHADE"/>
    <n v="1"/>
    <d v="2010-12-09T14:55:00"/>
    <n v="0.85"/>
    <x v="1"/>
    <s v="Spain"/>
    <n v="0.85"/>
    <n v="364.37777777777228"/>
  </r>
  <r>
    <n v="21200"/>
    <n v="538095"/>
    <n v="22646"/>
    <s v="CERAMIC STRAWBERRY CAKE MONEY BANK"/>
    <n v="1"/>
    <d v="2010-12-09T14:55:00"/>
    <n v="1.45"/>
    <x v="1"/>
    <s v="Spain"/>
    <n v="1.45"/>
    <n v="364.37777777777228"/>
  </r>
  <r>
    <n v="21201"/>
    <n v="538095"/>
    <n v="21883"/>
    <s v="STARS GIFT TAPE "/>
    <n v="2"/>
    <d v="2010-12-09T14:55:00"/>
    <n v="0.65"/>
    <x v="1"/>
    <s v="Spain"/>
    <n v="1.3"/>
    <n v="364.37777777777228"/>
  </r>
  <r>
    <n v="21202"/>
    <n v="538095"/>
    <n v="21879"/>
    <s v="HEARTS GIFT TAPE"/>
    <n v="2"/>
    <d v="2010-12-09T14:55:00"/>
    <n v="0.65"/>
    <x v="1"/>
    <s v="Spain"/>
    <n v="1.3"/>
    <n v="364.37777777777228"/>
  </r>
  <r>
    <n v="21203"/>
    <n v="538095"/>
    <n v="22494"/>
    <s v="EMERGENCY FIRST AID TIN "/>
    <n v="2"/>
    <d v="2010-12-09T14:55:00"/>
    <n v="1.25"/>
    <x v="1"/>
    <s v="Spain"/>
    <n v="2.5"/>
    <n v="364.37777777777228"/>
  </r>
  <r>
    <n v="21204"/>
    <n v="538095"/>
    <n v="47566"/>
    <s v="PARTY BUNTING"/>
    <n v="1"/>
    <d v="2010-12-09T14:55:00"/>
    <n v="4.6500000000000004"/>
    <x v="1"/>
    <s v="Spain"/>
    <n v="4.6500000000000004"/>
    <n v="364.37777777777228"/>
  </r>
  <r>
    <n v="21205"/>
    <n v="538095"/>
    <s v="85123A"/>
    <s v="WHITE HANGING HEART T-LIGHT HOLDER"/>
    <n v="1"/>
    <d v="2010-12-09T14:55:00"/>
    <n v="2.95"/>
    <x v="1"/>
    <s v="Spain"/>
    <n v="2.95"/>
    <n v="364.37777777777228"/>
  </r>
  <r>
    <n v="21206"/>
    <n v="538095"/>
    <n v="21430"/>
    <s v="SET/3 RED GINGHAM ROSE STORAGE BOX"/>
    <n v="1"/>
    <d v="2010-12-09T14:55:00"/>
    <n v="3.75"/>
    <x v="1"/>
    <s v="Spain"/>
    <n v="3.75"/>
    <n v="364.37777777777228"/>
  </r>
  <r>
    <n v="21207"/>
    <n v="538095"/>
    <n v="22914"/>
    <s v="BLUE COAT RACK PARIS FASHION"/>
    <n v="1"/>
    <d v="2010-12-09T14:55:00"/>
    <n v="4.95"/>
    <x v="1"/>
    <s v="Spain"/>
    <n v="4.95"/>
    <n v="364.37777777777228"/>
  </r>
  <r>
    <n v="21208"/>
    <n v="538095"/>
    <n v="22913"/>
    <s v="RED COAT RACK PARIS FASHION"/>
    <n v="1"/>
    <d v="2010-12-09T14:55:00"/>
    <n v="4.95"/>
    <x v="1"/>
    <s v="Spain"/>
    <n v="4.95"/>
    <n v="364.37777777777228"/>
  </r>
  <r>
    <n v="21209"/>
    <n v="538095"/>
    <n v="22912"/>
    <s v="YELLOW COAT RACK PARIS FASHION"/>
    <n v="1"/>
    <d v="2010-12-09T14:55:00"/>
    <n v="4.95"/>
    <x v="1"/>
    <s v="Spain"/>
    <n v="4.95"/>
    <n v="364.37777777777228"/>
  </r>
  <r>
    <n v="21210"/>
    <n v="538095"/>
    <n v="22631"/>
    <s v="CIRCUS PARADE LUNCH BOX "/>
    <n v="1"/>
    <d v="2010-12-09T14:55:00"/>
    <n v="1.95"/>
    <x v="1"/>
    <s v="Spain"/>
    <n v="1.95"/>
    <n v="364.37777777777228"/>
  </r>
  <r>
    <n v="21211"/>
    <n v="538095"/>
    <n v="22497"/>
    <s v="SET OF 2 TINS VINTAGE BATHROOM "/>
    <n v="2"/>
    <d v="2010-12-09T14:55:00"/>
    <n v="4.25"/>
    <x v="1"/>
    <s v="Spain"/>
    <n v="8.5"/>
    <n v="364.37777777777228"/>
  </r>
  <r>
    <n v="21212"/>
    <n v="538095"/>
    <n v="22909"/>
    <s v="SET OF 20 VINTAGE CHRISTMAS NAPKINS"/>
    <n v="2"/>
    <d v="2010-12-09T14:55:00"/>
    <n v="0.85"/>
    <x v="1"/>
    <s v="Spain"/>
    <n v="1.7"/>
    <n v="364.37777777777228"/>
  </r>
  <r>
    <n v="21213"/>
    <n v="538095"/>
    <n v="22862"/>
    <s v="LOVE HEART NAPKIN BOX "/>
    <n v="1"/>
    <d v="2010-12-09T14:55:00"/>
    <n v="4.25"/>
    <x v="1"/>
    <s v="Spain"/>
    <n v="4.25"/>
    <n v="364.37777777777228"/>
  </r>
  <r>
    <n v="21214"/>
    <n v="538095"/>
    <n v="22726"/>
    <s v="ALARM CLOCK BAKELIKE GREEN"/>
    <n v="2"/>
    <d v="2010-12-09T14:55:00"/>
    <n v="3.75"/>
    <x v="1"/>
    <s v="Spain"/>
    <n v="7.5"/>
    <n v="364.37777777777228"/>
  </r>
  <r>
    <n v="21215"/>
    <n v="538095"/>
    <n v="20828"/>
    <s v="GLITTER BUTTERFLY CLIPS"/>
    <n v="1"/>
    <d v="2010-12-09T14:55:00"/>
    <n v="2.5499999999999998"/>
    <x v="1"/>
    <s v="Spain"/>
    <n v="2.5499999999999998"/>
    <n v="364.37777777777228"/>
  </r>
  <r>
    <n v="21216"/>
    <n v="538095"/>
    <n v="20829"/>
    <s v="GLITTER HANGING BUTTERFLY STRING"/>
    <n v="1"/>
    <d v="2010-12-09T14:55:00"/>
    <n v="2.1"/>
    <x v="1"/>
    <s v="Spain"/>
    <n v="2.1"/>
    <n v="364.37777777777228"/>
  </r>
  <r>
    <n v="21217"/>
    <n v="538095"/>
    <n v="72819"/>
    <s v="CUPID DESIGN SCENTED CANDLES"/>
    <n v="1"/>
    <d v="2010-12-09T14:55:00"/>
    <n v="2.5499999999999998"/>
    <x v="1"/>
    <s v="Spain"/>
    <n v="2.5499999999999998"/>
    <n v="364.37777777777228"/>
  </r>
  <r>
    <n v="21218"/>
    <n v="538095"/>
    <n v="22500"/>
    <s v="SET OF 2 TINS JARDIN DE PROVENCE"/>
    <n v="2"/>
    <d v="2010-12-09T14:55:00"/>
    <n v="4.95"/>
    <x v="1"/>
    <s v="Spain"/>
    <n v="9.9"/>
    <n v="364.37777777777228"/>
  </r>
  <r>
    <n v="21219"/>
    <n v="538095"/>
    <n v="22577"/>
    <s v="WOODEN HEART CHRISTMAS SCANDINAVIAN"/>
    <n v="3"/>
    <d v="2010-12-09T14:55:00"/>
    <n v="0.85"/>
    <x v="1"/>
    <s v="Spain"/>
    <n v="2.5499999999999998"/>
    <n v="364.37777777777228"/>
  </r>
  <r>
    <n v="21220"/>
    <n v="538095"/>
    <n v="22579"/>
    <s v="WOODEN TREE CHRISTMAS SCANDINAVIAN"/>
    <n v="3"/>
    <d v="2010-12-09T14:55:00"/>
    <n v="0.85"/>
    <x v="1"/>
    <s v="Spain"/>
    <n v="2.5499999999999998"/>
    <n v="364.37777777777228"/>
  </r>
  <r>
    <n v="21221"/>
    <n v="538095"/>
    <n v="22571"/>
    <s v="ROCKING HORSE RED CHRISTMAS "/>
    <n v="3"/>
    <d v="2010-12-09T14:55:00"/>
    <n v="0.85"/>
    <x v="1"/>
    <s v="Spain"/>
    <n v="2.5499999999999998"/>
    <n v="364.37777777777228"/>
  </r>
  <r>
    <n v="21222"/>
    <n v="538095"/>
    <n v="22572"/>
    <s v="ROCKING HORSE GREEN CHRISTMAS "/>
    <n v="3"/>
    <d v="2010-12-09T14:55:00"/>
    <n v="0.85"/>
    <x v="1"/>
    <s v="Spain"/>
    <n v="2.5499999999999998"/>
    <n v="364.37777777777228"/>
  </r>
  <r>
    <n v="21223"/>
    <n v="538095"/>
    <n v="22338"/>
    <s v="STAR DECORATION PAINTED ZINC "/>
    <n v="2"/>
    <d v="2010-12-09T14:55:00"/>
    <n v="0.65"/>
    <x v="1"/>
    <s v="Spain"/>
    <n v="1.3"/>
    <n v="364.37777777777228"/>
  </r>
  <r>
    <n v="21224"/>
    <n v="538095"/>
    <n v="22335"/>
    <s v="HEART DECORATION PAINTED ZINC "/>
    <n v="2"/>
    <d v="2010-12-09T14:55:00"/>
    <n v="0.65"/>
    <x v="1"/>
    <s v="Spain"/>
    <n v="1.3"/>
    <n v="364.37777777777228"/>
  </r>
  <r>
    <n v="21225"/>
    <n v="538095"/>
    <n v="22573"/>
    <s v="STAR WOODEN CHRISTMAS DECORATION"/>
    <n v="3"/>
    <d v="2010-12-09T14:55:00"/>
    <n v="0.85"/>
    <x v="1"/>
    <s v="Spain"/>
    <n v="2.5499999999999998"/>
    <n v="364.37777777777228"/>
  </r>
  <r>
    <n v="21226"/>
    <n v="538095"/>
    <n v="35958"/>
    <s v="FOLKART ZINC STAR CHRISTMAS DEC"/>
    <n v="2"/>
    <d v="2010-12-09T14:55:00"/>
    <n v="0.85"/>
    <x v="1"/>
    <s v="Spain"/>
    <n v="1.7"/>
    <n v="364.37777777777228"/>
  </r>
  <r>
    <n v="21227"/>
    <n v="538095"/>
    <n v="35961"/>
    <s v="FOLKART ZINC HEART CHRISTMAS DEC"/>
    <n v="2"/>
    <d v="2010-12-09T14:55:00"/>
    <n v="0.85"/>
    <x v="1"/>
    <s v="Spain"/>
    <n v="1.7"/>
    <n v="364.37777777777228"/>
  </r>
  <r>
    <n v="21228"/>
    <n v="538095"/>
    <n v="22469"/>
    <s v="HEART OF WICKER SMALL"/>
    <n v="1"/>
    <d v="2010-12-09T14:55:00"/>
    <n v="1.65"/>
    <x v="1"/>
    <s v="Spain"/>
    <n v="1.65"/>
    <n v="364.37777777777228"/>
  </r>
  <r>
    <n v="21229"/>
    <n v="538095"/>
    <n v="22695"/>
    <s v="WICKER WREATH SMALL"/>
    <n v="1"/>
    <d v="2010-12-09T14:55:00"/>
    <n v="1.45"/>
    <x v="1"/>
    <s v="Spain"/>
    <n v="1.45"/>
    <n v="364.37777777777228"/>
  </r>
  <r>
    <n v="21230"/>
    <n v="538095"/>
    <n v="21217"/>
    <s v="RED RETROSPOT ROUND CAKE TINS"/>
    <n v="1"/>
    <d v="2010-12-09T14:55:00"/>
    <n v="9.9499999999999993"/>
    <x v="1"/>
    <s v="Spain"/>
    <n v="9.9499999999999993"/>
    <n v="364.37777777777228"/>
  </r>
  <r>
    <n v="21231"/>
    <n v="538095"/>
    <n v="22809"/>
    <s v="SET OF 6 T-LIGHTS SANTA"/>
    <n v="2"/>
    <d v="2010-12-09T14:55:00"/>
    <n v="2.95"/>
    <x v="1"/>
    <s v="Spain"/>
    <n v="5.9"/>
    <n v="364.37777777777228"/>
  </r>
  <r>
    <n v="26768"/>
    <n v="538525"/>
    <n v="84347"/>
    <s v="ROTATING SILVER ANGELS T-LIGHT HLDR"/>
    <n v="36"/>
    <d v="2010-12-13T09:39:00"/>
    <n v="2.5499999999999998"/>
    <x v="2"/>
    <s v="Spain"/>
    <n v="91.8"/>
    <n v="360.59722222221899"/>
  </r>
  <r>
    <n v="26769"/>
    <n v="538525"/>
    <n v="21164"/>
    <s v="HOME SWEET HOME METAL SIGN "/>
    <n v="12"/>
    <d v="2010-12-13T09:39:00"/>
    <n v="2.95"/>
    <x v="2"/>
    <s v="Spain"/>
    <n v="35.400000000000006"/>
    <n v="360.59722222221899"/>
  </r>
  <r>
    <n v="26770"/>
    <n v="538525"/>
    <n v="21506"/>
    <s v="FANCY FONT BIRTHDAY CARD, "/>
    <n v="24"/>
    <d v="2010-12-13T09:39:00"/>
    <n v="0.42"/>
    <x v="2"/>
    <s v="Spain"/>
    <n v="10.08"/>
    <n v="360.59722222221899"/>
  </r>
  <r>
    <n v="26771"/>
    <n v="538525"/>
    <n v="22023"/>
    <s v="EMPIRE BIRTHDAY CARD"/>
    <n v="12"/>
    <d v="2010-12-13T09:39:00"/>
    <n v="0.42"/>
    <x v="2"/>
    <s v="Spain"/>
    <n v="5.04"/>
    <n v="360.59722222221899"/>
  </r>
  <r>
    <n v="26772"/>
    <n v="538525"/>
    <n v="22819"/>
    <s v="BIRTHDAY CARD, RETRO SPOT"/>
    <n v="12"/>
    <d v="2010-12-13T09:39:00"/>
    <n v="0.42"/>
    <x v="2"/>
    <s v="Spain"/>
    <n v="5.04"/>
    <n v="360.59722222221899"/>
  </r>
  <r>
    <n v="26773"/>
    <n v="538525"/>
    <n v="21519"/>
    <s v="GIN &amp; TONIC DIET GREETING CARD "/>
    <n v="12"/>
    <d v="2010-12-13T09:39:00"/>
    <n v="0.42"/>
    <x v="2"/>
    <s v="Spain"/>
    <n v="5.04"/>
    <n v="360.59722222221899"/>
  </r>
  <r>
    <n v="26774"/>
    <n v="538525"/>
    <n v="22030"/>
    <s v="SWALLOWS GREETING CARD"/>
    <n v="12"/>
    <d v="2010-12-13T09:39:00"/>
    <n v="0.42"/>
    <x v="2"/>
    <s v="Spain"/>
    <n v="5.04"/>
    <n v="360.59722222221899"/>
  </r>
  <r>
    <n v="26775"/>
    <n v="538525"/>
    <n v="22620"/>
    <s v="4 TRADITIONAL SPINNING TOPS"/>
    <n v="12"/>
    <d v="2010-12-13T09:39:00"/>
    <n v="1.25"/>
    <x v="2"/>
    <s v="Spain"/>
    <n v="15"/>
    <n v="360.59722222221899"/>
  </r>
  <r>
    <n v="26776"/>
    <n v="538525"/>
    <n v="84077"/>
    <s v="WORLD WAR 2 GLIDERS ASSTD DESIGNS"/>
    <n v="48"/>
    <d v="2010-12-13T09:39:00"/>
    <n v="0.28999999999999998"/>
    <x v="2"/>
    <s v="Spain"/>
    <n v="13.919999999999998"/>
    <n v="360.59722222221899"/>
  </r>
  <r>
    <n v="26777"/>
    <n v="538525"/>
    <n v="22553"/>
    <s v="PLASTERS IN TIN SKULLS"/>
    <n v="24"/>
    <d v="2010-12-13T09:39:00"/>
    <n v="1.65"/>
    <x v="2"/>
    <s v="Spain"/>
    <n v="39.599999999999994"/>
    <n v="360.59722222221899"/>
  </r>
  <r>
    <n v="26778"/>
    <n v="538525"/>
    <n v="22556"/>
    <s v="PLASTERS IN TIN CIRCUS PARADE "/>
    <n v="24"/>
    <d v="2010-12-13T09:39:00"/>
    <n v="1.65"/>
    <x v="2"/>
    <s v="Spain"/>
    <n v="39.599999999999994"/>
    <n v="360.59722222221899"/>
  </r>
  <r>
    <n v="26779"/>
    <n v="538525"/>
    <n v="22423"/>
    <s v="REGENCY CAKESTAND 3 TIER"/>
    <n v="10"/>
    <d v="2010-12-13T09:39:00"/>
    <n v="12.75"/>
    <x v="2"/>
    <s v="Spain"/>
    <n v="127.5"/>
    <n v="360.59722222221899"/>
  </r>
  <r>
    <n v="26780"/>
    <n v="538525"/>
    <n v="22120"/>
    <s v="WELCOME  WOODEN BLOCK LETTERS"/>
    <n v="6"/>
    <d v="2010-12-13T09:39:00"/>
    <n v="9.9499999999999993"/>
    <x v="2"/>
    <s v="Spain"/>
    <n v="59.699999999999996"/>
    <n v="360.59722222221899"/>
  </r>
  <r>
    <n v="26781"/>
    <n v="538525"/>
    <n v="21754"/>
    <s v="HOME BUILDING BLOCK WORD"/>
    <n v="6"/>
    <d v="2010-12-13T09:39:00"/>
    <n v="5.95"/>
    <x v="2"/>
    <s v="Spain"/>
    <n v="35.700000000000003"/>
    <n v="360.59722222221899"/>
  </r>
  <r>
    <n v="26782"/>
    <n v="538525"/>
    <n v="21755"/>
    <s v="LOVE BUILDING BLOCK WORD"/>
    <n v="9"/>
    <d v="2010-12-13T09:39:00"/>
    <n v="5.95"/>
    <x v="2"/>
    <s v="Spain"/>
    <n v="53.550000000000004"/>
    <n v="360.59722222221899"/>
  </r>
  <r>
    <n v="26783"/>
    <n v="538525"/>
    <n v="21340"/>
    <s v="CLASSIC METAL BIRDCAGE PLANT HOLDER"/>
    <n v="8"/>
    <d v="2010-12-13T09:39:00"/>
    <n v="9.9499999999999993"/>
    <x v="2"/>
    <s v="Spain"/>
    <n v="79.599999999999994"/>
    <n v="360.59722222221899"/>
  </r>
  <r>
    <n v="26784"/>
    <n v="538525"/>
    <n v="21479"/>
    <s v="WHITE SKULL HOT WATER BOTTLE "/>
    <n v="4"/>
    <d v="2010-12-13T09:39:00"/>
    <n v="3.75"/>
    <x v="2"/>
    <s v="Spain"/>
    <n v="15"/>
    <n v="360.59722222221899"/>
  </r>
  <r>
    <n v="26785"/>
    <n v="538525"/>
    <s v="84029E"/>
    <s v="RED WOOLLY HOTTIE WHITE HEART."/>
    <n v="8"/>
    <d v="2010-12-13T09:39:00"/>
    <n v="3.75"/>
    <x v="2"/>
    <s v="Spain"/>
    <n v="30"/>
    <n v="360.59722222221899"/>
  </r>
  <r>
    <n v="26786"/>
    <n v="538525"/>
    <n v="22837"/>
    <s v="HOT WATER BOTTLE BABUSHKA "/>
    <n v="16"/>
    <d v="2010-12-13T09:39:00"/>
    <n v="4.6500000000000004"/>
    <x v="2"/>
    <s v="Spain"/>
    <n v="74.400000000000006"/>
    <n v="360.59722222221899"/>
  </r>
  <r>
    <n v="33697"/>
    <n v="539351"/>
    <s v="85099C"/>
    <s v="JUMBO  BAG BAROQUE BLACK WHITE"/>
    <n v="10"/>
    <d v="2010-12-17T11:23:00"/>
    <n v="1.95"/>
    <x v="3"/>
    <s v="Spain"/>
    <n v="19.5"/>
    <n v="356.52499999999418"/>
  </r>
  <r>
    <n v="33698"/>
    <n v="539351"/>
    <s v="85099B"/>
    <s v="JUMBO BAG RED RETROSPOT"/>
    <n v="10"/>
    <d v="2010-12-17T11:23:00"/>
    <n v="1.95"/>
    <x v="3"/>
    <s v="Spain"/>
    <n v="19.5"/>
    <n v="356.52499999999418"/>
  </r>
  <r>
    <n v="33699"/>
    <n v="539351"/>
    <n v="22386"/>
    <s v="JUMBO BAG PINK POLKADOT"/>
    <n v="10"/>
    <d v="2010-12-17T11:23:00"/>
    <n v="1.95"/>
    <x v="3"/>
    <s v="Spain"/>
    <n v="19.5"/>
    <n v="356.52499999999418"/>
  </r>
  <r>
    <n v="33700"/>
    <n v="539351"/>
    <n v="21928"/>
    <s v="JUMBO BAG SCANDINAVIAN PAISLEY"/>
    <n v="10"/>
    <d v="2010-12-17T11:23:00"/>
    <n v="1.95"/>
    <x v="3"/>
    <s v="Spain"/>
    <n v="19.5"/>
    <n v="356.52499999999418"/>
  </r>
  <r>
    <n v="33701"/>
    <n v="539351"/>
    <n v="20712"/>
    <s v="JUMBO BAG WOODLAND ANIMALS"/>
    <n v="10"/>
    <d v="2010-12-17T11:23:00"/>
    <n v="1.95"/>
    <x v="3"/>
    <s v="Spain"/>
    <n v="19.5"/>
    <n v="356.52499999999418"/>
  </r>
  <r>
    <n v="33702"/>
    <n v="539351"/>
    <n v="20716"/>
    <s v="PARTY FOOD SHOPPER BAG"/>
    <n v="10"/>
    <d v="2010-12-17T11:23:00"/>
    <n v="1.25"/>
    <x v="3"/>
    <s v="Spain"/>
    <n v="12.5"/>
    <n v="356.52499999999418"/>
  </r>
  <r>
    <n v="33703"/>
    <n v="539351"/>
    <n v="20717"/>
    <s v="STRAWBERRY SHOPPER BAG"/>
    <n v="10"/>
    <d v="2010-12-17T11:23:00"/>
    <n v="1.25"/>
    <x v="3"/>
    <s v="Spain"/>
    <n v="12.5"/>
    <n v="356.52499999999418"/>
  </r>
  <r>
    <n v="33704"/>
    <n v="539351"/>
    <n v="20718"/>
    <s v="RED RETROSPOT SHOPPER BAG"/>
    <n v="10"/>
    <d v="2010-12-17T11:23:00"/>
    <n v="1.25"/>
    <x v="3"/>
    <s v="Spain"/>
    <n v="12.5"/>
    <n v="356.52499999999418"/>
  </r>
  <r>
    <n v="33705"/>
    <n v="539351"/>
    <n v="21934"/>
    <s v="SKULL SHOULDER BAG"/>
    <n v="10"/>
    <d v="2010-12-17T11:23:00"/>
    <n v="1.65"/>
    <x v="3"/>
    <s v="Spain"/>
    <n v="16.5"/>
    <n v="356.52499999999418"/>
  </r>
  <r>
    <n v="33706"/>
    <n v="539351"/>
    <n v="21935"/>
    <s v="SUKI  SHOULDER BAG"/>
    <n v="10"/>
    <d v="2010-12-17T11:23:00"/>
    <n v="1.65"/>
    <x v="3"/>
    <s v="Spain"/>
    <n v="16.5"/>
    <n v="356.52499999999418"/>
  </r>
  <r>
    <n v="47442"/>
    <n v="540469"/>
    <n v="22814"/>
    <s v="CARD PARTY GAMES "/>
    <n v="12"/>
    <d v="2011-01-07T14:04:00"/>
    <n v="0.42"/>
    <x v="4"/>
    <s v="Spain"/>
    <n v="5.04"/>
    <n v="335.41319444444525"/>
  </r>
  <r>
    <n v="47443"/>
    <n v="540469"/>
    <n v="21500"/>
    <s v="PINK POLKADOT WRAP "/>
    <n v="25"/>
    <d v="2011-01-07T14:04:00"/>
    <n v="0.42"/>
    <x v="4"/>
    <s v="Spain"/>
    <n v="10.5"/>
    <n v="335.41319444444525"/>
  </r>
  <r>
    <n v="47444"/>
    <n v="540469"/>
    <n v="22045"/>
    <s v="SPACEBOY GIFT WRAP"/>
    <n v="25"/>
    <d v="2011-01-07T14:04:00"/>
    <n v="0.42"/>
    <x v="4"/>
    <s v="Spain"/>
    <n v="10.5"/>
    <n v="335.41319444444525"/>
  </r>
  <r>
    <n v="47445"/>
    <n v="540469"/>
    <n v="22711"/>
    <s v="WRAP CIRCUS PARADE"/>
    <n v="25"/>
    <d v="2011-01-07T14:04:00"/>
    <n v="0.42"/>
    <x v="4"/>
    <s v="Spain"/>
    <n v="10.5"/>
    <n v="335.41319444444525"/>
  </r>
  <r>
    <n v="47446"/>
    <n v="540469"/>
    <n v="22047"/>
    <s v="EMPIRE GIFT WRAP"/>
    <n v="25"/>
    <d v="2011-01-07T14:04:00"/>
    <n v="0.42"/>
    <x v="4"/>
    <s v="Spain"/>
    <n v="10.5"/>
    <n v="335.41319444444525"/>
  </r>
  <r>
    <n v="47447"/>
    <n v="540469"/>
    <s v="84251B"/>
    <s v="GREETING CARD, STICKY GORDON"/>
    <n v="12"/>
    <d v="2011-01-07T14:04:00"/>
    <n v="0.19"/>
    <x v="4"/>
    <s v="Spain"/>
    <n v="2.2800000000000002"/>
    <n v="335.41319444444525"/>
  </r>
  <r>
    <n v="47448"/>
    <n v="540469"/>
    <s v="84251C"/>
    <s v="GREETING CARD, TWO SISTERS."/>
    <n v="12"/>
    <d v="2011-01-07T14:04:00"/>
    <n v="0.19"/>
    <x v="4"/>
    <s v="Spain"/>
    <n v="2.2800000000000002"/>
    <n v="335.41319444444525"/>
  </r>
  <r>
    <n v="47449"/>
    <n v="540469"/>
    <n v="22023"/>
    <s v="EMPIRE BIRTHDAY CARD"/>
    <n v="12"/>
    <d v="2011-01-07T14:04:00"/>
    <n v="0.42"/>
    <x v="4"/>
    <s v="Spain"/>
    <n v="5.04"/>
    <n v="335.41319444444525"/>
  </r>
  <r>
    <n v="47450"/>
    <n v="540469"/>
    <n v="22716"/>
    <s v="CARD CIRCUS PARADE"/>
    <n v="12"/>
    <d v="2011-01-07T14:04:00"/>
    <n v="0.42"/>
    <x v="4"/>
    <s v="Spain"/>
    <n v="5.04"/>
    <n v="335.41319444444525"/>
  </r>
  <r>
    <n v="47451"/>
    <n v="540469"/>
    <n v="22029"/>
    <s v="SPACEBOY BIRTHDAY CARD"/>
    <n v="12"/>
    <d v="2011-01-07T14:04:00"/>
    <n v="0.42"/>
    <x v="4"/>
    <s v="Spain"/>
    <n v="5.04"/>
    <n v="335.41319444444525"/>
  </r>
  <r>
    <n v="47452"/>
    <n v="540469"/>
    <n v="22820"/>
    <s v="GIFT BAG BIRTHDAY"/>
    <n v="12"/>
    <d v="2011-01-07T14:04:00"/>
    <n v="0.65"/>
    <x v="4"/>
    <s v="Spain"/>
    <n v="7.8000000000000007"/>
    <n v="335.41319444444525"/>
  </r>
  <r>
    <n v="47453"/>
    <n v="540469"/>
    <n v="21544"/>
    <s v="SKULLS  WATER TRANSFER TATTOOS "/>
    <n v="10"/>
    <d v="2011-01-07T14:04:00"/>
    <n v="0.85"/>
    <x v="4"/>
    <s v="Spain"/>
    <n v="8.5"/>
    <n v="335.41319444444525"/>
  </r>
  <r>
    <n v="47454"/>
    <n v="540469"/>
    <n v="21679"/>
    <s v="SKULLS  STICKERS"/>
    <n v="6"/>
    <d v="2011-01-07T14:04:00"/>
    <n v="0.85"/>
    <x v="4"/>
    <s v="Spain"/>
    <n v="5.0999999999999996"/>
    <n v="335.41319444444525"/>
  </r>
  <r>
    <n v="47455"/>
    <n v="540469"/>
    <n v="21677"/>
    <s v="HEARTS  STICKERS"/>
    <n v="6"/>
    <d v="2011-01-07T14:04:00"/>
    <n v="0.85"/>
    <x v="4"/>
    <s v="Spain"/>
    <n v="5.0999999999999996"/>
    <n v="335.41319444444525"/>
  </r>
  <r>
    <n v="47456"/>
    <n v="540469"/>
    <n v="22745"/>
    <s v="POPPY'S PLAYHOUSE BEDROOM "/>
    <n v="3"/>
    <d v="2011-01-07T14:04:00"/>
    <n v="2.1"/>
    <x v="4"/>
    <s v="Spain"/>
    <n v="6.3000000000000007"/>
    <n v="335.41319444444525"/>
  </r>
  <r>
    <n v="47457"/>
    <n v="540469"/>
    <n v="22746"/>
    <s v="POPPY'S PLAYHOUSE LIVINGROOM "/>
    <n v="3"/>
    <d v="2011-01-07T14:04:00"/>
    <n v="2.1"/>
    <x v="4"/>
    <s v="Spain"/>
    <n v="6.3000000000000007"/>
    <n v="335.41319444444525"/>
  </r>
  <r>
    <n v="47458"/>
    <n v="540469"/>
    <n v="22748"/>
    <s v="POPPY'S PLAYHOUSE KITCHEN"/>
    <n v="3"/>
    <d v="2011-01-07T14:04:00"/>
    <n v="2.1"/>
    <x v="4"/>
    <s v="Spain"/>
    <n v="6.3000000000000007"/>
    <n v="335.41319444444525"/>
  </r>
  <r>
    <n v="47459"/>
    <n v="540469"/>
    <n v="22548"/>
    <s v="HEADS AND TAILS SPORTING FUN"/>
    <n v="4"/>
    <d v="2011-01-07T14:04:00"/>
    <n v="1.25"/>
    <x v="4"/>
    <s v="Spain"/>
    <n v="5"/>
    <n v="335.41319444444525"/>
  </r>
  <r>
    <n v="47460"/>
    <n v="540469"/>
    <n v="21912"/>
    <s v="VINTAGE SNAKES &amp; LADDERS"/>
    <n v="3"/>
    <d v="2011-01-07T14:04:00"/>
    <n v="3.75"/>
    <x v="4"/>
    <s v="Spain"/>
    <n v="11.25"/>
    <n v="335.41319444444525"/>
  </r>
  <r>
    <n v="47461"/>
    <n v="540469"/>
    <n v="22550"/>
    <s v="HOLIDAY FUN LUDO"/>
    <n v="3"/>
    <d v="2011-01-07T14:04:00"/>
    <n v="3.75"/>
    <x v="4"/>
    <s v="Spain"/>
    <n v="11.25"/>
    <n v="335.41319444444525"/>
  </r>
  <r>
    <n v="47462"/>
    <n v="540469"/>
    <s v="84898F"/>
    <s v="YELLOW FLOWERS FELT HANDBAG KIT"/>
    <n v="4"/>
    <d v="2011-01-07T14:04:00"/>
    <n v="2.1"/>
    <x v="4"/>
    <s v="Spain"/>
    <n v="8.4"/>
    <n v="335.41319444444525"/>
  </r>
  <r>
    <n v="47463"/>
    <n v="540469"/>
    <n v="22148"/>
    <s v="EASTER CRAFT 4 CHICKS "/>
    <n v="4"/>
    <d v="2011-01-07T14:04:00"/>
    <n v="1.95"/>
    <x v="4"/>
    <s v="Spain"/>
    <n v="7.8"/>
    <n v="335.41319444444525"/>
  </r>
  <r>
    <n v="47464"/>
    <n v="540469"/>
    <n v="22750"/>
    <s v="FELTCRAFT PRINCESS LOLA DOLL"/>
    <n v="2"/>
    <d v="2011-01-07T14:04:00"/>
    <n v="3.75"/>
    <x v="4"/>
    <s v="Spain"/>
    <n v="7.5"/>
    <n v="335.41319444444525"/>
  </r>
  <r>
    <n v="47465"/>
    <n v="540469"/>
    <n v="22751"/>
    <s v="FELTCRAFT PRINCESS OLIVIA DOLL"/>
    <n v="2"/>
    <d v="2011-01-07T14:04:00"/>
    <n v="3.75"/>
    <x v="4"/>
    <s v="Spain"/>
    <n v="7.5"/>
    <n v="335.41319444444525"/>
  </r>
  <r>
    <n v="47466"/>
    <n v="540469"/>
    <n v="22749"/>
    <s v="FELTCRAFT PRINCESS CHARLOTTE DOLL"/>
    <n v="2"/>
    <d v="2011-01-07T14:04:00"/>
    <n v="3.75"/>
    <x v="4"/>
    <s v="Spain"/>
    <n v="7.5"/>
    <n v="335.41319444444525"/>
  </r>
  <r>
    <n v="47467"/>
    <n v="540469"/>
    <n v="20971"/>
    <s v="PINK BLUE FELT CRAFT TRINKET BOX"/>
    <n v="3"/>
    <d v="2011-01-07T14:04:00"/>
    <n v="1.25"/>
    <x v="4"/>
    <s v="Spain"/>
    <n v="3.75"/>
    <n v="335.41319444444525"/>
  </r>
  <r>
    <n v="47468"/>
    <n v="540469"/>
    <n v="20972"/>
    <s v="PINK CREAM FELT CRAFT TRINKET BOX "/>
    <n v="3"/>
    <d v="2011-01-07T14:04:00"/>
    <n v="1.25"/>
    <x v="4"/>
    <s v="Spain"/>
    <n v="3.75"/>
    <n v="335.41319444444525"/>
  </r>
  <r>
    <n v="47469"/>
    <n v="540469"/>
    <s v="47590A"/>
    <s v="BLUE HAPPY BIRTHDAY BUNTING"/>
    <n v="4"/>
    <d v="2011-01-07T14:04:00"/>
    <n v="5.45"/>
    <x v="4"/>
    <s v="Spain"/>
    <n v="21.8"/>
    <n v="335.41319444444525"/>
  </r>
  <r>
    <n v="47470"/>
    <n v="540469"/>
    <s v="47590B"/>
    <s v="PINK HAPPY BIRTHDAY BUNTING"/>
    <n v="5"/>
    <d v="2011-01-07T14:04:00"/>
    <n v="5.45"/>
    <x v="4"/>
    <s v="Spain"/>
    <n v="27.25"/>
    <n v="335.41319444444525"/>
  </r>
  <r>
    <n v="47471"/>
    <n v="540469"/>
    <s v="47566B"/>
    <s v="TEA TIME PARTY BUNTING"/>
    <n v="4"/>
    <d v="2011-01-07T14:04:00"/>
    <n v="4.6500000000000004"/>
    <x v="4"/>
    <s v="Spain"/>
    <n v="18.600000000000001"/>
    <n v="335.41319444444525"/>
  </r>
  <r>
    <n v="47472"/>
    <n v="540469"/>
    <n v="48138"/>
    <s v="DOORMAT UNION FLAG"/>
    <n v="1"/>
    <d v="2011-01-07T14:04:00"/>
    <n v="7.95"/>
    <x v="4"/>
    <s v="Spain"/>
    <n v="7.95"/>
    <n v="335.41319444444525"/>
  </r>
  <r>
    <n v="47473"/>
    <n v="540469"/>
    <n v="48111"/>
    <s v="DOORMAT 3 SMILEY CATS"/>
    <n v="1"/>
    <d v="2011-01-07T14:04:00"/>
    <n v="7.95"/>
    <x v="4"/>
    <s v="Spain"/>
    <n v="7.95"/>
    <n v="335.41319444444525"/>
  </r>
  <r>
    <n v="47474"/>
    <n v="540469"/>
    <n v="48129"/>
    <s v="DOORMAT TOPIARY"/>
    <n v="1"/>
    <d v="2011-01-07T14:04:00"/>
    <n v="7.95"/>
    <x v="4"/>
    <s v="Spain"/>
    <n v="7.95"/>
    <n v="335.41319444444525"/>
  </r>
  <r>
    <n v="47475"/>
    <n v="540469"/>
    <n v="21955"/>
    <s v="DOORMAT UNION JACK GUNS AND ROSES"/>
    <n v="1"/>
    <d v="2011-01-07T14:04:00"/>
    <n v="7.95"/>
    <x v="4"/>
    <s v="Spain"/>
    <n v="7.95"/>
    <n v="335.41319444444525"/>
  </r>
  <r>
    <n v="47476"/>
    <n v="540469"/>
    <n v="22646"/>
    <s v="CERAMIC STRAWBERRY CAKE MONEY BANK"/>
    <n v="4"/>
    <d v="2011-01-07T14:04:00"/>
    <n v="1.45"/>
    <x v="4"/>
    <s v="Spain"/>
    <n v="5.8"/>
    <n v="335.41319444444525"/>
  </r>
  <r>
    <n v="47477"/>
    <n v="540469"/>
    <n v="22505"/>
    <s v="MEMO BOARD COTTAGE DESIGN"/>
    <n v="4"/>
    <d v="2011-01-07T14:04:00"/>
    <n v="4.95"/>
    <x v="4"/>
    <s v="Spain"/>
    <n v="19.8"/>
    <n v="335.41319444444525"/>
  </r>
  <r>
    <n v="47478"/>
    <n v="540469"/>
    <n v="22507"/>
    <s v="MEMO BOARD RETROSPOT  DESIGN"/>
    <n v="2"/>
    <d v="2011-01-07T14:04:00"/>
    <n v="4.95"/>
    <x v="4"/>
    <s v="Spain"/>
    <n v="9.9"/>
    <n v="335.41319444444525"/>
  </r>
  <r>
    <n v="47479"/>
    <n v="540469"/>
    <n v="20978"/>
    <s v="36 PENCILS TUBE SKULLS"/>
    <n v="6"/>
    <d v="2011-01-07T14:04:00"/>
    <n v="1.25"/>
    <x v="4"/>
    <s v="Spain"/>
    <n v="7.5"/>
    <n v="335.41319444444525"/>
  </r>
  <r>
    <n v="47480"/>
    <n v="540469"/>
    <n v="22693"/>
    <s v="GROW A FLYTRAP OR SUNFLOWER IN TIN"/>
    <n v="24"/>
    <d v="2011-01-07T14:04:00"/>
    <n v="1.25"/>
    <x v="4"/>
    <s v="Spain"/>
    <n v="30"/>
    <n v="335.41319444444525"/>
  </r>
  <r>
    <n v="47481"/>
    <n v="540469"/>
    <n v="20970"/>
    <s v="PINK FLORAL FELTCRAFT SHOULDER BAG"/>
    <n v="3"/>
    <d v="2011-01-07T14:04:00"/>
    <n v="3.75"/>
    <x v="4"/>
    <s v="Spain"/>
    <n v="11.25"/>
    <n v="335.41319444444525"/>
  </r>
  <r>
    <n v="47482"/>
    <n v="540469"/>
    <n v="20967"/>
    <s v="GREY FLORAL FELTCRAFT SHOULDER BAG"/>
    <n v="3"/>
    <d v="2011-01-07T14:04:00"/>
    <n v="3.75"/>
    <x v="4"/>
    <s v="Spain"/>
    <n v="11.25"/>
    <n v="335.41319444444525"/>
  </r>
  <r>
    <n v="47483"/>
    <n v="540469"/>
    <n v="22382"/>
    <s v="LUNCH BAG SPACEBOY DESIGN "/>
    <n v="6"/>
    <d v="2011-01-07T14:04:00"/>
    <n v="1.65"/>
    <x v="4"/>
    <s v="Spain"/>
    <n v="9.8999999999999986"/>
    <n v="335.41319444444525"/>
  </r>
  <r>
    <n v="47484"/>
    <n v="540469"/>
    <n v="20727"/>
    <s v="LUNCH BAG  BLACK SKULL."/>
    <n v="6"/>
    <d v="2011-01-07T14:04:00"/>
    <n v="1.65"/>
    <x v="4"/>
    <s v="Spain"/>
    <n v="9.8999999999999986"/>
    <n v="335.41319444444525"/>
  </r>
  <r>
    <n v="47485"/>
    <n v="540469"/>
    <n v="22384"/>
    <s v="LUNCH BAG PINK POLKADOT"/>
    <n v="6"/>
    <d v="2011-01-07T14:04:00"/>
    <n v="1.65"/>
    <x v="4"/>
    <s v="Spain"/>
    <n v="9.8999999999999986"/>
    <n v="335.41319444444525"/>
  </r>
  <r>
    <n v="47486"/>
    <n v="540469"/>
    <n v="20725"/>
    <s v="LUNCH BAG RED RETROSPOT"/>
    <n v="4"/>
    <d v="2011-01-07T14:04:00"/>
    <n v="1.65"/>
    <x v="4"/>
    <s v="Spain"/>
    <n v="6.6"/>
    <n v="335.41319444444525"/>
  </r>
  <r>
    <n v="47487"/>
    <n v="540469"/>
    <n v="20728"/>
    <s v="LUNCH BAG CARS BLUE"/>
    <n v="5"/>
    <d v="2011-01-07T14:04:00"/>
    <n v="1.65"/>
    <x v="4"/>
    <s v="Spain"/>
    <n v="8.25"/>
    <n v="335.41319444444525"/>
  </r>
  <r>
    <n v="47488"/>
    <n v="540469"/>
    <n v="84755"/>
    <s v="COLOUR GLASS T-LIGHT HOLDER HANGING"/>
    <n v="8"/>
    <d v="2011-01-07T14:04:00"/>
    <n v="0.65"/>
    <x v="4"/>
    <s v="Spain"/>
    <n v="5.2"/>
    <n v="335.41319444444525"/>
  </r>
  <r>
    <n v="47489"/>
    <n v="540469"/>
    <n v="22561"/>
    <s v="WOODEN SCHOOL COLOURING SET"/>
    <n v="6"/>
    <d v="2011-01-07T14:04:00"/>
    <n v="1.65"/>
    <x v="4"/>
    <s v="Spain"/>
    <n v="9.8999999999999986"/>
    <n v="335.41319444444525"/>
  </r>
  <r>
    <n v="47490"/>
    <n v="540469"/>
    <n v="22804"/>
    <s v="CANDLEHOLDER PINK HANGING HEART"/>
    <n v="6"/>
    <d v="2011-01-07T14:04:00"/>
    <n v="2.95"/>
    <x v="4"/>
    <s v="Spain"/>
    <n v="17.700000000000003"/>
    <n v="335.41319444444525"/>
  </r>
  <r>
    <n v="47491"/>
    <n v="540469"/>
    <s v="85123A"/>
    <s v="WHITE HANGING HEART T-LIGHT HOLDER"/>
    <n v="6"/>
    <d v="2011-01-07T14:04:00"/>
    <n v="2.95"/>
    <x v="4"/>
    <s v="Spain"/>
    <n v="17.700000000000003"/>
    <n v="335.41319444444525"/>
  </r>
  <r>
    <n v="47492"/>
    <n v="540469"/>
    <n v="22197"/>
    <s v="SMALL POPCORN HOLDER"/>
    <n v="12"/>
    <d v="2011-01-07T14:04:00"/>
    <n v="0.85"/>
    <x v="4"/>
    <s v="Spain"/>
    <n v="10.199999999999999"/>
    <n v="335.41319444444525"/>
  </r>
  <r>
    <n v="47493"/>
    <n v="540469"/>
    <n v="22189"/>
    <s v="CREAM HEART CARD HOLDER"/>
    <n v="4"/>
    <d v="2011-01-07T14:04:00"/>
    <n v="3.95"/>
    <x v="4"/>
    <s v="Spain"/>
    <n v="15.8"/>
    <n v="335.41319444444525"/>
  </r>
  <r>
    <n v="47494"/>
    <n v="540469"/>
    <n v="22492"/>
    <s v="MINI PAINT SET VINTAGE "/>
    <n v="36"/>
    <d v="2011-01-07T14:04:00"/>
    <n v="0.65"/>
    <x v="4"/>
    <s v="Spain"/>
    <n v="23.400000000000002"/>
    <n v="335.41319444444525"/>
  </r>
  <r>
    <n v="47495"/>
    <n v="540469"/>
    <n v="22891"/>
    <s v="TEA FOR ONE POLKADOT"/>
    <n v="6"/>
    <d v="2011-01-07T14:04:00"/>
    <n v="4.25"/>
    <x v="4"/>
    <s v="Spain"/>
    <n v="25.5"/>
    <n v="335.41319444444525"/>
  </r>
  <r>
    <n v="47496"/>
    <n v="540469"/>
    <n v="21062"/>
    <s v="PARTY INVITES SPACEMAN"/>
    <n v="10"/>
    <d v="2011-01-07T14:04:00"/>
    <n v="0.85"/>
    <x v="4"/>
    <s v="Spain"/>
    <n v="8.5"/>
    <n v="335.41319444444525"/>
  </r>
  <r>
    <n v="47497"/>
    <n v="540469"/>
    <n v="21063"/>
    <s v="PARTY INVITES JAZZ HEARTS"/>
    <n v="12"/>
    <d v="2011-01-07T14:04:00"/>
    <n v="0.85"/>
    <x v="4"/>
    <s v="Spain"/>
    <n v="10.199999999999999"/>
    <n v="335.41319444444525"/>
  </r>
  <r>
    <n v="47498"/>
    <n v="540469"/>
    <n v="22969"/>
    <s v="HOMEMADE JAM SCENTED CANDLES"/>
    <n v="12"/>
    <d v="2011-01-07T14:04:00"/>
    <n v="1.45"/>
    <x v="4"/>
    <s v="Spain"/>
    <n v="17.399999999999999"/>
    <n v="335.41319444444525"/>
  </r>
  <r>
    <n v="47499"/>
    <n v="540469"/>
    <s v="75013B"/>
    <s v="STRING OF 8 BUTTERFLIES,PINK"/>
    <n v="6"/>
    <d v="2011-01-07T14:04:00"/>
    <n v="1.65"/>
    <x v="4"/>
    <s v="Spain"/>
    <n v="9.8999999999999986"/>
    <n v="335.41319444444525"/>
  </r>
  <r>
    <n v="47500"/>
    <n v="540469"/>
    <n v="20752"/>
    <s v="BLUE POLKADOT WASHING UP GLOVES"/>
    <n v="2"/>
    <d v="2011-01-07T14:04:00"/>
    <n v="2.1"/>
    <x v="4"/>
    <s v="Spain"/>
    <n v="4.2"/>
    <n v="335.41319444444525"/>
  </r>
  <r>
    <n v="47501"/>
    <n v="540469"/>
    <n v="20754"/>
    <s v="RETROSPOT RED WASHING UP GLOVES"/>
    <n v="2"/>
    <d v="2011-01-07T14:04:00"/>
    <n v="2.1"/>
    <x v="4"/>
    <s v="Spain"/>
    <n v="4.2"/>
    <n v="335.41319444444525"/>
  </r>
  <r>
    <n v="47502"/>
    <n v="540469"/>
    <n v="20751"/>
    <s v="FUNKY WASHING UP GLOVES ASSORTED"/>
    <n v="4"/>
    <d v="2011-01-07T14:04:00"/>
    <n v="2.1"/>
    <x v="4"/>
    <s v="Spain"/>
    <n v="8.4"/>
    <n v="335.41319444444525"/>
  </r>
  <r>
    <n v="47503"/>
    <n v="540469"/>
    <n v="21479"/>
    <s v="WHITE SKULL HOT WATER BOTTLE "/>
    <n v="2"/>
    <d v="2011-01-07T14:04:00"/>
    <n v="3.75"/>
    <x v="4"/>
    <s v="Spain"/>
    <n v="7.5"/>
    <n v="335.41319444444525"/>
  </r>
  <r>
    <n v="47504"/>
    <n v="540469"/>
    <n v="22111"/>
    <s v="SCOTTIE DOG HOT WATER BOTTLE"/>
    <n v="2"/>
    <d v="2011-01-07T14:04:00"/>
    <n v="4.95"/>
    <x v="4"/>
    <s v="Spain"/>
    <n v="9.9"/>
    <n v="335.41319444444525"/>
  </r>
  <r>
    <n v="47505"/>
    <n v="540469"/>
    <n v="22112"/>
    <s v="CHOCOLATE HOT WATER BOTTLE"/>
    <n v="2"/>
    <d v="2011-01-07T14:04:00"/>
    <n v="4.95"/>
    <x v="4"/>
    <s v="Spain"/>
    <n v="9.9"/>
    <n v="335.41319444444525"/>
  </r>
  <r>
    <n v="47506"/>
    <n v="540469"/>
    <n v="22835"/>
    <s v="HOT WATER BOTTLE I AM SO POORLY"/>
    <n v="2"/>
    <d v="2011-01-07T14:04:00"/>
    <n v="4.6500000000000004"/>
    <x v="4"/>
    <s v="Spain"/>
    <n v="9.3000000000000007"/>
    <n v="335.41319444444525"/>
  </r>
  <r>
    <n v="47507"/>
    <n v="540469"/>
    <n v="21485"/>
    <s v="RETROSPOT HEART HOT WATER BOTTLE"/>
    <n v="2"/>
    <d v="2011-01-07T14:04:00"/>
    <n v="4.95"/>
    <x v="4"/>
    <s v="Spain"/>
    <n v="9.9"/>
    <n v="335.41319444444525"/>
  </r>
  <r>
    <n v="47508"/>
    <n v="540469"/>
    <n v="22113"/>
    <s v="GREY HEART HOT WATER BOTTLE"/>
    <n v="2"/>
    <d v="2011-01-07T14:04:00"/>
    <n v="3.75"/>
    <x v="4"/>
    <s v="Spain"/>
    <n v="7.5"/>
    <n v="335.41319444444525"/>
  </r>
  <r>
    <n v="47509"/>
    <n v="540469"/>
    <s v="51014L"/>
    <s v="FEATHER PEN,LIGHT PINK"/>
    <n v="12"/>
    <d v="2011-01-07T14:04:00"/>
    <n v="0.85"/>
    <x v="4"/>
    <s v="Spain"/>
    <n v="10.199999999999999"/>
    <n v="335.41319444444525"/>
  </r>
  <r>
    <n v="47510"/>
    <n v="540469"/>
    <s v="51014A"/>
    <s v="FEATHER PEN,HOT PINK"/>
    <n v="12"/>
    <d v="2011-01-07T14:04:00"/>
    <n v="0.85"/>
    <x v="4"/>
    <s v="Spain"/>
    <n v="10.199999999999999"/>
    <n v="335.41319444444525"/>
  </r>
  <r>
    <n v="47511"/>
    <n v="540469"/>
    <n v="22900"/>
    <s v=" SET 2 TEA TOWELS I LOVE LONDON "/>
    <n v="8"/>
    <d v="2011-01-07T14:04:00"/>
    <n v="2.95"/>
    <x v="4"/>
    <s v="Spain"/>
    <n v="23.6"/>
    <n v="335.41319444444525"/>
  </r>
  <r>
    <n v="47512"/>
    <n v="540469"/>
    <n v="22109"/>
    <s v="FULL ENGLISH BREAKFAST PLATE"/>
    <n v="2"/>
    <d v="2011-01-07T14:04:00"/>
    <n v="3.75"/>
    <x v="4"/>
    <s v="Spain"/>
    <n v="7.5"/>
    <n v="335.41319444444525"/>
  </r>
  <r>
    <n v="47513"/>
    <n v="540469"/>
    <n v="22629"/>
    <s v="SPACEBOY LUNCH BOX "/>
    <n v="5"/>
    <d v="2011-01-07T14:04:00"/>
    <n v="1.95"/>
    <x v="4"/>
    <s v="Spain"/>
    <n v="9.75"/>
    <n v="335.41319444444525"/>
  </r>
  <r>
    <n v="47514"/>
    <n v="540469"/>
    <n v="21559"/>
    <s v="STRAWBERRY LUNCH BOX WITH CUTLERY"/>
    <n v="6"/>
    <d v="2011-01-07T14:04:00"/>
    <n v="2.5499999999999998"/>
    <x v="4"/>
    <s v="Spain"/>
    <n v="15.299999999999999"/>
    <n v="335.41319444444525"/>
  </r>
  <r>
    <n v="47515"/>
    <n v="540469"/>
    <n v="22196"/>
    <s v="SMALL HEART MEASURING SPOONS"/>
    <n v="4"/>
    <d v="2011-01-07T14:04:00"/>
    <n v="0.85"/>
    <x v="4"/>
    <s v="Spain"/>
    <n v="3.4"/>
    <n v="335.41319444444525"/>
  </r>
  <r>
    <n v="47516"/>
    <n v="540469"/>
    <n v="22195"/>
    <s v="LARGE HEART MEASURING SPOONS"/>
    <n v="4"/>
    <d v="2011-01-07T14:04:00"/>
    <n v="1.65"/>
    <x v="4"/>
    <s v="Spain"/>
    <n v="6.6"/>
    <n v="335.41319444444525"/>
  </r>
  <r>
    <n v="47517"/>
    <n v="540469"/>
    <n v="22966"/>
    <s v="GINGERBREAD MAN COOKIE CUTTER"/>
    <n v="3"/>
    <d v="2011-01-07T14:04:00"/>
    <n v="1.25"/>
    <x v="4"/>
    <s v="Spain"/>
    <n v="3.75"/>
    <n v="335.41319444444525"/>
  </r>
  <r>
    <n v="47518"/>
    <n v="540469"/>
    <s v="37482P"/>
    <s v="CUBIC MUG PINK POLKADOT"/>
    <n v="6"/>
    <d v="2011-01-07T14:04:00"/>
    <n v="2.5499999999999998"/>
    <x v="4"/>
    <s v="Spain"/>
    <n v="15.299999999999999"/>
    <n v="335.41319444444525"/>
  </r>
  <r>
    <n v="47519"/>
    <n v="540469"/>
    <n v="22423"/>
    <s v="REGENCY CAKESTAND 3 TIER"/>
    <n v="3"/>
    <d v="2011-01-07T14:04:00"/>
    <n v="12.75"/>
    <x v="4"/>
    <s v="Spain"/>
    <n v="38.25"/>
    <n v="335.41319444444525"/>
  </r>
  <r>
    <n v="47520"/>
    <n v="540469"/>
    <n v="22964"/>
    <s v="3 PIECE SPACEBOY COOKIE CUTTER SET"/>
    <n v="4"/>
    <d v="2011-01-07T14:04:00"/>
    <n v="2.1"/>
    <x v="4"/>
    <s v="Spain"/>
    <n v="8.4"/>
    <n v="335.41319444444525"/>
  </r>
  <r>
    <n v="47521"/>
    <n v="540469"/>
    <n v="21232"/>
    <s v="STRAWBERRY CERAMIC TRINKET BOX"/>
    <n v="4"/>
    <d v="2011-01-07T14:04:00"/>
    <n v="1.25"/>
    <x v="4"/>
    <s v="Spain"/>
    <n v="5"/>
    <n v="335.41319444444525"/>
  </r>
  <r>
    <n v="47522"/>
    <n v="540469"/>
    <n v="37343"/>
    <s v="POLKADOT MUG PINK "/>
    <n v="6"/>
    <d v="2011-01-07T14:04:00"/>
    <n v="1.65"/>
    <x v="4"/>
    <s v="Spain"/>
    <n v="9.8999999999999986"/>
    <n v="335.41319444444525"/>
  </r>
  <r>
    <n v="47523"/>
    <n v="540469"/>
    <n v="22636"/>
    <s v="CHILDS BREAKFAST SET CIRCUS PARADE"/>
    <n v="4"/>
    <d v="2011-01-07T14:04:00"/>
    <n v="8.5"/>
    <x v="4"/>
    <s v="Spain"/>
    <n v="34"/>
    <n v="335.41319444444525"/>
  </r>
  <r>
    <n v="47524"/>
    <n v="540469"/>
    <n v="22090"/>
    <s v="PAPER BUNTING RETROSPOT"/>
    <n v="3"/>
    <d v="2011-01-07T14:04:00"/>
    <n v="2.95"/>
    <x v="4"/>
    <s v="Spain"/>
    <n v="8.8500000000000014"/>
    <n v="335.41319444444525"/>
  </r>
  <r>
    <n v="47525"/>
    <n v="540469"/>
    <n v="22083"/>
    <s v="PAPER CHAIN KIT RETROSPOT"/>
    <n v="6"/>
    <d v="2011-01-07T14:04:00"/>
    <n v="2.95"/>
    <x v="4"/>
    <s v="Spain"/>
    <n v="17.700000000000003"/>
    <n v="335.41319444444525"/>
  </r>
  <r>
    <n v="47526"/>
    <n v="540469"/>
    <n v="21289"/>
    <s v="LARGE STRIPES CHOCOLATE GIFT BAG"/>
    <n v="16"/>
    <d v="2011-01-07T14:04:00"/>
    <n v="1.25"/>
    <x v="4"/>
    <s v="Spain"/>
    <n v="20"/>
    <n v="335.41319444444525"/>
  </r>
  <r>
    <n v="47527"/>
    <n v="540469"/>
    <n v="20828"/>
    <s v="GLITTER BUTTERFLY CLIPS"/>
    <n v="6"/>
    <d v="2011-01-07T14:04:00"/>
    <n v="2.5499999999999998"/>
    <x v="4"/>
    <s v="Spain"/>
    <n v="15.299999999999999"/>
    <n v="335.41319444444525"/>
  </r>
  <r>
    <n v="47528"/>
    <n v="540469"/>
    <n v="22862"/>
    <s v="LOVE HEART NAPKIN BOX "/>
    <n v="4"/>
    <d v="2011-01-07T14:04:00"/>
    <n v="4.25"/>
    <x v="4"/>
    <s v="Spain"/>
    <n v="17"/>
    <n v="335.41319444444525"/>
  </r>
  <r>
    <n v="47529"/>
    <n v="540469"/>
    <n v="84378"/>
    <s v="SET OF 3 HEART COOKIE CUTTERS"/>
    <n v="4"/>
    <d v="2011-01-07T14:04:00"/>
    <n v="1.25"/>
    <x v="4"/>
    <s v="Spain"/>
    <n v="5"/>
    <n v="335.41319444444525"/>
  </r>
  <r>
    <n v="47530"/>
    <n v="540469"/>
    <n v="84380"/>
    <s v="SET OF 3 BUTTERFLY COOKIE CUTTERS"/>
    <n v="4"/>
    <d v="2011-01-07T14:04:00"/>
    <n v="1.25"/>
    <x v="4"/>
    <s v="Spain"/>
    <n v="5"/>
    <n v="335.41319444444525"/>
  </r>
  <r>
    <n v="47531"/>
    <n v="540469"/>
    <n v="22236"/>
    <s v="CAKE STAND 3 TIER MAGIC GARDEN"/>
    <n v="3"/>
    <d v="2011-01-07T14:04:00"/>
    <n v="12.75"/>
    <x v="4"/>
    <s v="Spain"/>
    <n v="38.25"/>
    <n v="335.41319444444525"/>
  </r>
  <r>
    <n v="47532"/>
    <n v="540469"/>
    <n v="21355"/>
    <s v="TOAST ITS - I LOVE YOU "/>
    <n v="3"/>
    <d v="2011-01-07T14:04:00"/>
    <n v="1.25"/>
    <x v="4"/>
    <s v="Spain"/>
    <n v="3.75"/>
    <n v="335.41319444444525"/>
  </r>
  <r>
    <n v="47533"/>
    <n v="540469"/>
    <n v="21358"/>
    <s v="TOAST ITS - HAPPY BIRTHDAY"/>
    <n v="3"/>
    <d v="2011-01-07T14:04:00"/>
    <n v="1.25"/>
    <x v="4"/>
    <s v="Spain"/>
    <n v="3.75"/>
    <n v="335.41319444444525"/>
  </r>
  <r>
    <n v="47534"/>
    <n v="540469"/>
    <n v="35965"/>
    <s v="FOLKART HEART NAPKIN RINGS"/>
    <n v="4"/>
    <d v="2011-01-07T14:04:00"/>
    <n v="2.95"/>
    <x v="4"/>
    <s v="Spain"/>
    <n v="11.8"/>
    <n v="335.41319444444525"/>
  </r>
  <r>
    <n v="47535"/>
    <n v="540469"/>
    <n v="21210"/>
    <s v="SET OF 72 RETROSPOT PAPER  DOILIES"/>
    <n v="2"/>
    <d v="2011-01-07T14:04:00"/>
    <n v="1.45"/>
    <x v="4"/>
    <s v="Spain"/>
    <n v="2.9"/>
    <n v="335.41319444444525"/>
  </r>
  <r>
    <n v="47536"/>
    <n v="540469"/>
    <n v="21974"/>
    <s v="SET OF 36 PAISLEY FLOWER DOILIES"/>
    <n v="2"/>
    <d v="2011-01-07T14:04:00"/>
    <n v="1.45"/>
    <x v="4"/>
    <s v="Spain"/>
    <n v="2.9"/>
    <n v="335.41319444444525"/>
  </r>
  <r>
    <n v="47537"/>
    <n v="540469"/>
    <n v="21973"/>
    <s v="SET OF 36 MUSHROOM PAPER DOILIES"/>
    <n v="2"/>
    <d v="2011-01-07T14:04:00"/>
    <n v="1.45"/>
    <x v="4"/>
    <s v="Spain"/>
    <n v="2.9"/>
    <n v="335.41319444444525"/>
  </r>
  <r>
    <n v="47538"/>
    <n v="540469"/>
    <n v="84987"/>
    <s v="SET OF 36 TEATIME PAPER DOILIES"/>
    <n v="2"/>
    <d v="2011-01-07T14:04:00"/>
    <n v="1.45"/>
    <x v="4"/>
    <s v="Spain"/>
    <n v="2.9"/>
    <n v="335.41319444444525"/>
  </r>
  <r>
    <n v="49031"/>
    <n v="540550"/>
    <n v="22962"/>
    <s v="JAM JAR WITH PINK LID"/>
    <n v="12"/>
    <d v="2011-01-10T09:11:00"/>
    <n v="0.85"/>
    <x v="5"/>
    <s v="Spain"/>
    <n v="10.199999999999999"/>
    <n v="332.61666666666133"/>
  </r>
  <r>
    <n v="49032"/>
    <n v="540550"/>
    <n v="22961"/>
    <s v="JAM MAKING SET PRINTED"/>
    <n v="12"/>
    <d v="2011-01-10T09:11:00"/>
    <n v="1.45"/>
    <x v="5"/>
    <s v="Spain"/>
    <n v="17.399999999999999"/>
    <n v="332.61666666666133"/>
  </r>
  <r>
    <n v="49033"/>
    <n v="540550"/>
    <n v="22960"/>
    <s v="JAM MAKING SET WITH JARS"/>
    <n v="6"/>
    <d v="2011-01-10T09:11:00"/>
    <n v="4.25"/>
    <x v="5"/>
    <s v="Spain"/>
    <n v="25.5"/>
    <n v="332.61666666666133"/>
  </r>
  <r>
    <n v="49034"/>
    <n v="540550"/>
    <n v="22430"/>
    <s v="ENAMEL WATERING CAN CREAM"/>
    <n v="4"/>
    <d v="2011-01-10T09:11:00"/>
    <n v="4.95"/>
    <x v="5"/>
    <s v="Spain"/>
    <n v="19.8"/>
    <n v="332.61666666666133"/>
  </r>
  <r>
    <n v="49035"/>
    <n v="540550"/>
    <n v="21547"/>
    <s v="CERAMIC BIRDHOUSE CRESTED TIT SMALL"/>
    <n v="6"/>
    <d v="2011-01-10T09:11:00"/>
    <n v="2.95"/>
    <x v="5"/>
    <s v="Spain"/>
    <n v="17.700000000000003"/>
    <n v="332.61666666666133"/>
  </r>
  <r>
    <n v="49036"/>
    <n v="540550"/>
    <n v="21944"/>
    <s v="KITTENS DESIGN FLANNEL"/>
    <n v="12"/>
    <d v="2011-01-10T09:11:00"/>
    <n v="0.85"/>
    <x v="5"/>
    <s v="Spain"/>
    <n v="10.199999999999999"/>
    <n v="332.61666666666133"/>
  </r>
  <r>
    <n v="49037"/>
    <n v="540550"/>
    <n v="21121"/>
    <s v="SET/10 RED POLKADOT PARTY CANDLES"/>
    <n v="24"/>
    <d v="2011-01-10T09:11:00"/>
    <n v="1.25"/>
    <x v="5"/>
    <s v="Spain"/>
    <n v="30"/>
    <n v="332.61666666666133"/>
  </r>
  <r>
    <n v="49038"/>
    <n v="540550"/>
    <n v="21123"/>
    <s v="SET/10 IVORY POLKADOT PARTY CANDLES"/>
    <n v="24"/>
    <d v="2011-01-10T09:11:00"/>
    <n v="1.25"/>
    <x v="5"/>
    <s v="Spain"/>
    <n v="30"/>
    <n v="332.61666666666133"/>
  </r>
  <r>
    <n v="49039"/>
    <n v="540550"/>
    <n v="21122"/>
    <s v="SET/10 PINK POLKADOT PARTY CANDLES"/>
    <n v="24"/>
    <d v="2011-01-10T09:11:00"/>
    <n v="1.25"/>
    <x v="5"/>
    <s v="Spain"/>
    <n v="30"/>
    <n v="332.61666666666133"/>
  </r>
  <r>
    <n v="49040"/>
    <n v="540550"/>
    <n v="21126"/>
    <s v="SET OF 6 GIRLS CELEBRATION CANDLES"/>
    <n v="12"/>
    <d v="2011-01-10T09:11:00"/>
    <n v="1.25"/>
    <x v="5"/>
    <s v="Spain"/>
    <n v="15"/>
    <n v="332.61666666666133"/>
  </r>
  <r>
    <n v="49041"/>
    <n v="540550"/>
    <n v="21125"/>
    <s v="SET 6 FOOTBALL CELEBRATION CANDLES"/>
    <n v="12"/>
    <d v="2011-01-10T09:11:00"/>
    <n v="1.25"/>
    <x v="5"/>
    <s v="Spain"/>
    <n v="15"/>
    <n v="332.61666666666133"/>
  </r>
  <r>
    <n v="49042"/>
    <n v="540550"/>
    <s v="62094B"/>
    <s v="TURQ ICE CREAM BUM BAG "/>
    <n v="6"/>
    <d v="2011-01-10T09:11:00"/>
    <n v="2.5499999999999998"/>
    <x v="5"/>
    <s v="Spain"/>
    <n v="15.299999999999999"/>
    <n v="332.61666666666133"/>
  </r>
  <r>
    <n v="49043"/>
    <n v="540550"/>
    <n v="21929"/>
    <s v="JUMBO BAG PINK VINTAGE PAISLEY"/>
    <n v="10"/>
    <d v="2011-01-10T09:11:00"/>
    <n v="1.95"/>
    <x v="5"/>
    <s v="Spain"/>
    <n v="19.5"/>
    <n v="332.61666666666133"/>
  </r>
  <r>
    <n v="49044"/>
    <n v="540550"/>
    <s v="47594B"/>
    <s v="SCOTTIES DESIGN WASHBAG"/>
    <n v="6"/>
    <d v="2011-01-10T09:11:00"/>
    <n v="1.95"/>
    <x v="5"/>
    <s v="Spain"/>
    <n v="11.7"/>
    <n v="332.61666666666133"/>
  </r>
  <r>
    <n v="49045"/>
    <n v="540550"/>
    <s v="84912B"/>
    <s v="GREEN ROSE WASHBAG"/>
    <n v="4"/>
    <d v="2011-01-10T09:11:00"/>
    <n v="3.75"/>
    <x v="5"/>
    <s v="Spain"/>
    <n v="15"/>
    <n v="332.61666666666133"/>
  </r>
  <r>
    <n v="49046"/>
    <n v="540550"/>
    <s v="84032A"/>
    <s v="CHARLIE+LOLA PINK HOT WATER BOTTLE"/>
    <n v="6"/>
    <d v="2011-01-10T09:11:00"/>
    <n v="2.95"/>
    <x v="5"/>
    <s v="Spain"/>
    <n v="17.700000000000003"/>
    <n v="332.61666666666133"/>
  </r>
  <r>
    <n v="49047"/>
    <n v="540550"/>
    <n v="22111"/>
    <s v="SCOTTIE DOG HOT WATER BOTTLE"/>
    <n v="3"/>
    <d v="2011-01-10T09:11:00"/>
    <n v="4.95"/>
    <x v="5"/>
    <s v="Spain"/>
    <n v="14.850000000000001"/>
    <n v="332.61666666666133"/>
  </r>
  <r>
    <n v="49048"/>
    <n v="540550"/>
    <n v="22690"/>
    <s v="DOORMAT HOME SWEET HOME BLUE "/>
    <n v="2"/>
    <d v="2011-01-10T09:11:00"/>
    <n v="7.95"/>
    <x v="5"/>
    <s v="Spain"/>
    <n v="15.9"/>
    <n v="332.61666666666133"/>
  </r>
  <r>
    <n v="49049"/>
    <n v="540550"/>
    <n v="21710"/>
    <s v="FOLDING UMBRELLA PINKWHITE POLKADOT"/>
    <n v="4"/>
    <d v="2011-01-10T09:11:00"/>
    <n v="4.95"/>
    <x v="5"/>
    <s v="Spain"/>
    <n v="19.8"/>
    <n v="332.61666666666133"/>
  </r>
  <r>
    <n v="49050"/>
    <n v="540550"/>
    <n v="84050"/>
    <s v="PINK HEART SHAPE EGG FRYING PAN"/>
    <n v="6"/>
    <d v="2011-01-10T09:11:00"/>
    <n v="1.65"/>
    <x v="5"/>
    <s v="Spain"/>
    <n v="9.8999999999999986"/>
    <n v="332.61666666666133"/>
  </r>
  <r>
    <n v="49051"/>
    <n v="540550"/>
    <n v="21977"/>
    <s v="PACK OF 60 PINK PAISLEY CAKE CASES"/>
    <n v="24"/>
    <d v="2011-01-10T09:11:00"/>
    <n v="0.55000000000000004"/>
    <x v="5"/>
    <s v="Spain"/>
    <n v="13.200000000000001"/>
    <n v="332.61666666666133"/>
  </r>
  <r>
    <n v="49052"/>
    <n v="540550"/>
    <n v="22956"/>
    <s v="36 FOIL HEART CAKE CASES"/>
    <n v="6"/>
    <d v="2011-01-10T09:11:00"/>
    <n v="2.1"/>
    <x v="5"/>
    <s v="Spain"/>
    <n v="12.600000000000001"/>
    <n v="332.61666666666133"/>
  </r>
  <r>
    <n v="49053"/>
    <n v="540550"/>
    <s v="35810A"/>
    <s v="ENAMEL PINK COFFEE CONTAINER"/>
    <n v="6"/>
    <d v="2011-01-10T09:11:00"/>
    <n v="2.1"/>
    <x v="5"/>
    <s v="Spain"/>
    <n v="12.600000000000001"/>
    <n v="332.61666666666133"/>
  </r>
  <r>
    <n v="49054"/>
    <n v="540550"/>
    <s v="35809A"/>
    <s v="ENAMEL PINK TEA CONTAINER"/>
    <n v="6"/>
    <d v="2011-01-10T09:11:00"/>
    <n v="2.1"/>
    <x v="5"/>
    <s v="Spain"/>
    <n v="12.600000000000001"/>
    <n v="332.61666666666133"/>
  </r>
  <r>
    <n v="49055"/>
    <n v="540550"/>
    <n v="22358"/>
    <s v="KINGS CHOICE TEA CADDY "/>
    <n v="6"/>
    <d v="2011-01-10T09:11:00"/>
    <n v="2.95"/>
    <x v="5"/>
    <s v="Spain"/>
    <n v="17.700000000000003"/>
    <n v="332.61666666666133"/>
  </r>
  <r>
    <n v="49056"/>
    <n v="540550"/>
    <n v="22659"/>
    <s v="LUNCH BOX I LOVE LONDON"/>
    <n v="12"/>
    <d v="2011-01-10T09:11:00"/>
    <n v="1.95"/>
    <x v="5"/>
    <s v="Spain"/>
    <n v="23.4"/>
    <n v="332.61666666666133"/>
  </r>
  <r>
    <n v="49057"/>
    <n v="540550"/>
    <n v="22629"/>
    <s v="SPACEBOY LUNCH BOX "/>
    <n v="12"/>
    <d v="2011-01-10T09:11:00"/>
    <n v="1.95"/>
    <x v="5"/>
    <s v="Spain"/>
    <n v="23.4"/>
    <n v="332.61666666666133"/>
  </r>
  <r>
    <n v="49058"/>
    <n v="540550"/>
    <n v="22630"/>
    <s v="DOLLY GIRL LUNCH BOX"/>
    <n v="12"/>
    <d v="2011-01-10T09:11:00"/>
    <n v="1.95"/>
    <x v="5"/>
    <s v="Spain"/>
    <n v="23.4"/>
    <n v="332.61666666666133"/>
  </r>
  <r>
    <n v="49059"/>
    <n v="540550"/>
    <n v="21561"/>
    <s v="DINOSAUR LUNCH BOX WITH CUTLERY"/>
    <n v="6"/>
    <d v="2011-01-10T09:11:00"/>
    <n v="2.5499999999999998"/>
    <x v="5"/>
    <s v="Spain"/>
    <n v="15.299999999999999"/>
    <n v="332.61666666666133"/>
  </r>
  <r>
    <n v="49060"/>
    <n v="540550"/>
    <n v="21559"/>
    <s v="STRAWBERRY LUNCH BOX WITH CUTLERY"/>
    <n v="6"/>
    <d v="2011-01-10T09:11:00"/>
    <n v="2.5499999999999998"/>
    <x v="5"/>
    <s v="Spain"/>
    <n v="15.299999999999999"/>
    <n v="332.61666666666133"/>
  </r>
  <r>
    <n v="49061"/>
    <n v="540550"/>
    <n v="22702"/>
    <s v="BLACK AND WHITE CAT BOWL"/>
    <n v="6"/>
    <d v="2011-01-10T09:11:00"/>
    <n v="2.1"/>
    <x v="5"/>
    <s v="Spain"/>
    <n v="12.600000000000001"/>
    <n v="332.61666666666133"/>
  </r>
  <r>
    <n v="49062"/>
    <n v="540550"/>
    <n v="22700"/>
    <s v="BLACK AND WHITE DOG BOWL"/>
    <n v="6"/>
    <d v="2011-01-10T09:11:00"/>
    <n v="2.95"/>
    <x v="5"/>
    <s v="Spain"/>
    <n v="17.700000000000003"/>
    <n v="332.61666666666133"/>
  </r>
  <r>
    <n v="49063"/>
    <n v="540550"/>
    <n v="22845"/>
    <s v="VINTAGE CREAM CAT FOOD CONTAINER"/>
    <n v="2"/>
    <d v="2011-01-10T09:11:00"/>
    <n v="6.35"/>
    <x v="5"/>
    <s v="Spain"/>
    <n v="12.7"/>
    <n v="332.61666666666133"/>
  </r>
  <r>
    <n v="49064"/>
    <n v="540550"/>
    <n v="22844"/>
    <s v="VINTAGE CREAM DOG FOOD CONTAINER"/>
    <n v="2"/>
    <d v="2011-01-10T09:11:00"/>
    <n v="8.5"/>
    <x v="5"/>
    <s v="Spain"/>
    <n v="17"/>
    <n v="332.61666666666133"/>
  </r>
  <r>
    <n v="49065"/>
    <n v="540550"/>
    <n v="22899"/>
    <s v="CHILDREN'S APRON DOLLY GIRL "/>
    <n v="6"/>
    <d v="2011-01-10T09:11:00"/>
    <n v="2.1"/>
    <x v="5"/>
    <s v="Spain"/>
    <n v="12.600000000000001"/>
    <n v="332.61666666666133"/>
  </r>
  <r>
    <n v="49066"/>
    <n v="540550"/>
    <n v="21625"/>
    <s v="VINTAGE UNION JACK APRON"/>
    <n v="3"/>
    <d v="2011-01-10T09:11:00"/>
    <n v="6.95"/>
    <x v="5"/>
    <s v="Spain"/>
    <n v="20.85"/>
    <n v="332.61666666666133"/>
  </r>
  <r>
    <n v="49067"/>
    <n v="540550"/>
    <n v="21042"/>
    <s v="RED RETROSPOT APRON "/>
    <n v="3"/>
    <d v="2011-01-10T09:11:00"/>
    <n v="5.95"/>
    <x v="5"/>
    <s v="Spain"/>
    <n v="17.850000000000001"/>
    <n v="332.61666666666133"/>
  </r>
  <r>
    <n v="49068"/>
    <n v="540550"/>
    <n v="22720"/>
    <s v="SET OF 3 CAKE TINS PANTRY DESIGN "/>
    <n v="3"/>
    <d v="2011-01-10T09:11:00"/>
    <n v="4.95"/>
    <x v="5"/>
    <s v="Spain"/>
    <n v="14.850000000000001"/>
    <n v="332.61666666666133"/>
  </r>
  <r>
    <n v="49069"/>
    <n v="540550"/>
    <s v="85132B"/>
    <s v="CHARLIE AND LOLA TABLE TINS"/>
    <n v="1"/>
    <d v="2011-01-10T09:11:00"/>
    <n v="9.9499999999999993"/>
    <x v="5"/>
    <s v="Spain"/>
    <n v="9.9499999999999993"/>
    <n v="332.61666666666133"/>
  </r>
  <r>
    <n v="49070"/>
    <n v="540550"/>
    <n v="22838"/>
    <s v="3 TIER CAKE TIN RED AND CREAM"/>
    <n v="1"/>
    <d v="2011-01-10T09:11:00"/>
    <n v="14.95"/>
    <x v="5"/>
    <s v="Spain"/>
    <n v="14.95"/>
    <n v="332.61666666666133"/>
  </r>
  <r>
    <n v="49071"/>
    <n v="540550"/>
    <n v="35241"/>
    <s v="ENAMEL BLUE RIM BISCUIT BIN"/>
    <n v="3"/>
    <d v="2011-01-10T09:11:00"/>
    <n v="4.95"/>
    <x v="5"/>
    <s v="Spain"/>
    <n v="14.850000000000001"/>
    <n v="332.61666666666133"/>
  </r>
  <r>
    <n v="49072"/>
    <n v="540550"/>
    <n v="22357"/>
    <s v="KINGS CHOICE BISCUIT TIN"/>
    <n v="4"/>
    <d v="2011-01-10T09:11:00"/>
    <n v="4.25"/>
    <x v="5"/>
    <s v="Spain"/>
    <n v="17"/>
    <n v="332.61666666666133"/>
  </r>
  <r>
    <n v="49073"/>
    <n v="540550"/>
    <n v="22849"/>
    <s v="BREAD BIN DINER STYLE MINT"/>
    <n v="1"/>
    <d v="2011-01-10T09:11:00"/>
    <n v="16.95"/>
    <x v="5"/>
    <s v="Spain"/>
    <n v="16.95"/>
    <n v="332.61666666666133"/>
  </r>
  <r>
    <n v="49074"/>
    <n v="540550"/>
    <n v="22847"/>
    <s v="BREAD BIN DINER STYLE IVORY"/>
    <n v="1"/>
    <d v="2011-01-10T09:11:00"/>
    <n v="16.95"/>
    <x v="5"/>
    <s v="Spain"/>
    <n v="16.95"/>
    <n v="332.61666666666133"/>
  </r>
  <r>
    <n v="49075"/>
    <n v="540550"/>
    <n v="85144"/>
    <s v="JARDIN ETCHED GLASS CHEESE DISH"/>
    <n v="2"/>
    <d v="2011-01-10T09:11:00"/>
    <n v="7.25"/>
    <x v="5"/>
    <s v="Spain"/>
    <n v="14.5"/>
    <n v="332.61666666666133"/>
  </r>
  <r>
    <n v="49076"/>
    <n v="540550"/>
    <n v="21657"/>
    <s v="MILK BOTTLE WITH GLASS STOPPER "/>
    <n v="3"/>
    <d v="2011-01-10T09:11:00"/>
    <n v="6.95"/>
    <x v="5"/>
    <s v="Spain"/>
    <n v="20.85"/>
    <n v="332.61666666666133"/>
  </r>
  <r>
    <n v="49077"/>
    <n v="540550"/>
    <s v="37444C"/>
    <s v="PINK BREAKFAST CUP AND SAUCER "/>
    <n v="4"/>
    <d v="2011-01-10T09:11:00"/>
    <n v="2.95"/>
    <x v="5"/>
    <s v="Spain"/>
    <n v="11.8"/>
    <n v="332.61666666666133"/>
  </r>
  <r>
    <n v="49078"/>
    <n v="540550"/>
    <n v="21530"/>
    <s v="DAIRY MAID TOASTRACK"/>
    <n v="6"/>
    <d v="2011-01-10T09:11:00"/>
    <n v="2.95"/>
    <x v="5"/>
    <s v="Spain"/>
    <n v="17.700000000000003"/>
    <n v="332.61666666666133"/>
  </r>
  <r>
    <n v="49079"/>
    <n v="540550"/>
    <n v="22107"/>
    <s v="PIZZA PLATE IN BOX"/>
    <n v="4"/>
    <d v="2011-01-10T09:11:00"/>
    <n v="3.75"/>
    <x v="5"/>
    <s v="Spain"/>
    <n v="15"/>
    <n v="332.61666666666133"/>
  </r>
  <r>
    <n v="49080"/>
    <n v="540550"/>
    <n v="84817"/>
    <s v="DANISH ROSE DECORATIVE PLATE"/>
    <n v="6"/>
    <d v="2011-01-10T09:11:00"/>
    <n v="2.1"/>
    <x v="5"/>
    <s v="Spain"/>
    <n v="12.600000000000001"/>
    <n v="332.61666666666133"/>
  </r>
  <r>
    <n v="49081"/>
    <n v="540550"/>
    <n v="20914"/>
    <s v="SET/5 RED RETROSPOT LID GLASS BOWLS"/>
    <n v="6"/>
    <d v="2011-01-10T09:11:00"/>
    <n v="2.95"/>
    <x v="5"/>
    <s v="Spain"/>
    <n v="17.700000000000003"/>
    <n v="332.61666666666133"/>
  </r>
  <r>
    <n v="49082"/>
    <n v="540550"/>
    <n v="22834"/>
    <s v="HAND WARMER BABUSHKA DESIGN"/>
    <n v="12"/>
    <d v="2011-01-10T09:11:00"/>
    <n v="2.1"/>
    <x v="5"/>
    <s v="Spain"/>
    <n v="25.200000000000003"/>
    <n v="332.61666666666133"/>
  </r>
  <r>
    <n v="49083"/>
    <n v="540550"/>
    <n v="21731"/>
    <s v="RED TOADSTOOL LED NIGHT LIGHT"/>
    <n v="12"/>
    <d v="2011-01-10T09:11:00"/>
    <n v="1.65"/>
    <x v="5"/>
    <s v="Spain"/>
    <n v="19.799999999999997"/>
    <n v="332.61666666666133"/>
  </r>
  <r>
    <n v="49084"/>
    <n v="540550"/>
    <s v="85232D"/>
    <s v="SET/3 DECOUPAGE STACKING TINS"/>
    <n v="3"/>
    <d v="2011-01-10T09:11:00"/>
    <n v="4.95"/>
    <x v="5"/>
    <s v="Spain"/>
    <n v="14.850000000000001"/>
    <n v="332.61666666666133"/>
  </r>
  <r>
    <n v="49085"/>
    <n v="540550"/>
    <n v="21622"/>
    <s v="VINTAGE UNION JACK CUSHION COVER"/>
    <n v="4"/>
    <d v="2011-01-10T09:11:00"/>
    <n v="4.95"/>
    <x v="5"/>
    <s v="Spain"/>
    <n v="19.8"/>
    <n v="332.61666666666133"/>
  </r>
  <r>
    <n v="49086"/>
    <n v="540550"/>
    <n v="22785"/>
    <s v="SQUARECUSHION COVER PINK UNION FLAG"/>
    <n v="2"/>
    <d v="2011-01-10T09:11:00"/>
    <n v="6.75"/>
    <x v="5"/>
    <s v="Spain"/>
    <n v="13.5"/>
    <n v="332.61666666666133"/>
  </r>
  <r>
    <n v="49087"/>
    <n v="540550"/>
    <n v="22675"/>
    <s v="FRENCH KITCHEN SIGN BLUE METAL"/>
    <n v="12"/>
    <d v="2011-01-10T09:11:00"/>
    <n v="1.25"/>
    <x v="5"/>
    <s v="Spain"/>
    <n v="15"/>
    <n v="332.61666666666133"/>
  </r>
  <r>
    <n v="49088"/>
    <n v="540550"/>
    <n v="22670"/>
    <s v="FRENCH WC SIGN BLUE METAL"/>
    <n v="12"/>
    <d v="2011-01-10T09:11:00"/>
    <n v="1.25"/>
    <x v="5"/>
    <s v="Spain"/>
    <n v="15"/>
    <n v="332.61666666666133"/>
  </r>
  <r>
    <n v="49089"/>
    <n v="540550"/>
    <n v="22674"/>
    <s v="FRENCH TOILET SIGN BLUE METAL"/>
    <n v="12"/>
    <d v="2011-01-10T09:11:00"/>
    <n v="1.25"/>
    <x v="5"/>
    <s v="Spain"/>
    <n v="15"/>
    <n v="332.61666666666133"/>
  </r>
  <r>
    <n v="49090"/>
    <n v="540550"/>
    <n v="84638"/>
    <s v="SMALL KITCHEN FLOWER POTS PLAQUE"/>
    <n v="2"/>
    <d v="2011-01-10T09:11:00"/>
    <n v="6.95"/>
    <x v="5"/>
    <s v="Spain"/>
    <n v="13.9"/>
    <n v="332.61666666666133"/>
  </r>
  <r>
    <n v="49091"/>
    <n v="540550"/>
    <n v="84637"/>
    <s v="KITCHEN FLOWER POTS WALL PLAQUE"/>
    <n v="3"/>
    <d v="2011-01-10T09:11:00"/>
    <n v="5.95"/>
    <x v="5"/>
    <s v="Spain"/>
    <n v="17.850000000000001"/>
    <n v="332.61666666666133"/>
  </r>
  <r>
    <n v="49092"/>
    <n v="540550"/>
    <n v="84631"/>
    <s v="FRUIT TREE AND BIRDS WALL PLAQUE"/>
    <n v="2"/>
    <d v="2011-01-10T09:11:00"/>
    <n v="7.95"/>
    <x v="5"/>
    <s v="Spain"/>
    <n v="15.9"/>
    <n v="332.61666666666133"/>
  </r>
  <r>
    <n v="49093"/>
    <n v="540550"/>
    <n v="22511"/>
    <s v="RETROSPOT BABUSHKA DOORSTOP"/>
    <n v="4"/>
    <d v="2011-01-10T09:11:00"/>
    <n v="3.75"/>
    <x v="5"/>
    <s v="Spain"/>
    <n v="15"/>
    <n v="332.61666666666133"/>
  </r>
  <r>
    <n v="49094"/>
    <n v="540550"/>
    <n v="47566"/>
    <s v="PARTY BUNTING"/>
    <n v="5"/>
    <d v="2011-01-10T09:11:00"/>
    <n v="4.6500000000000004"/>
    <x v="5"/>
    <s v="Spain"/>
    <n v="23.25"/>
    <n v="332.61666666666133"/>
  </r>
  <r>
    <n v="49095"/>
    <n v="540550"/>
    <n v="84819"/>
    <s v="DANISH ROSE ROUND SEWING BOX"/>
    <n v="3"/>
    <d v="2011-01-10T09:11:00"/>
    <n v="4.25"/>
    <x v="5"/>
    <s v="Spain"/>
    <n v="12.75"/>
    <n v="332.61666666666133"/>
  </r>
  <r>
    <n v="49096"/>
    <n v="540550"/>
    <n v="22968"/>
    <s v="ROSE COTTAGE KEEPSAKE BOX "/>
    <n v="2"/>
    <d v="2011-01-10T09:11:00"/>
    <n v="9.9499999999999993"/>
    <x v="5"/>
    <s v="Spain"/>
    <n v="19.899999999999999"/>
    <n v="332.61666666666133"/>
  </r>
  <r>
    <n v="49097"/>
    <n v="540550"/>
    <n v="22509"/>
    <s v="SEWING BOX RETROSPOT DESIGN "/>
    <n v="1"/>
    <d v="2011-01-10T09:11:00"/>
    <n v="16.95"/>
    <x v="5"/>
    <s v="Spain"/>
    <n v="16.95"/>
    <n v="332.61666666666133"/>
  </r>
  <r>
    <n v="49098"/>
    <n v="540550"/>
    <n v="22448"/>
    <s v="PIN CUSHION BABUSHKA RED"/>
    <n v="6"/>
    <d v="2011-01-10T09:11:00"/>
    <n v="3.35"/>
    <x v="5"/>
    <s v="Spain"/>
    <n v="20.100000000000001"/>
    <n v="332.61666666666133"/>
  </r>
  <r>
    <n v="49099"/>
    <n v="540550"/>
    <n v="22453"/>
    <s v="MEASURING TAPE BABUSHKA BLUE"/>
    <n v="6"/>
    <d v="2011-01-10T09:11:00"/>
    <n v="2.95"/>
    <x v="5"/>
    <s v="Spain"/>
    <n v="17.700000000000003"/>
    <n v="332.61666666666133"/>
  </r>
  <r>
    <n v="49100"/>
    <n v="540550"/>
    <n v="22452"/>
    <s v="MEASURING TAPE BABUSHKA PINK"/>
    <n v="6"/>
    <d v="2011-01-10T09:11:00"/>
    <n v="2.95"/>
    <x v="5"/>
    <s v="Spain"/>
    <n v="17.700000000000003"/>
    <n v="332.61666666666133"/>
  </r>
  <r>
    <n v="49101"/>
    <n v="540550"/>
    <n v="22077"/>
    <s v="6 RIBBONS RUSTIC CHARM"/>
    <n v="12"/>
    <d v="2011-01-10T09:11:00"/>
    <n v="1.65"/>
    <x v="5"/>
    <s v="Spain"/>
    <n v="19.799999999999997"/>
    <n v="332.61666666666133"/>
  </r>
  <r>
    <n v="49102"/>
    <n v="540550"/>
    <n v="22443"/>
    <s v="GROW YOUR OWN HERBS SET OF 3"/>
    <n v="2"/>
    <d v="2011-01-10T09:11:00"/>
    <n v="7.95"/>
    <x v="5"/>
    <s v="Spain"/>
    <n v="15.9"/>
    <n v="332.61666666666133"/>
  </r>
  <r>
    <n v="49103"/>
    <n v="540550"/>
    <n v="22271"/>
    <s v="FELTCRAFT DOLL ROSIE"/>
    <n v="6"/>
    <d v="2011-01-10T09:11:00"/>
    <n v="2.95"/>
    <x v="5"/>
    <s v="Spain"/>
    <n v="17.700000000000003"/>
    <n v="332.61666666666133"/>
  </r>
  <r>
    <n v="49104"/>
    <n v="540550"/>
    <n v="22743"/>
    <s v="MAKE YOUR OWN FLOWERPOWER CARD KIT"/>
    <n v="6"/>
    <d v="2011-01-10T09:11:00"/>
    <n v="2.95"/>
    <x v="5"/>
    <s v="Spain"/>
    <n v="17.700000000000003"/>
    <n v="332.61666666666133"/>
  </r>
  <r>
    <n v="49105"/>
    <n v="540550"/>
    <n v="22742"/>
    <s v="MAKE YOUR OWN PLAYTIME CARD KIT"/>
    <n v="6"/>
    <d v="2011-01-10T09:11:00"/>
    <n v="2.95"/>
    <x v="5"/>
    <s v="Spain"/>
    <n v="17.700000000000003"/>
    <n v="332.61666666666133"/>
  </r>
  <r>
    <n v="49106"/>
    <n v="540550"/>
    <s v="84509B"/>
    <s v="SET OF 4 FAIRY CAKE PLACEMATS"/>
    <n v="4"/>
    <d v="2011-01-10T09:11:00"/>
    <n v="3.75"/>
    <x v="5"/>
    <s v="Spain"/>
    <n v="15"/>
    <n v="332.61666666666133"/>
  </r>
  <r>
    <n v="49107"/>
    <n v="540550"/>
    <s v="84509A"/>
    <s v="SET OF 4 ENGLISH ROSE PLACEMATS"/>
    <n v="4"/>
    <d v="2011-01-10T09:11:00"/>
    <n v="3.75"/>
    <x v="5"/>
    <s v="Spain"/>
    <n v="15"/>
    <n v="332.61666666666133"/>
  </r>
  <r>
    <n v="49108"/>
    <n v="540550"/>
    <n v="21843"/>
    <s v="RED RETROSPOT CAKE STAND"/>
    <n v="1"/>
    <d v="2011-01-10T09:11:00"/>
    <n v="10.95"/>
    <x v="5"/>
    <s v="Spain"/>
    <n v="10.95"/>
    <n v="332.61666666666133"/>
  </r>
  <r>
    <n v="49109"/>
    <n v="540550"/>
    <n v="22184"/>
    <s v="CAKE STAND VICTORIAN FILIGREE LARGE"/>
    <n v="2"/>
    <d v="2011-01-10T09:11:00"/>
    <n v="8.5"/>
    <x v="5"/>
    <s v="Spain"/>
    <n v="17"/>
    <n v="332.61666666666133"/>
  </r>
  <r>
    <n v="49110"/>
    <n v="540550"/>
    <n v="22890"/>
    <s v="NOVELTY BISCUITS CAKE STAND 3 TIER"/>
    <n v="2"/>
    <d v="2011-01-10T09:11:00"/>
    <n v="9.9499999999999993"/>
    <x v="5"/>
    <s v="Spain"/>
    <n v="19.899999999999999"/>
    <n v="332.61666666666133"/>
  </r>
  <r>
    <n v="49111"/>
    <n v="540550"/>
    <n v="22555"/>
    <s v="PLASTERS IN TIN STRONGMAN"/>
    <n v="12"/>
    <d v="2011-01-10T09:11:00"/>
    <n v="1.65"/>
    <x v="5"/>
    <s v="Spain"/>
    <n v="19.799999999999997"/>
    <n v="332.61666666666133"/>
  </r>
  <r>
    <n v="49112"/>
    <n v="540550"/>
    <n v="22557"/>
    <s v="PLASTERS IN TIN VINTAGE PAISLEY "/>
    <n v="12"/>
    <d v="2011-01-10T09:11:00"/>
    <n v="1.65"/>
    <x v="5"/>
    <s v="Spain"/>
    <n v="19.799999999999997"/>
    <n v="332.61666666666133"/>
  </r>
  <r>
    <n v="49113"/>
    <n v="540550"/>
    <n v="22554"/>
    <s v="PLASTERS IN TIN WOODLAND ANIMALS"/>
    <n v="12"/>
    <d v="2011-01-10T09:11:00"/>
    <n v="1.65"/>
    <x v="5"/>
    <s v="Spain"/>
    <n v="19.799999999999997"/>
    <n v="332.61666666666133"/>
  </r>
  <r>
    <n v="49114"/>
    <n v="540550"/>
    <n v="22209"/>
    <s v="WOOD STAMP SET HAPPY BIRTHDAY"/>
    <n v="12"/>
    <d v="2011-01-10T09:11:00"/>
    <n v="1.65"/>
    <x v="5"/>
    <s v="Spain"/>
    <n v="19.799999999999997"/>
    <n v="332.61666666666133"/>
  </r>
  <r>
    <n v="49115"/>
    <n v="540550"/>
    <n v="22208"/>
    <s v="WOOD STAMP SET THANK YOU"/>
    <n v="12"/>
    <d v="2011-01-10T09:11:00"/>
    <n v="1.65"/>
    <x v="5"/>
    <s v="Spain"/>
    <n v="19.799999999999997"/>
    <n v="332.61666666666133"/>
  </r>
  <r>
    <n v="49116"/>
    <n v="540550"/>
    <n v="21881"/>
    <s v="CUTE CATS TAPE"/>
    <n v="12"/>
    <d v="2011-01-10T09:11:00"/>
    <n v="0.65"/>
    <x v="5"/>
    <s v="Spain"/>
    <n v="7.8000000000000007"/>
    <n v="332.61666666666133"/>
  </r>
  <r>
    <n v="49117"/>
    <n v="540550"/>
    <n v="21879"/>
    <s v="HEARTS GIFT TAPE"/>
    <n v="12"/>
    <d v="2011-01-10T09:11:00"/>
    <n v="0.65"/>
    <x v="5"/>
    <s v="Spain"/>
    <n v="7.8000000000000007"/>
    <n v="332.61666666666133"/>
  </r>
  <r>
    <n v="49118"/>
    <n v="540550"/>
    <n v="21880"/>
    <s v="RED RETROSPOT TAPE"/>
    <n v="12"/>
    <d v="2011-01-10T09:11:00"/>
    <n v="0.65"/>
    <x v="5"/>
    <s v="Spain"/>
    <n v="7.8000000000000007"/>
    <n v="332.61666666666133"/>
  </r>
  <r>
    <n v="49119"/>
    <n v="540550"/>
    <n v="22472"/>
    <s v="TV DINNER TRAY DOLLY GIRL"/>
    <n v="3"/>
    <d v="2011-01-10T09:11:00"/>
    <n v="4.95"/>
    <x v="5"/>
    <s v="Spain"/>
    <n v="14.850000000000001"/>
    <n v="332.61666666666133"/>
  </r>
  <r>
    <n v="49120"/>
    <n v="540550"/>
    <n v="22476"/>
    <s v="EMPIRE UNION JACK TV DINNER TRAY"/>
    <n v="3"/>
    <d v="2011-01-10T09:11:00"/>
    <n v="4.95"/>
    <x v="5"/>
    <s v="Spain"/>
    <n v="14.850000000000001"/>
    <n v="332.61666666666133"/>
  </r>
  <r>
    <n v="49121"/>
    <n v="540550"/>
    <n v="22312"/>
    <s v="OFFICE MUG WARMER POLKADOT"/>
    <n v="6"/>
    <d v="2011-01-10T09:11:00"/>
    <n v="2.95"/>
    <x v="5"/>
    <s v="Spain"/>
    <n v="17.700000000000003"/>
    <n v="332.61666666666133"/>
  </r>
  <r>
    <n v="49122"/>
    <n v="540550"/>
    <n v="22139"/>
    <s v="RETROSPOT TEA SET CERAMIC 11 PC "/>
    <n v="3"/>
    <d v="2011-01-10T09:11:00"/>
    <n v="4.95"/>
    <x v="5"/>
    <s v="Spain"/>
    <n v="14.850000000000001"/>
    <n v="332.61666666666133"/>
  </r>
  <r>
    <n v="49123"/>
    <n v="540550"/>
    <n v="22423"/>
    <s v="REGENCY CAKESTAND 3 TIER"/>
    <n v="14"/>
    <d v="2011-01-10T09:11:00"/>
    <n v="12.75"/>
    <x v="5"/>
    <s v="Spain"/>
    <n v="178.5"/>
    <n v="332.61666666666133"/>
  </r>
  <r>
    <n v="51266"/>
    <n v="540785"/>
    <s v="84997B"/>
    <s v="RED 3 PIECE RETROSPOT CUTLERY SET"/>
    <n v="144"/>
    <d v="2011-01-11T11:39:00"/>
    <n v="3.39"/>
    <x v="0"/>
    <s v="Spain"/>
    <n v="488.16"/>
    <n v="331.51388888888323"/>
  </r>
  <r>
    <n v="51267"/>
    <n v="540785"/>
    <s v="84997D"/>
    <s v="PINK 3 PIECE POLKADOT CUTLERY SET"/>
    <n v="360"/>
    <d v="2011-01-11T11:39:00"/>
    <n v="3.39"/>
    <x v="0"/>
    <s v="Spain"/>
    <n v="1220.4000000000001"/>
    <n v="331.51388888888323"/>
  </r>
  <r>
    <n v="51268"/>
    <n v="540785"/>
    <s v="84997C"/>
    <s v="BLUE 3 PIECE POLKADOT CUTLERY SET"/>
    <n v="360"/>
    <d v="2011-01-11T11:39:00"/>
    <n v="3.39"/>
    <x v="0"/>
    <s v="Spain"/>
    <n v="1220.4000000000001"/>
    <n v="331.51388888888323"/>
  </r>
  <r>
    <n v="51269"/>
    <n v="540785"/>
    <s v="84997A"/>
    <s v="GREEN 3 PIECE POLKADOT CUTLERY SET"/>
    <n v="144"/>
    <d v="2011-01-11T11:39:00"/>
    <n v="3.39"/>
    <x v="0"/>
    <s v="Spain"/>
    <n v="488.16"/>
    <n v="331.51388888888323"/>
  </r>
  <r>
    <n v="51379"/>
    <n v="540801"/>
    <n v="22077"/>
    <s v="6 RIBBONS RUSTIC CHARM"/>
    <n v="24"/>
    <d v="2011-01-11T12:25:00"/>
    <n v="1.65"/>
    <x v="2"/>
    <s v="Spain"/>
    <n v="39.599999999999994"/>
    <n v="331.4819444444438"/>
  </r>
  <r>
    <n v="51380"/>
    <n v="540801"/>
    <n v="22082"/>
    <s v="RIBBON REEL STRIPES DESIGN "/>
    <n v="10"/>
    <d v="2011-01-11T12:25:00"/>
    <n v="1.65"/>
    <x v="2"/>
    <s v="Spain"/>
    <n v="16.5"/>
    <n v="331.4819444444438"/>
  </r>
  <r>
    <n v="51381"/>
    <n v="540801"/>
    <n v="22078"/>
    <s v="RIBBON REEL LACE DESIGN "/>
    <n v="10"/>
    <d v="2011-01-11T12:25:00"/>
    <n v="2.1"/>
    <x v="2"/>
    <s v="Spain"/>
    <n v="21"/>
    <n v="331.4819444444438"/>
  </r>
  <r>
    <n v="51382"/>
    <n v="540801"/>
    <s v="85049G"/>
    <s v="CHOCOLATE BOX RIBBONS "/>
    <n v="12"/>
    <d v="2011-01-11T12:25:00"/>
    <n v="1.25"/>
    <x v="2"/>
    <s v="Spain"/>
    <n v="15"/>
    <n v="331.4819444444438"/>
  </r>
  <r>
    <n v="51383"/>
    <n v="540801"/>
    <s v="85049F"/>
    <s v="BABY BOOM RIBBONS "/>
    <n v="12"/>
    <d v="2011-01-11T12:25:00"/>
    <n v="1.25"/>
    <x v="2"/>
    <s v="Spain"/>
    <n v="15"/>
    <n v="331.4819444444438"/>
  </r>
  <r>
    <n v="51384"/>
    <n v="540801"/>
    <s v="84800L"/>
    <s v="LARGE WHITE/PINK ROSE ART FLOWER"/>
    <n v="24"/>
    <d v="2011-01-11T12:25:00"/>
    <n v="1.69"/>
    <x v="2"/>
    <s v="Spain"/>
    <n v="40.56"/>
    <n v="331.4819444444438"/>
  </r>
  <r>
    <n v="51385"/>
    <n v="540801"/>
    <n v="84879"/>
    <s v="ASSORTED COLOUR BIRD ORNAMENT"/>
    <n v="40"/>
    <d v="2011-01-11T12:25:00"/>
    <n v="1.69"/>
    <x v="2"/>
    <s v="Spain"/>
    <n v="67.599999999999994"/>
    <n v="331.4819444444438"/>
  </r>
  <r>
    <n v="51386"/>
    <n v="540801"/>
    <n v="21137"/>
    <s v="BLACK RECORD COVER FRAME"/>
    <n v="8"/>
    <d v="2011-01-11T12:25:00"/>
    <n v="3.75"/>
    <x v="2"/>
    <s v="Spain"/>
    <n v="30"/>
    <n v="331.4819444444438"/>
  </r>
  <r>
    <n v="51387"/>
    <n v="540801"/>
    <s v="82494L"/>
    <s v="WOODEN FRAME ANTIQUE WHITE "/>
    <n v="6"/>
    <d v="2011-01-11T12:25:00"/>
    <n v="2.95"/>
    <x v="2"/>
    <s v="Spain"/>
    <n v="17.700000000000003"/>
    <n v="331.4819444444438"/>
  </r>
  <r>
    <n v="51388"/>
    <n v="540801"/>
    <n v="22670"/>
    <s v="FRENCH WC SIGN BLUE METAL"/>
    <n v="12"/>
    <d v="2011-01-11T12:25:00"/>
    <n v="1.25"/>
    <x v="2"/>
    <s v="Spain"/>
    <n v="15"/>
    <n v="331.4819444444438"/>
  </r>
  <r>
    <n v="51389"/>
    <n v="540801"/>
    <n v="21218"/>
    <s v="RED SPOTTY BISCUIT TIN"/>
    <n v="12"/>
    <d v="2011-01-11T12:25:00"/>
    <n v="3.75"/>
    <x v="2"/>
    <s v="Spain"/>
    <n v="45"/>
    <n v="331.4819444444438"/>
  </r>
  <r>
    <n v="51390"/>
    <n v="540801"/>
    <n v="21212"/>
    <s v="PACK OF 72 RETROSPOT CAKE CASES"/>
    <n v="24"/>
    <d v="2011-01-11T12:25:00"/>
    <n v="0.55000000000000004"/>
    <x v="2"/>
    <s v="Spain"/>
    <n v="13.200000000000001"/>
    <n v="331.4819444444438"/>
  </r>
  <r>
    <n v="51391"/>
    <n v="540801"/>
    <n v="84992"/>
    <s v="72 SWEETHEART FAIRY CAKE CASES"/>
    <n v="24"/>
    <d v="2011-01-11T12:25:00"/>
    <n v="0.55000000000000004"/>
    <x v="2"/>
    <s v="Spain"/>
    <n v="13.200000000000001"/>
    <n v="331.4819444444438"/>
  </r>
  <r>
    <n v="51392"/>
    <n v="540801"/>
    <n v="22629"/>
    <s v="SPACEBOY LUNCH BOX "/>
    <n v="12"/>
    <d v="2011-01-11T12:25:00"/>
    <n v="1.95"/>
    <x v="2"/>
    <s v="Spain"/>
    <n v="23.4"/>
    <n v="331.4819444444438"/>
  </r>
  <r>
    <n v="51393"/>
    <n v="540801"/>
    <n v="21843"/>
    <s v="RED RETROSPOT CAKE STAND"/>
    <n v="8"/>
    <d v="2011-01-11T12:25:00"/>
    <n v="10.95"/>
    <x v="2"/>
    <s v="Spain"/>
    <n v="87.6"/>
    <n v="331.4819444444438"/>
  </r>
  <r>
    <n v="51394"/>
    <n v="540801"/>
    <n v="22423"/>
    <s v="REGENCY CAKESTAND 3 TIER"/>
    <n v="16"/>
    <d v="2011-01-11T12:25:00"/>
    <n v="10.95"/>
    <x v="2"/>
    <s v="Spain"/>
    <n v="175.2"/>
    <n v="331.4819444444438"/>
  </r>
  <r>
    <n v="51395"/>
    <n v="540801"/>
    <n v="21210"/>
    <s v="SET OF 72 RETROSPOT PAPER  DOILIES"/>
    <n v="12"/>
    <d v="2011-01-11T12:25:00"/>
    <n v="1.45"/>
    <x v="2"/>
    <s v="Spain"/>
    <n v="17.399999999999999"/>
    <n v="331.4819444444438"/>
  </r>
  <r>
    <n v="51396"/>
    <n v="540801"/>
    <n v="21844"/>
    <s v="RED RETROSPOT MUG"/>
    <n v="12"/>
    <d v="2011-01-11T12:25:00"/>
    <n v="2.95"/>
    <x v="2"/>
    <s v="Spain"/>
    <n v="35.400000000000006"/>
    <n v="331.4819444444438"/>
  </r>
  <r>
    <n v="51397"/>
    <n v="540801"/>
    <n v="21874"/>
    <s v="GIN AND TONIC MUG"/>
    <n v="12"/>
    <d v="2011-01-11T12:25:00"/>
    <n v="1.25"/>
    <x v="2"/>
    <s v="Spain"/>
    <n v="15"/>
    <n v="331.4819444444438"/>
  </r>
  <r>
    <n v="51398"/>
    <n v="540801"/>
    <n v="21877"/>
    <s v="HOME SWEET HOME MUG"/>
    <n v="12"/>
    <d v="2011-01-11T12:25:00"/>
    <n v="1.25"/>
    <x v="2"/>
    <s v="Spain"/>
    <n v="15"/>
    <n v="331.4819444444438"/>
  </r>
  <r>
    <n v="51399"/>
    <n v="540801"/>
    <s v="85019B"/>
    <s v="BLOSSOM  IMAGES NOTEBOOK SET"/>
    <n v="6"/>
    <d v="2011-01-11T12:25:00"/>
    <n v="4.25"/>
    <x v="2"/>
    <s v="Spain"/>
    <n v="25.5"/>
    <n v="331.4819444444438"/>
  </r>
  <r>
    <n v="51400"/>
    <n v="540801"/>
    <s v="85019C"/>
    <s v="CURIOUS  IMAGES NOTEBOOK SET"/>
    <n v="6"/>
    <d v="2011-01-11T12:25:00"/>
    <n v="4.25"/>
    <x v="2"/>
    <s v="Spain"/>
    <n v="25.5"/>
    <n v="331.4819444444438"/>
  </r>
  <r>
    <n v="51401"/>
    <n v="540801"/>
    <n v="21497"/>
    <s v="FANCY FONTS BIRTHDAY WRAP"/>
    <n v="25"/>
    <d v="2011-01-11T12:25:00"/>
    <n v="0.42"/>
    <x v="2"/>
    <s v="Spain"/>
    <n v="10.5"/>
    <n v="331.4819444444438"/>
  </r>
  <r>
    <n v="51402"/>
    <n v="540801"/>
    <n v="21498"/>
    <s v="RED RETROSPOT WRAP "/>
    <n v="25"/>
    <d v="2011-01-11T12:25:00"/>
    <n v="0.42"/>
    <x v="2"/>
    <s v="Spain"/>
    <n v="10.5"/>
    <n v="331.4819444444438"/>
  </r>
  <r>
    <n v="51403"/>
    <n v="540801"/>
    <n v="21499"/>
    <s v="BLUE POLKADOT WRAP"/>
    <n v="25"/>
    <d v="2011-01-11T12:25:00"/>
    <n v="0.42"/>
    <x v="2"/>
    <s v="Spain"/>
    <n v="10.5"/>
    <n v="331.4819444444438"/>
  </r>
  <r>
    <n v="51404"/>
    <n v="540801"/>
    <n v="84077"/>
    <s v="WORLD WAR 2 GLIDERS ASSTD DESIGNS"/>
    <n v="48"/>
    <d v="2011-01-11T12:25:00"/>
    <n v="0.28999999999999998"/>
    <x v="2"/>
    <s v="Spain"/>
    <n v="13.919999999999998"/>
    <n v="331.4819444444438"/>
  </r>
  <r>
    <n v="51405"/>
    <n v="540801"/>
    <n v="21891"/>
    <s v="TRADITIONAL WOODEN SKIPPING ROPE"/>
    <n v="12"/>
    <d v="2011-01-11T12:25:00"/>
    <n v="1.25"/>
    <x v="2"/>
    <s v="Spain"/>
    <n v="15"/>
    <n v="331.4819444444438"/>
  </r>
  <r>
    <n v="51406"/>
    <n v="540801"/>
    <n v="22619"/>
    <s v="SET OF 6 SOLDIER SKITTLES"/>
    <n v="8"/>
    <d v="2011-01-11T12:25:00"/>
    <n v="3.75"/>
    <x v="2"/>
    <s v="Spain"/>
    <n v="30"/>
    <n v="331.4819444444438"/>
  </r>
  <r>
    <n v="51407"/>
    <n v="540801"/>
    <n v="22622"/>
    <s v="BOX OF VINTAGE ALPHABET BLOCKS"/>
    <n v="4"/>
    <d v="2011-01-11T12:25:00"/>
    <n v="9.9499999999999993"/>
    <x v="2"/>
    <s v="Spain"/>
    <n v="39.799999999999997"/>
    <n v="331.4819444444438"/>
  </r>
  <r>
    <n v="51408"/>
    <n v="540801"/>
    <n v="21340"/>
    <s v="CLASSIC METAL BIRDCAGE PLANT HOLDER"/>
    <n v="8"/>
    <d v="2011-01-11T12:25:00"/>
    <n v="9.9499999999999993"/>
    <x v="2"/>
    <s v="Spain"/>
    <n v="79.599999999999994"/>
    <n v="331.4819444444438"/>
  </r>
  <r>
    <n v="60634"/>
    <n v="541491"/>
    <n v="22652"/>
    <s v="TRAVEL SEWING KIT"/>
    <n v="20"/>
    <d v="2011-01-18T14:04:00"/>
    <n v="1.65"/>
    <x v="6"/>
    <s v="Spain"/>
    <n v="33"/>
    <n v="324.41319444444525"/>
  </r>
  <r>
    <n v="60635"/>
    <n v="541491"/>
    <n v="22494"/>
    <s v="EMERGENCY FIRST AID TIN "/>
    <n v="12"/>
    <d v="2011-01-18T14:04:00"/>
    <n v="1.25"/>
    <x v="6"/>
    <s v="Spain"/>
    <n v="15"/>
    <n v="324.41319444444525"/>
  </r>
  <r>
    <n v="60636"/>
    <n v="541491"/>
    <n v="21137"/>
    <s v="BLACK RECORD COVER FRAME"/>
    <n v="8"/>
    <d v="2011-01-18T14:04:00"/>
    <n v="3.75"/>
    <x v="6"/>
    <s v="Spain"/>
    <n v="30"/>
    <n v="324.41319444444525"/>
  </r>
  <r>
    <n v="60637"/>
    <n v="541491"/>
    <n v="20750"/>
    <s v="RED RETROSPOT MINI CASES"/>
    <n v="12"/>
    <d v="2011-01-18T14:04:00"/>
    <n v="6.35"/>
    <x v="6"/>
    <s v="Spain"/>
    <n v="76.199999999999989"/>
    <n v="324.41319444444525"/>
  </r>
  <r>
    <n v="60638"/>
    <n v="541491"/>
    <n v="37370"/>
    <s v="RETRO COFFEE MUGS ASSORTED"/>
    <n v="24"/>
    <d v="2011-01-18T14:04:00"/>
    <n v="1.25"/>
    <x v="6"/>
    <s v="Spain"/>
    <n v="30"/>
    <n v="324.41319444444525"/>
  </r>
  <r>
    <n v="60639"/>
    <n v="541491"/>
    <n v="10002"/>
    <s v="INFLATABLE POLITICAL GLOBE "/>
    <n v="24"/>
    <d v="2011-01-18T14:04:00"/>
    <n v="0.85"/>
    <x v="6"/>
    <s v="Spain"/>
    <n v="20.399999999999999"/>
    <n v="324.41319444444525"/>
  </r>
  <r>
    <n v="60640"/>
    <n v="541491"/>
    <n v="22972"/>
    <s v="CHILDREN'S SPACEBOY MUG"/>
    <n v="12"/>
    <d v="2011-01-18T14:04:00"/>
    <n v="1.65"/>
    <x v="6"/>
    <s v="Spain"/>
    <n v="19.799999999999997"/>
    <n v="324.41319444444525"/>
  </r>
  <r>
    <n v="60641"/>
    <n v="541491"/>
    <n v="21914"/>
    <s v="BLUE HARMONICA IN BOX "/>
    <n v="12"/>
    <d v="2011-01-18T14:04:00"/>
    <n v="1.25"/>
    <x v="6"/>
    <s v="Spain"/>
    <n v="15"/>
    <n v="324.41319444444525"/>
  </r>
  <r>
    <n v="60642"/>
    <n v="541491"/>
    <n v="21915"/>
    <s v="RED  HARMONICA IN BOX "/>
    <n v="12"/>
    <d v="2011-01-18T14:04:00"/>
    <n v="1.25"/>
    <x v="6"/>
    <s v="Spain"/>
    <n v="15"/>
    <n v="324.41319444444525"/>
  </r>
  <r>
    <n v="60643"/>
    <n v="541491"/>
    <n v="20749"/>
    <s v="ASSORTED COLOUR MINI CASES"/>
    <n v="12"/>
    <d v="2011-01-18T14:04:00"/>
    <n v="6.35"/>
    <x v="6"/>
    <s v="Spain"/>
    <n v="76.199999999999989"/>
    <n v="324.41319444444525"/>
  </r>
  <r>
    <n v="60644"/>
    <n v="541491"/>
    <n v="22355"/>
    <s v="CHARLOTTE BAG SUKI DESIGN"/>
    <n v="10"/>
    <d v="2011-01-18T14:04:00"/>
    <n v="0.85"/>
    <x v="6"/>
    <s v="Spain"/>
    <n v="8.5"/>
    <n v="324.41319444444525"/>
  </r>
  <r>
    <n v="60645"/>
    <n v="541491"/>
    <n v="22661"/>
    <s v="CHARLOTTE BAG DOLLY GIRL DESIGN"/>
    <n v="10"/>
    <d v="2011-01-18T14:04:00"/>
    <n v="0.85"/>
    <x v="6"/>
    <s v="Spain"/>
    <n v="8.5"/>
    <n v="324.41319444444525"/>
  </r>
  <r>
    <n v="60646"/>
    <n v="541491"/>
    <n v="20719"/>
    <s v="WOODLAND CHARLOTTE BAG"/>
    <n v="10"/>
    <d v="2011-01-18T14:04:00"/>
    <n v="0.85"/>
    <x v="6"/>
    <s v="Spain"/>
    <n v="8.5"/>
    <n v="324.41319444444525"/>
  </r>
  <r>
    <n v="60647"/>
    <n v="541491"/>
    <n v="21935"/>
    <s v="SUKI  SHOULDER BAG"/>
    <n v="10"/>
    <d v="2011-01-18T14:04:00"/>
    <n v="1.65"/>
    <x v="6"/>
    <s v="Spain"/>
    <n v="16.5"/>
    <n v="324.41319444444525"/>
  </r>
  <r>
    <n v="60648"/>
    <n v="541491"/>
    <n v="22474"/>
    <s v="SPACEBOY TV DINNER TRAY"/>
    <n v="3"/>
    <d v="2011-01-18T14:04:00"/>
    <n v="4.95"/>
    <x v="6"/>
    <s v="Spain"/>
    <n v="14.850000000000001"/>
    <n v="324.41319444444525"/>
  </r>
  <r>
    <n v="60649"/>
    <n v="541491"/>
    <n v="79321"/>
    <s v="CHILLI LIGHTS"/>
    <n v="4"/>
    <d v="2011-01-18T14:04:00"/>
    <n v="4.95"/>
    <x v="6"/>
    <s v="Spain"/>
    <n v="19.8"/>
    <n v="324.41319444444525"/>
  </r>
  <r>
    <n v="60650"/>
    <n v="541491"/>
    <n v="21731"/>
    <s v="RED TOADSTOOL LED NIGHT LIGHT"/>
    <n v="12"/>
    <d v="2011-01-18T14:04:00"/>
    <n v="1.65"/>
    <x v="6"/>
    <s v="Spain"/>
    <n v="19.799999999999997"/>
    <n v="324.41319444444525"/>
  </r>
  <r>
    <n v="60651"/>
    <n v="541491"/>
    <n v="20717"/>
    <s v="STRAWBERRY SHOPPER BAG"/>
    <n v="10"/>
    <d v="2011-01-18T14:04:00"/>
    <n v="1.25"/>
    <x v="6"/>
    <s v="Spain"/>
    <n v="12.5"/>
    <n v="324.41319444444525"/>
  </r>
  <r>
    <n v="60652"/>
    <n v="541491"/>
    <n v="21481"/>
    <s v="FAWN BLUE HOT WATER BOTTLE"/>
    <n v="6"/>
    <d v="2011-01-18T14:04:00"/>
    <n v="2.95"/>
    <x v="6"/>
    <s v="Spain"/>
    <n v="17.700000000000003"/>
    <n v="324.41319444444525"/>
  </r>
  <r>
    <n v="60653"/>
    <n v="541491"/>
    <n v="22432"/>
    <s v="WATERING CAN PINK BUNNY"/>
    <n v="6"/>
    <d v="2011-01-18T14:04:00"/>
    <n v="1.95"/>
    <x v="6"/>
    <s v="Spain"/>
    <n v="11.7"/>
    <n v="324.41319444444525"/>
  </r>
  <r>
    <n v="60654"/>
    <n v="541491"/>
    <n v="20969"/>
    <s v="RED FLORAL FELTCRAFT SHOULDER BAG"/>
    <n v="4"/>
    <d v="2011-01-18T14:04:00"/>
    <n v="3.75"/>
    <x v="6"/>
    <s v="Spain"/>
    <n v="15"/>
    <n v="324.41319444444525"/>
  </r>
  <r>
    <n v="60655"/>
    <n v="541491"/>
    <n v="20967"/>
    <s v="GREY FLORAL FELTCRAFT SHOULDER BAG"/>
    <n v="4"/>
    <d v="2011-01-18T14:04:00"/>
    <n v="3.75"/>
    <x v="6"/>
    <s v="Spain"/>
    <n v="15"/>
    <n v="324.41319444444525"/>
  </r>
  <r>
    <n v="60656"/>
    <n v="541491"/>
    <s v="15044D"/>
    <s v="RED PAPER PARASOL"/>
    <n v="6"/>
    <d v="2011-01-18T14:04:00"/>
    <n v="2.95"/>
    <x v="6"/>
    <s v="Spain"/>
    <n v="17.700000000000003"/>
    <n v="324.41319444444525"/>
  </r>
  <r>
    <n v="60657"/>
    <n v="541491"/>
    <s v="15044B"/>
    <s v="BLUE PAPER PARASOL "/>
    <n v="6"/>
    <d v="2011-01-18T14:04:00"/>
    <n v="2.95"/>
    <x v="6"/>
    <s v="Spain"/>
    <n v="17.700000000000003"/>
    <n v="324.41319444444525"/>
  </r>
  <r>
    <n v="60658"/>
    <n v="541491"/>
    <n v="22904"/>
    <s v="CALENDAR PAPER CUT DESIGN"/>
    <n v="6"/>
    <d v="2011-01-18T14:04:00"/>
    <n v="2.95"/>
    <x v="6"/>
    <s v="Spain"/>
    <n v="17.700000000000003"/>
    <n v="324.41319444444525"/>
  </r>
  <r>
    <n v="60659"/>
    <n v="541491"/>
    <n v="21791"/>
    <s v="VINTAGE HEADS AND TAILS CARD GAME "/>
    <n v="12"/>
    <d v="2011-01-18T14:04:00"/>
    <n v="1.25"/>
    <x v="6"/>
    <s v="Spain"/>
    <n v="15"/>
    <n v="324.41319444444525"/>
  </r>
  <r>
    <n v="60660"/>
    <n v="541491"/>
    <n v="21892"/>
    <s v="TRADITIONAL WOODEN CATCH CUP GAME "/>
    <n v="12"/>
    <d v="2011-01-18T14:04:00"/>
    <n v="1.25"/>
    <x v="6"/>
    <s v="Spain"/>
    <n v="15"/>
    <n v="324.41319444444525"/>
  </r>
  <r>
    <n v="60661"/>
    <n v="541491"/>
    <n v="21889"/>
    <s v="WOODEN BOX OF DOMINOES"/>
    <n v="12"/>
    <d v="2011-01-18T14:04:00"/>
    <n v="1.25"/>
    <x v="6"/>
    <s v="Spain"/>
    <n v="15"/>
    <n v="324.41319444444525"/>
  </r>
  <r>
    <n v="62225"/>
    <n v="541576"/>
    <n v="22483"/>
    <s v="RED GINGHAM TEDDY BEAR "/>
    <n v="2"/>
    <d v="2011-01-19T13:32:00"/>
    <n v="2.95"/>
    <x v="1"/>
    <s v="Spain"/>
    <n v="5.9"/>
    <n v="323.43541666666715"/>
  </r>
  <r>
    <n v="62226"/>
    <n v="541576"/>
    <n v="37501"/>
    <s v="TEA TIME TEA SET IN GIFT BOX"/>
    <n v="1"/>
    <d v="2011-01-19T13:32:00"/>
    <n v="6.95"/>
    <x v="1"/>
    <s v="Spain"/>
    <n v="6.95"/>
    <n v="323.43541666666715"/>
  </r>
  <r>
    <n v="62227"/>
    <n v="541576"/>
    <n v="21774"/>
    <s v="DECORATIVE CATS BATHROOM BOTTLE"/>
    <n v="2"/>
    <d v="2011-01-19T13:32:00"/>
    <n v="1.25"/>
    <x v="1"/>
    <s v="Spain"/>
    <n v="2.5"/>
    <n v="323.43541666666715"/>
  </r>
  <r>
    <n v="62228"/>
    <n v="541576"/>
    <n v="21135"/>
    <s v="VICTORIAN  METAL POSTCARD SPRING"/>
    <n v="8"/>
    <d v="2011-01-19T13:32:00"/>
    <n v="1.69"/>
    <x v="1"/>
    <s v="Spain"/>
    <n v="13.52"/>
    <n v="323.43541666666715"/>
  </r>
  <r>
    <n v="62229"/>
    <n v="541576"/>
    <n v="21279"/>
    <s v="VINTAGE KITCHEN PRINT FRUITS"/>
    <n v="2"/>
    <d v="2011-01-19T13:32:00"/>
    <n v="2.5499999999999998"/>
    <x v="1"/>
    <s v="Spain"/>
    <n v="5.0999999999999996"/>
    <n v="323.43541666666715"/>
  </r>
  <r>
    <n v="62230"/>
    <n v="541576"/>
    <n v="84818"/>
    <s v="DANISH ROSE PHOTO FRAME"/>
    <n v="1"/>
    <d v="2011-01-19T13:32:00"/>
    <n v="2.5499999999999998"/>
    <x v="1"/>
    <s v="Spain"/>
    <n v="2.5499999999999998"/>
    <n v="323.43541666666715"/>
  </r>
  <r>
    <n v="62231"/>
    <n v="541576"/>
    <s v="85040A"/>
    <s v="S/4 PINK FLOWER CANDLES IN BOWL"/>
    <n v="2"/>
    <d v="2011-01-19T13:32:00"/>
    <n v="1.65"/>
    <x v="1"/>
    <s v="Spain"/>
    <n v="3.3"/>
    <n v="323.43541666666715"/>
  </r>
  <r>
    <n v="62232"/>
    <n v="541576"/>
    <n v="22851"/>
    <s v="SET 20 NAPKINS FAIRY CAKES DESIGN "/>
    <n v="2"/>
    <d v="2011-01-19T13:32:00"/>
    <n v="0.85"/>
    <x v="1"/>
    <s v="Spain"/>
    <n v="1.7"/>
    <n v="323.43541666666715"/>
  </r>
  <r>
    <n v="62233"/>
    <n v="541576"/>
    <s v="85184C"/>
    <s v="S/4 VALENTINE DECOUPAGE HEART BOX"/>
    <n v="1"/>
    <d v="2011-01-19T13:32:00"/>
    <n v="2.95"/>
    <x v="1"/>
    <s v="Spain"/>
    <n v="2.95"/>
    <n v="323.43541666666715"/>
  </r>
  <r>
    <n v="62234"/>
    <n v="541576"/>
    <n v="22721"/>
    <s v="SET OF 3 CAKE TINS SKETCHBOOK"/>
    <n v="1"/>
    <d v="2011-01-19T13:32:00"/>
    <n v="4.95"/>
    <x v="1"/>
    <s v="Spain"/>
    <n v="4.95"/>
    <n v="323.43541666666715"/>
  </r>
  <r>
    <n v="62235"/>
    <n v="541576"/>
    <n v="22699"/>
    <s v="ROSES REGENCY TEACUP AND SAUCER "/>
    <n v="4"/>
    <d v="2011-01-19T13:32:00"/>
    <n v="2.95"/>
    <x v="1"/>
    <s v="Spain"/>
    <n v="11.8"/>
    <n v="323.43541666666715"/>
  </r>
  <r>
    <n v="62236"/>
    <n v="541576"/>
    <n v="22726"/>
    <s v="ALARM CLOCK BAKELIKE GREEN"/>
    <n v="1"/>
    <d v="2011-01-19T13:32:00"/>
    <n v="3.75"/>
    <x v="1"/>
    <s v="Spain"/>
    <n v="3.75"/>
    <n v="323.43541666666715"/>
  </r>
  <r>
    <n v="62237"/>
    <n v="541576"/>
    <n v="21879"/>
    <s v="HEARTS GIFT TAPE"/>
    <n v="4"/>
    <d v="2011-01-19T13:32:00"/>
    <n v="0.65"/>
    <x v="1"/>
    <s v="Spain"/>
    <n v="2.6"/>
    <n v="323.43541666666715"/>
  </r>
  <r>
    <n v="62238"/>
    <n v="541576"/>
    <n v="21884"/>
    <s v="CAKES AND BOWS GIFT  TAPE"/>
    <n v="2"/>
    <d v="2011-01-19T13:32:00"/>
    <n v="0.65"/>
    <x v="1"/>
    <s v="Spain"/>
    <n v="1.3"/>
    <n v="323.43541666666715"/>
  </r>
  <r>
    <n v="62239"/>
    <n v="541576"/>
    <n v="22630"/>
    <s v="DOLLY GIRL LUNCH BOX"/>
    <n v="2"/>
    <d v="2011-01-19T13:32:00"/>
    <n v="1.95"/>
    <x v="1"/>
    <s v="Spain"/>
    <n v="3.9"/>
    <n v="323.43541666666715"/>
  </r>
  <r>
    <n v="62240"/>
    <n v="541576"/>
    <n v="22629"/>
    <s v="SPACEBOY LUNCH BOX "/>
    <n v="1"/>
    <d v="2011-01-19T13:32:00"/>
    <n v="1.95"/>
    <x v="1"/>
    <s v="Spain"/>
    <n v="1.95"/>
    <n v="323.43541666666715"/>
  </r>
  <r>
    <n v="62241"/>
    <n v="541576"/>
    <n v="22326"/>
    <s v="ROUND SNACK BOXES SET OF4 WOODLAND "/>
    <n v="2"/>
    <d v="2011-01-19T13:32:00"/>
    <n v="2.95"/>
    <x v="1"/>
    <s v="Spain"/>
    <n v="5.9"/>
    <n v="323.43541666666715"/>
  </r>
  <r>
    <n v="62242"/>
    <n v="541576"/>
    <n v="22896"/>
    <s v="PEG BAG APPLES DESIGN"/>
    <n v="2"/>
    <d v="2011-01-19T13:32:00"/>
    <n v="2.5499999999999998"/>
    <x v="1"/>
    <s v="Spain"/>
    <n v="5.0999999999999996"/>
    <n v="323.43541666666715"/>
  </r>
  <r>
    <n v="62243"/>
    <n v="541576"/>
    <n v="22897"/>
    <s v="OVEN MITT APPLES DESIGN"/>
    <n v="2"/>
    <d v="2011-01-19T13:32:00"/>
    <n v="1.45"/>
    <x v="1"/>
    <s v="Spain"/>
    <n v="2.9"/>
    <n v="323.43541666666715"/>
  </r>
  <r>
    <n v="62244"/>
    <n v="541576"/>
    <n v="22895"/>
    <s v="SET OF 2 TEA TOWELS APPLE AND PEARS"/>
    <n v="2"/>
    <d v="2011-01-19T13:32:00"/>
    <n v="2.95"/>
    <x v="1"/>
    <s v="Spain"/>
    <n v="5.9"/>
    <n v="323.43541666666715"/>
  </r>
  <r>
    <n v="62245"/>
    <n v="541576"/>
    <n v="22635"/>
    <s v="CHILDS BREAKFAST SET DOLLY GIRL "/>
    <n v="1"/>
    <d v="2011-01-19T13:32:00"/>
    <n v="9.9499999999999993"/>
    <x v="1"/>
    <s v="Spain"/>
    <n v="9.9499999999999993"/>
    <n v="323.43541666666715"/>
  </r>
  <r>
    <n v="62246"/>
    <n v="541576"/>
    <n v="22070"/>
    <s v="SMALL RED RETROSPOT MUG IN BOX "/>
    <n v="2"/>
    <d v="2011-01-19T13:32:00"/>
    <n v="3.75"/>
    <x v="1"/>
    <s v="Spain"/>
    <n v="7.5"/>
    <n v="323.43541666666715"/>
  </r>
  <r>
    <n v="62247"/>
    <n v="541576"/>
    <n v="21034"/>
    <s v="REX CASH+CARRY JUMBO SHOPPER"/>
    <n v="1"/>
    <d v="2011-01-19T13:32:00"/>
    <n v="0.95"/>
    <x v="1"/>
    <s v="Spain"/>
    <n v="0.95"/>
    <n v="323.43541666666715"/>
  </r>
  <r>
    <n v="68258"/>
    <n v="541980"/>
    <s v="85206A"/>
    <s v="CREAM FELT EASTER EGG BASKET"/>
    <n v="6"/>
    <d v="2011-01-24T15:09:00"/>
    <n v="1.65"/>
    <x v="7"/>
    <s v="Spain"/>
    <n v="9.8999999999999986"/>
    <n v="318.36805555555475"/>
  </r>
  <r>
    <n v="68259"/>
    <n v="541980"/>
    <n v="35922"/>
    <s v="EASTER BUNNY WREATH"/>
    <n v="5"/>
    <d v="2011-01-24T15:09:00"/>
    <n v="4.95"/>
    <x v="7"/>
    <s v="Spain"/>
    <n v="24.75"/>
    <n v="318.36805555555475"/>
  </r>
  <r>
    <n v="68260"/>
    <n v="541980"/>
    <n v="21733"/>
    <s v="RED HANGING HEART T-LIGHT HOLDER"/>
    <n v="6"/>
    <d v="2011-01-24T15:09:00"/>
    <n v="2.95"/>
    <x v="7"/>
    <s v="Spain"/>
    <n v="17.700000000000003"/>
    <n v="318.36805555555475"/>
  </r>
  <r>
    <n v="68261"/>
    <n v="541980"/>
    <n v="22806"/>
    <s v="SET OF 6 T-LIGHTS WEDDING CAKE "/>
    <n v="6"/>
    <d v="2011-01-24T15:09:00"/>
    <n v="2.95"/>
    <x v="7"/>
    <s v="Spain"/>
    <n v="17.700000000000003"/>
    <n v="318.36805555555475"/>
  </r>
  <r>
    <n v="68262"/>
    <n v="541980"/>
    <n v="21314"/>
    <s v="SMALL GLASS HEART TRINKET POT"/>
    <n v="8"/>
    <d v="2011-01-24T15:09:00"/>
    <n v="2.1"/>
    <x v="7"/>
    <s v="Spain"/>
    <n v="16.8"/>
    <n v="318.36805555555475"/>
  </r>
  <r>
    <n v="68263"/>
    <n v="541980"/>
    <n v="22066"/>
    <s v="LOVE HEART TRINKET POT"/>
    <n v="12"/>
    <d v="2011-01-24T15:09:00"/>
    <n v="1.45"/>
    <x v="7"/>
    <s v="Spain"/>
    <n v="17.399999999999999"/>
    <n v="318.36805555555475"/>
  </r>
  <r>
    <n v="68264"/>
    <n v="541980"/>
    <n v="22026"/>
    <s v="BANQUET BIRTHDAY  CARD  "/>
    <n v="12"/>
    <d v="2011-01-24T15:09:00"/>
    <n v="0.42"/>
    <x v="7"/>
    <s v="Spain"/>
    <n v="5.04"/>
    <n v="318.36805555555475"/>
  </r>
  <r>
    <n v="68265"/>
    <n v="541980"/>
    <n v="21519"/>
    <s v="GIN &amp; TONIC DIET GREETING CARD "/>
    <n v="12"/>
    <d v="2011-01-24T15:09:00"/>
    <n v="0.42"/>
    <x v="7"/>
    <s v="Spain"/>
    <n v="5.04"/>
    <n v="318.36805555555475"/>
  </r>
  <r>
    <n v="68266"/>
    <n v="541980"/>
    <n v="21520"/>
    <s v="BOOZE &amp; WOMEN GREETING CARD "/>
    <n v="12"/>
    <d v="2011-01-24T15:09:00"/>
    <n v="0.42"/>
    <x v="7"/>
    <s v="Spain"/>
    <n v="5.04"/>
    <n v="318.36805555555475"/>
  </r>
  <r>
    <n v="68267"/>
    <n v="541980"/>
    <n v="22893"/>
    <s v="MINI CAKE STAND T-LIGHT HOLDER"/>
    <n v="24"/>
    <d v="2011-01-24T15:09:00"/>
    <n v="0.42"/>
    <x v="7"/>
    <s v="Spain"/>
    <n v="10.08"/>
    <n v="318.36805555555475"/>
  </r>
  <r>
    <n v="71518"/>
    <n v="542303"/>
    <s v="85232D"/>
    <s v="SET/3 DECOUPAGE STACKING TINS"/>
    <n v="3"/>
    <d v="2011-01-27T11:05:00"/>
    <n v="4.95"/>
    <x v="5"/>
    <s v="Spain"/>
    <n v="14.850000000000001"/>
    <n v="315.53749999999854"/>
  </r>
  <r>
    <n v="71519"/>
    <n v="542303"/>
    <n v="85144"/>
    <s v="JARDIN ETCHED GLASS CHEESE DISH"/>
    <n v="2"/>
    <d v="2011-01-27T11:05:00"/>
    <n v="7.25"/>
    <x v="5"/>
    <s v="Spain"/>
    <n v="14.5"/>
    <n v="315.53749999999854"/>
  </r>
  <r>
    <n v="71520"/>
    <n v="542303"/>
    <s v="85132B"/>
    <s v="CHARLIE AND LOLA TABLE TINS"/>
    <n v="1"/>
    <d v="2011-01-27T11:05:00"/>
    <n v="9.9499999999999993"/>
    <x v="5"/>
    <s v="Spain"/>
    <n v="9.9499999999999993"/>
    <n v="315.53749999999854"/>
  </r>
  <r>
    <n v="71521"/>
    <n v="542303"/>
    <s v="84912B"/>
    <s v="GREEN ROSE WASHBAG"/>
    <n v="4"/>
    <d v="2011-01-27T11:05:00"/>
    <n v="3.75"/>
    <x v="5"/>
    <s v="Spain"/>
    <n v="15"/>
    <n v="315.53749999999854"/>
  </r>
  <r>
    <n v="71522"/>
    <n v="542303"/>
    <n v="84819"/>
    <s v="DANISH ROSE ROUND SEWING BOX"/>
    <n v="3"/>
    <d v="2011-01-27T11:05:00"/>
    <n v="4.25"/>
    <x v="5"/>
    <s v="Spain"/>
    <n v="12.75"/>
    <n v="315.53749999999854"/>
  </r>
  <r>
    <n v="71523"/>
    <n v="542303"/>
    <n v="84817"/>
    <s v="DANISH ROSE DECORATIVE PLATE"/>
    <n v="6"/>
    <d v="2011-01-27T11:05:00"/>
    <n v="2.1"/>
    <x v="5"/>
    <s v="Spain"/>
    <n v="12.600000000000001"/>
    <n v="315.53749999999854"/>
  </r>
  <r>
    <n v="71524"/>
    <n v="542303"/>
    <n v="84638"/>
    <s v="SMALL KITCHEN FLOWER POTS PLAQUE"/>
    <n v="2"/>
    <d v="2011-01-27T11:05:00"/>
    <n v="6.95"/>
    <x v="5"/>
    <s v="Spain"/>
    <n v="13.9"/>
    <n v="315.53749999999854"/>
  </r>
  <r>
    <n v="71525"/>
    <n v="542303"/>
    <n v="84637"/>
    <s v="KITCHEN FLOWER POTS WALL PLAQUE"/>
    <n v="3"/>
    <d v="2011-01-27T11:05:00"/>
    <n v="5.95"/>
    <x v="5"/>
    <s v="Spain"/>
    <n v="17.850000000000001"/>
    <n v="315.53749999999854"/>
  </r>
  <r>
    <n v="71526"/>
    <n v="542303"/>
    <n v="84631"/>
    <s v="FRUIT TREE AND BIRDS WALL PLAQUE"/>
    <n v="2"/>
    <d v="2011-01-27T11:05:00"/>
    <n v="7.95"/>
    <x v="5"/>
    <s v="Spain"/>
    <n v="15.9"/>
    <n v="315.53749999999854"/>
  </r>
  <r>
    <n v="71527"/>
    <n v="542303"/>
    <s v="84509B"/>
    <s v="SET OF 4 FAIRY CAKE PLACEMATS"/>
    <n v="4"/>
    <d v="2011-01-27T11:05:00"/>
    <n v="3.75"/>
    <x v="5"/>
    <s v="Spain"/>
    <n v="15"/>
    <n v="315.53749999999854"/>
  </r>
  <r>
    <n v="71528"/>
    <n v="542303"/>
    <s v="84509A"/>
    <s v="SET OF 4 ENGLISH ROSE PLACEMATS"/>
    <n v="4"/>
    <d v="2011-01-27T11:05:00"/>
    <n v="3.75"/>
    <x v="5"/>
    <s v="Spain"/>
    <n v="15"/>
    <n v="315.53749999999854"/>
  </r>
  <r>
    <n v="71529"/>
    <n v="542303"/>
    <n v="84050"/>
    <s v="PINK HEART SHAPE EGG FRYING PAN"/>
    <n v="6"/>
    <d v="2011-01-27T11:05:00"/>
    <n v="1.65"/>
    <x v="5"/>
    <s v="Spain"/>
    <n v="9.8999999999999986"/>
    <n v="315.53749999999854"/>
  </r>
  <r>
    <n v="71530"/>
    <n v="542303"/>
    <s v="84032A"/>
    <s v="CHARLIE+LOLA PINK HOT WATER BOTTLE"/>
    <n v="6"/>
    <d v="2011-01-27T11:05:00"/>
    <n v="2.95"/>
    <x v="5"/>
    <s v="Spain"/>
    <n v="17.700000000000003"/>
    <n v="315.53749999999854"/>
  </r>
  <r>
    <n v="71531"/>
    <n v="542303"/>
    <s v="62094B"/>
    <s v="TURQ ICE CREAM BUM BAG "/>
    <n v="6"/>
    <d v="2011-01-27T11:05:00"/>
    <n v="2.5499999999999998"/>
    <x v="5"/>
    <s v="Spain"/>
    <n v="15.299999999999999"/>
    <n v="315.53749999999854"/>
  </r>
  <r>
    <n v="71532"/>
    <n v="542303"/>
    <s v="47594B"/>
    <s v="SCOTTIES DESIGN WASHBAG"/>
    <n v="6"/>
    <d v="2011-01-27T11:05:00"/>
    <n v="1.95"/>
    <x v="5"/>
    <s v="Spain"/>
    <n v="11.7"/>
    <n v="315.53749999999854"/>
  </r>
  <r>
    <n v="71533"/>
    <n v="542303"/>
    <n v="47566"/>
    <s v="PARTY BUNTING"/>
    <n v="5"/>
    <d v="2011-01-27T11:05:00"/>
    <n v="4.6500000000000004"/>
    <x v="5"/>
    <s v="Spain"/>
    <n v="23.25"/>
    <n v="315.53749999999854"/>
  </r>
  <r>
    <n v="71534"/>
    <n v="542303"/>
    <s v="37444C"/>
    <s v="PINK BREAKFAST CUP AND SAUCER "/>
    <n v="4"/>
    <d v="2011-01-27T11:05:00"/>
    <n v="2.95"/>
    <x v="5"/>
    <s v="Spain"/>
    <n v="11.8"/>
    <n v="315.53749999999854"/>
  </r>
  <r>
    <n v="71535"/>
    <n v="542303"/>
    <s v="35810A"/>
    <s v="ENAMEL PINK COFFEE CONTAINER"/>
    <n v="6"/>
    <d v="2011-01-27T11:05:00"/>
    <n v="2.1"/>
    <x v="5"/>
    <s v="Spain"/>
    <n v="12.600000000000001"/>
    <n v="315.53749999999854"/>
  </r>
  <r>
    <n v="71536"/>
    <n v="542303"/>
    <s v="35809A"/>
    <s v="ENAMEL PINK TEA CONTAINER"/>
    <n v="6"/>
    <d v="2011-01-27T11:05:00"/>
    <n v="2.1"/>
    <x v="5"/>
    <s v="Spain"/>
    <n v="12.600000000000001"/>
    <n v="315.53749999999854"/>
  </r>
  <r>
    <n v="71537"/>
    <n v="542303"/>
    <n v="35241"/>
    <s v="ENAMEL BLUE RIM BISCUIT BIN"/>
    <n v="3"/>
    <d v="2011-01-27T11:05:00"/>
    <n v="4.95"/>
    <x v="5"/>
    <s v="Spain"/>
    <n v="14.850000000000001"/>
    <n v="315.53749999999854"/>
  </r>
  <r>
    <n v="71538"/>
    <n v="542303"/>
    <n v="22968"/>
    <s v="ROSE COTTAGE KEEPSAKE BOX "/>
    <n v="2"/>
    <d v="2011-01-27T11:05:00"/>
    <n v="9.9499999999999993"/>
    <x v="5"/>
    <s v="Spain"/>
    <n v="19.899999999999999"/>
    <n v="315.53749999999854"/>
  </r>
  <r>
    <n v="71539"/>
    <n v="542303"/>
    <n v="22962"/>
    <s v="JAM JAR WITH PINK LID"/>
    <n v="12"/>
    <d v="2011-01-27T11:05:00"/>
    <n v="0.85"/>
    <x v="5"/>
    <s v="Spain"/>
    <n v="10.199999999999999"/>
    <n v="315.53749999999854"/>
  </r>
  <r>
    <n v="71540"/>
    <n v="542303"/>
    <n v="22961"/>
    <s v="JAM MAKING SET PRINTED"/>
    <n v="12"/>
    <d v="2011-01-27T11:05:00"/>
    <n v="1.45"/>
    <x v="5"/>
    <s v="Spain"/>
    <n v="17.399999999999999"/>
    <n v="315.53749999999854"/>
  </r>
  <r>
    <n v="71541"/>
    <n v="542303"/>
    <n v="22960"/>
    <s v="JAM MAKING SET WITH JARS"/>
    <n v="6"/>
    <d v="2011-01-27T11:05:00"/>
    <n v="4.25"/>
    <x v="5"/>
    <s v="Spain"/>
    <n v="25.5"/>
    <n v="315.53749999999854"/>
  </r>
  <r>
    <n v="71542"/>
    <n v="542303"/>
    <n v="22956"/>
    <s v="36 FOIL HEART CAKE CASES"/>
    <n v="6"/>
    <d v="2011-01-27T11:05:00"/>
    <n v="2.1"/>
    <x v="5"/>
    <s v="Spain"/>
    <n v="12.600000000000001"/>
    <n v="315.53749999999854"/>
  </r>
  <r>
    <n v="71543"/>
    <n v="542303"/>
    <n v="22899"/>
    <s v="CHILDREN'S APRON DOLLY GIRL "/>
    <n v="6"/>
    <d v="2011-01-27T11:05:00"/>
    <n v="2.1"/>
    <x v="5"/>
    <s v="Spain"/>
    <n v="12.600000000000001"/>
    <n v="315.53749999999854"/>
  </r>
  <r>
    <n v="71544"/>
    <n v="542303"/>
    <n v="22890"/>
    <s v="NOVELTY BISCUITS CAKE STAND 3 TIER"/>
    <n v="2"/>
    <d v="2011-01-27T11:05:00"/>
    <n v="9.9499999999999993"/>
    <x v="5"/>
    <s v="Spain"/>
    <n v="19.899999999999999"/>
    <n v="315.53749999999854"/>
  </r>
  <r>
    <n v="71545"/>
    <n v="542303"/>
    <n v="22849"/>
    <s v="BREAD BIN DINER STYLE MINT"/>
    <n v="1"/>
    <d v="2011-01-27T11:05:00"/>
    <n v="16.95"/>
    <x v="5"/>
    <s v="Spain"/>
    <n v="16.95"/>
    <n v="315.53749999999854"/>
  </r>
  <r>
    <n v="71546"/>
    <n v="542303"/>
    <n v="22847"/>
    <s v="BREAD BIN DINER STYLE IVORY"/>
    <n v="1"/>
    <d v="2011-01-27T11:05:00"/>
    <n v="16.95"/>
    <x v="5"/>
    <s v="Spain"/>
    <n v="16.95"/>
    <n v="315.53749999999854"/>
  </r>
  <r>
    <n v="71547"/>
    <n v="542303"/>
    <n v="22845"/>
    <s v="VINTAGE CREAM CAT FOOD CONTAINER"/>
    <n v="2"/>
    <d v="2011-01-27T11:05:00"/>
    <n v="6.35"/>
    <x v="5"/>
    <s v="Spain"/>
    <n v="12.7"/>
    <n v="315.53749999999854"/>
  </r>
  <r>
    <n v="71548"/>
    <n v="542303"/>
    <n v="21042"/>
    <s v="RED RETROSPOT APRON "/>
    <n v="3"/>
    <d v="2011-01-27T11:05:00"/>
    <n v="5.95"/>
    <x v="5"/>
    <s v="Spain"/>
    <n v="17.850000000000001"/>
    <n v="315.53749999999854"/>
  </r>
  <r>
    <n v="71549"/>
    <n v="542303"/>
    <n v="20914"/>
    <s v="SET/5 RED RETROSPOT LID GLASS BOWLS"/>
    <n v="6"/>
    <d v="2011-01-27T11:05:00"/>
    <n v="2.95"/>
    <x v="5"/>
    <s v="Spain"/>
    <n v="17.700000000000003"/>
    <n v="315.53749999999854"/>
  </r>
  <r>
    <n v="71550"/>
    <n v="542303"/>
    <n v="22844"/>
    <s v="VINTAGE CREAM DOG FOOD CONTAINER"/>
    <n v="2"/>
    <d v="2011-01-27T11:05:00"/>
    <n v="8.5"/>
    <x v="5"/>
    <s v="Spain"/>
    <n v="17"/>
    <n v="315.53749999999854"/>
  </r>
  <r>
    <n v="71551"/>
    <n v="542303"/>
    <n v="22838"/>
    <s v="3 TIER CAKE TIN RED AND CREAM"/>
    <n v="1"/>
    <d v="2011-01-27T11:05:00"/>
    <n v="14.95"/>
    <x v="5"/>
    <s v="Spain"/>
    <n v="14.95"/>
    <n v="315.53749999999854"/>
  </r>
  <r>
    <n v="71552"/>
    <n v="542303"/>
    <n v="22834"/>
    <s v="HAND WARMER BABUSHKA DESIGN"/>
    <n v="12"/>
    <d v="2011-01-27T11:05:00"/>
    <n v="2.1"/>
    <x v="5"/>
    <s v="Spain"/>
    <n v="25.200000000000003"/>
    <n v="315.53749999999854"/>
  </r>
  <r>
    <n v="71553"/>
    <n v="542303"/>
    <n v="22785"/>
    <s v="SQUARECUSHION COVER PINK UNION FLAG"/>
    <n v="2"/>
    <d v="2011-01-27T11:05:00"/>
    <n v="6.75"/>
    <x v="5"/>
    <s v="Spain"/>
    <n v="13.5"/>
    <n v="315.53749999999854"/>
  </r>
  <r>
    <n v="71554"/>
    <n v="542303"/>
    <n v="22743"/>
    <s v="MAKE YOUR OWN FLOWERPOWER CARD KIT"/>
    <n v="6"/>
    <d v="2011-01-27T11:05:00"/>
    <n v="2.95"/>
    <x v="5"/>
    <s v="Spain"/>
    <n v="17.700000000000003"/>
    <n v="315.53749999999854"/>
  </r>
  <r>
    <n v="71555"/>
    <n v="542303"/>
    <n v="22742"/>
    <s v="MAKE YOUR OWN PLAYTIME CARD KIT"/>
    <n v="6"/>
    <d v="2011-01-27T11:05:00"/>
    <n v="2.95"/>
    <x v="5"/>
    <s v="Spain"/>
    <n v="17.700000000000003"/>
    <n v="315.53749999999854"/>
  </r>
  <r>
    <n v="71556"/>
    <n v="542303"/>
    <n v="22720"/>
    <s v="SET OF 3 CAKE TINS PANTRY DESIGN "/>
    <n v="3"/>
    <d v="2011-01-27T11:05:00"/>
    <n v="4.95"/>
    <x v="5"/>
    <s v="Spain"/>
    <n v="14.850000000000001"/>
    <n v="315.53749999999854"/>
  </r>
  <r>
    <n v="71557"/>
    <n v="542303"/>
    <n v="22702"/>
    <s v="BLACK AND WHITE CAT BOWL"/>
    <n v="6"/>
    <d v="2011-01-27T11:05:00"/>
    <n v="2.1"/>
    <x v="5"/>
    <s v="Spain"/>
    <n v="12.600000000000001"/>
    <n v="315.53749999999854"/>
  </r>
  <r>
    <n v="71558"/>
    <n v="542303"/>
    <n v="22700"/>
    <s v="BLACK AND WHITE DOG BOWL"/>
    <n v="6"/>
    <d v="2011-01-27T11:05:00"/>
    <n v="2.95"/>
    <x v="5"/>
    <s v="Spain"/>
    <n v="17.700000000000003"/>
    <n v="315.53749999999854"/>
  </r>
  <r>
    <n v="71559"/>
    <n v="542303"/>
    <n v="22690"/>
    <s v="DOORMAT HOME SWEET HOME BLUE "/>
    <n v="2"/>
    <d v="2011-01-27T11:05:00"/>
    <n v="7.95"/>
    <x v="5"/>
    <s v="Spain"/>
    <n v="15.9"/>
    <n v="315.53749999999854"/>
  </r>
  <r>
    <n v="71560"/>
    <n v="542303"/>
    <n v="22675"/>
    <s v="FRENCH KITCHEN SIGN BLUE METAL"/>
    <n v="12"/>
    <d v="2011-01-27T11:05:00"/>
    <n v="1.25"/>
    <x v="5"/>
    <s v="Spain"/>
    <n v="15"/>
    <n v="315.53749999999854"/>
  </r>
  <r>
    <n v="71561"/>
    <n v="542303"/>
    <n v="22674"/>
    <s v="FRENCH TOILET SIGN BLUE METAL"/>
    <n v="12"/>
    <d v="2011-01-27T11:05:00"/>
    <n v="1.25"/>
    <x v="5"/>
    <s v="Spain"/>
    <n v="15"/>
    <n v="315.53749999999854"/>
  </r>
  <r>
    <n v="71562"/>
    <n v="542303"/>
    <n v="22670"/>
    <s v="FRENCH WC SIGN BLUE METAL"/>
    <n v="12"/>
    <d v="2011-01-27T11:05:00"/>
    <n v="1.25"/>
    <x v="5"/>
    <s v="Spain"/>
    <n v="15"/>
    <n v="315.53749999999854"/>
  </r>
  <r>
    <n v="71563"/>
    <n v="542303"/>
    <n v="22659"/>
    <s v="LUNCH BOX I LOVE LONDON"/>
    <n v="12"/>
    <d v="2011-01-27T11:05:00"/>
    <n v="1.95"/>
    <x v="5"/>
    <s v="Spain"/>
    <n v="23.4"/>
    <n v="315.53749999999854"/>
  </r>
  <r>
    <n v="71564"/>
    <n v="542303"/>
    <n v="22630"/>
    <s v="DOLLY GIRL LUNCH BOX"/>
    <n v="12"/>
    <d v="2011-01-27T11:05:00"/>
    <n v="1.95"/>
    <x v="5"/>
    <s v="Spain"/>
    <n v="23.4"/>
    <n v="315.53749999999854"/>
  </r>
  <r>
    <n v="71565"/>
    <n v="542303"/>
    <n v="22629"/>
    <s v="SPACEBOY LUNCH BOX "/>
    <n v="12"/>
    <d v="2011-01-27T11:05:00"/>
    <n v="1.95"/>
    <x v="5"/>
    <s v="Spain"/>
    <n v="23.4"/>
    <n v="315.53749999999854"/>
  </r>
  <r>
    <n v="71566"/>
    <n v="542303"/>
    <n v="22557"/>
    <s v="PLASTERS IN TIN VINTAGE PAISLEY "/>
    <n v="12"/>
    <d v="2011-01-27T11:05:00"/>
    <n v="1.65"/>
    <x v="5"/>
    <s v="Spain"/>
    <n v="19.799999999999997"/>
    <n v="315.53749999999854"/>
  </r>
  <r>
    <n v="71567"/>
    <n v="542303"/>
    <n v="22555"/>
    <s v="PLASTERS IN TIN STRONGMAN"/>
    <n v="12"/>
    <d v="2011-01-27T11:05:00"/>
    <n v="1.65"/>
    <x v="5"/>
    <s v="Spain"/>
    <n v="19.799999999999997"/>
    <n v="315.53749999999854"/>
  </r>
  <r>
    <n v="71568"/>
    <n v="542303"/>
    <n v="22554"/>
    <s v="PLASTERS IN TIN WOODLAND ANIMALS"/>
    <n v="12"/>
    <d v="2011-01-27T11:05:00"/>
    <n v="1.65"/>
    <x v="5"/>
    <s v="Spain"/>
    <n v="19.799999999999997"/>
    <n v="315.53749999999854"/>
  </r>
  <r>
    <n v="71569"/>
    <n v="542303"/>
    <n v="22511"/>
    <s v="RETROSPOT BABUSHKA DOORSTOP"/>
    <n v="4"/>
    <d v="2011-01-27T11:05:00"/>
    <n v="3.75"/>
    <x v="5"/>
    <s v="Spain"/>
    <n v="15"/>
    <n v="315.53749999999854"/>
  </r>
  <r>
    <n v="71570"/>
    <n v="542303"/>
    <n v="22509"/>
    <s v="SEWING BOX RETROSPOT DESIGN "/>
    <n v="1"/>
    <d v="2011-01-27T11:05:00"/>
    <n v="16.95"/>
    <x v="5"/>
    <s v="Spain"/>
    <n v="16.95"/>
    <n v="315.53749999999854"/>
  </r>
  <r>
    <n v="71571"/>
    <n v="542303"/>
    <n v="21881"/>
    <s v="CUTE CATS TAPE"/>
    <n v="12"/>
    <d v="2011-01-27T11:05:00"/>
    <n v="0.65"/>
    <x v="5"/>
    <s v="Spain"/>
    <n v="7.8000000000000007"/>
    <n v="315.53749999999854"/>
  </r>
  <r>
    <n v="71572"/>
    <n v="542303"/>
    <n v="21880"/>
    <s v="RED RETROSPOT TAPE"/>
    <n v="12"/>
    <d v="2011-01-27T11:05:00"/>
    <n v="0.65"/>
    <x v="5"/>
    <s v="Spain"/>
    <n v="7.8000000000000007"/>
    <n v="315.53749999999854"/>
  </r>
  <r>
    <n v="71573"/>
    <n v="542303"/>
    <n v="21879"/>
    <s v="HEARTS GIFT TAPE"/>
    <n v="12"/>
    <d v="2011-01-27T11:05:00"/>
    <n v="0.65"/>
    <x v="5"/>
    <s v="Spain"/>
    <n v="7.8000000000000007"/>
    <n v="315.53749999999854"/>
  </r>
  <r>
    <n v="71574"/>
    <n v="542303"/>
    <n v="21843"/>
    <s v="RED RETROSPOT CAKE STAND"/>
    <n v="1"/>
    <d v="2011-01-27T11:05:00"/>
    <n v="10.95"/>
    <x v="5"/>
    <s v="Spain"/>
    <n v="10.95"/>
    <n v="315.53749999999854"/>
  </r>
  <r>
    <n v="71575"/>
    <n v="542303"/>
    <n v="21731"/>
    <s v="RED TOADSTOOL LED NIGHT LIGHT"/>
    <n v="12"/>
    <d v="2011-01-27T11:05:00"/>
    <n v="1.65"/>
    <x v="5"/>
    <s v="Spain"/>
    <n v="19.799999999999997"/>
    <n v="315.53749999999854"/>
  </r>
  <r>
    <n v="71576"/>
    <n v="542303"/>
    <n v="21710"/>
    <s v="FOLDING UMBRELLA PINKWHITE POLKADOT"/>
    <n v="4"/>
    <d v="2011-01-27T11:05:00"/>
    <n v="4.95"/>
    <x v="5"/>
    <s v="Spain"/>
    <n v="19.8"/>
    <n v="315.53749999999854"/>
  </r>
  <r>
    <n v="71577"/>
    <n v="542303"/>
    <n v="21657"/>
    <s v="MILK BOTTLE WITH GLASS STOPPER "/>
    <n v="3"/>
    <d v="2011-01-27T11:05:00"/>
    <n v="6.95"/>
    <x v="5"/>
    <s v="Spain"/>
    <n v="20.85"/>
    <n v="315.53749999999854"/>
  </r>
  <r>
    <n v="71578"/>
    <n v="542303"/>
    <n v="21625"/>
    <s v="VINTAGE UNION JACK APRON"/>
    <n v="3"/>
    <d v="2011-01-27T11:05:00"/>
    <n v="6.95"/>
    <x v="5"/>
    <s v="Spain"/>
    <n v="20.85"/>
    <n v="315.53749999999854"/>
  </r>
  <r>
    <n v="71579"/>
    <n v="542303"/>
    <n v="21622"/>
    <s v="VINTAGE UNION JACK CUSHION COVER"/>
    <n v="4"/>
    <d v="2011-01-27T11:05:00"/>
    <n v="4.95"/>
    <x v="5"/>
    <s v="Spain"/>
    <n v="19.8"/>
    <n v="315.53749999999854"/>
  </r>
  <r>
    <n v="71580"/>
    <n v="542303"/>
    <n v="21561"/>
    <s v="DINOSAUR LUNCH BOX WITH CUTLERY"/>
    <n v="6"/>
    <d v="2011-01-27T11:05:00"/>
    <n v="2.5499999999999998"/>
    <x v="5"/>
    <s v="Spain"/>
    <n v="15.299999999999999"/>
    <n v="315.53749999999854"/>
  </r>
  <r>
    <n v="71581"/>
    <n v="542303"/>
    <n v="21559"/>
    <s v="STRAWBERRY LUNCH BOX WITH CUTLERY"/>
    <n v="6"/>
    <d v="2011-01-27T11:05:00"/>
    <n v="2.5499999999999998"/>
    <x v="5"/>
    <s v="Spain"/>
    <n v="15.299999999999999"/>
    <n v="315.53749999999854"/>
  </r>
  <r>
    <n v="71582"/>
    <n v="542303"/>
    <n v="21547"/>
    <s v="CERAMIC BIRDHOUSE CRESTED TIT SMALL"/>
    <n v="6"/>
    <d v="2011-01-27T11:05:00"/>
    <n v="2.95"/>
    <x v="5"/>
    <s v="Spain"/>
    <n v="17.700000000000003"/>
    <n v="315.53749999999854"/>
  </r>
  <r>
    <n v="71583"/>
    <n v="542303"/>
    <n v="21530"/>
    <s v="DAIRY MAID TOASTRACK"/>
    <n v="6"/>
    <d v="2011-01-27T11:05:00"/>
    <n v="2.95"/>
    <x v="5"/>
    <s v="Spain"/>
    <n v="17.700000000000003"/>
    <n v="315.53749999999854"/>
  </r>
  <r>
    <n v="71584"/>
    <n v="542303"/>
    <n v="21126"/>
    <s v="SET OF 6 GIRLS CELEBRATION CANDLES"/>
    <n v="12"/>
    <d v="2011-01-27T11:05:00"/>
    <n v="1.25"/>
    <x v="5"/>
    <s v="Spain"/>
    <n v="15"/>
    <n v="315.53749999999854"/>
  </r>
  <r>
    <n v="71585"/>
    <n v="542303"/>
    <n v="21125"/>
    <s v="SET 6 FOOTBALL CELEBRATION CANDLES"/>
    <n v="12"/>
    <d v="2011-01-27T11:05:00"/>
    <n v="1.25"/>
    <x v="5"/>
    <s v="Spain"/>
    <n v="15"/>
    <n v="315.53749999999854"/>
  </r>
  <r>
    <n v="71586"/>
    <n v="542303"/>
    <n v="21123"/>
    <s v="SET/10 IVORY POLKADOT PARTY CANDLES"/>
    <n v="24"/>
    <d v="2011-01-27T11:05:00"/>
    <n v="1.25"/>
    <x v="5"/>
    <s v="Spain"/>
    <n v="30"/>
    <n v="315.53749999999854"/>
  </r>
  <r>
    <n v="71587"/>
    <n v="542303"/>
    <n v="21122"/>
    <s v="SET/10 PINK POLKADOT PARTY CANDLES"/>
    <n v="24"/>
    <d v="2011-01-27T11:05:00"/>
    <n v="1.25"/>
    <x v="5"/>
    <s v="Spain"/>
    <n v="30"/>
    <n v="315.53749999999854"/>
  </r>
  <r>
    <n v="71588"/>
    <n v="542303"/>
    <n v="21121"/>
    <s v="SET/10 RED POLKADOT PARTY CANDLES"/>
    <n v="24"/>
    <d v="2011-01-27T11:05:00"/>
    <n v="1.25"/>
    <x v="5"/>
    <s v="Spain"/>
    <n v="30"/>
    <n v="315.53749999999854"/>
  </r>
  <r>
    <n v="71589"/>
    <n v="542303"/>
    <n v="22453"/>
    <s v="MEASURING TAPE BABUSHKA BLUE"/>
    <n v="6"/>
    <d v="2011-01-27T11:05:00"/>
    <n v="2.95"/>
    <x v="5"/>
    <s v="Spain"/>
    <n v="17.700000000000003"/>
    <n v="315.53749999999854"/>
  </r>
  <r>
    <n v="71590"/>
    <n v="542303"/>
    <n v="22452"/>
    <s v="MEASURING TAPE BABUSHKA PINK"/>
    <n v="6"/>
    <d v="2011-01-27T11:05:00"/>
    <n v="2.95"/>
    <x v="5"/>
    <s v="Spain"/>
    <n v="17.700000000000003"/>
    <n v="315.53749999999854"/>
  </r>
  <r>
    <n v="71591"/>
    <n v="542303"/>
    <n v="22448"/>
    <s v="PIN CUSHION BABUSHKA RED"/>
    <n v="6"/>
    <d v="2011-01-27T11:05:00"/>
    <n v="3.35"/>
    <x v="5"/>
    <s v="Spain"/>
    <n v="20.100000000000001"/>
    <n v="315.53749999999854"/>
  </r>
  <r>
    <n v="71592"/>
    <n v="542303"/>
    <n v="22443"/>
    <s v="GROW YOUR OWN HERBS SET OF 3"/>
    <n v="2"/>
    <d v="2011-01-27T11:05:00"/>
    <n v="7.95"/>
    <x v="5"/>
    <s v="Spain"/>
    <n v="15.9"/>
    <n v="315.53749999999854"/>
  </r>
  <r>
    <n v="71593"/>
    <n v="542303"/>
    <n v="22430"/>
    <s v="ENAMEL WATERING CAN CREAM"/>
    <n v="4"/>
    <d v="2011-01-27T11:05:00"/>
    <n v="4.95"/>
    <x v="5"/>
    <s v="Spain"/>
    <n v="19.8"/>
    <n v="315.53749999999854"/>
  </r>
  <r>
    <n v="71594"/>
    <n v="542303"/>
    <n v="22423"/>
    <s v="REGENCY CAKESTAND 3 TIER"/>
    <n v="14"/>
    <d v="2011-01-27T11:05:00"/>
    <n v="12.75"/>
    <x v="5"/>
    <s v="Spain"/>
    <n v="178.5"/>
    <n v="315.53749999999854"/>
  </r>
  <r>
    <n v="71595"/>
    <n v="542303"/>
    <n v="22358"/>
    <s v="KINGS CHOICE TEA CADDY "/>
    <n v="6"/>
    <d v="2011-01-27T11:05:00"/>
    <n v="2.95"/>
    <x v="5"/>
    <s v="Spain"/>
    <n v="17.700000000000003"/>
    <n v="315.53749999999854"/>
  </r>
  <r>
    <n v="71596"/>
    <n v="542303"/>
    <n v="22357"/>
    <s v="KINGS CHOICE BISCUIT TIN"/>
    <n v="4"/>
    <d v="2011-01-27T11:05:00"/>
    <n v="4.25"/>
    <x v="5"/>
    <s v="Spain"/>
    <n v="17"/>
    <n v="315.53749999999854"/>
  </r>
  <r>
    <n v="71597"/>
    <n v="542303"/>
    <n v="22312"/>
    <s v="OFFICE MUG WARMER POLKADOT"/>
    <n v="6"/>
    <d v="2011-01-27T11:05:00"/>
    <n v="2.95"/>
    <x v="5"/>
    <s v="Spain"/>
    <n v="17.700000000000003"/>
    <n v="315.53749999999854"/>
  </r>
  <r>
    <n v="71598"/>
    <n v="542303"/>
    <n v="22271"/>
    <s v="FELTCRAFT DOLL ROSIE"/>
    <n v="6"/>
    <d v="2011-01-27T11:05:00"/>
    <n v="2.95"/>
    <x v="5"/>
    <s v="Spain"/>
    <n v="17.700000000000003"/>
    <n v="315.53749999999854"/>
  </r>
  <r>
    <n v="71599"/>
    <n v="542303"/>
    <n v="22209"/>
    <s v="WOOD STAMP SET HAPPY BIRTHDAY"/>
    <n v="12"/>
    <d v="2011-01-27T11:05:00"/>
    <n v="1.65"/>
    <x v="5"/>
    <s v="Spain"/>
    <n v="19.799999999999997"/>
    <n v="315.53749999999854"/>
  </r>
  <r>
    <n v="71600"/>
    <n v="542303"/>
    <n v="22208"/>
    <s v="WOOD STAMP SET THANK YOU"/>
    <n v="12"/>
    <d v="2011-01-27T11:05:00"/>
    <n v="1.65"/>
    <x v="5"/>
    <s v="Spain"/>
    <n v="19.799999999999997"/>
    <n v="315.53749999999854"/>
  </r>
  <r>
    <n v="71601"/>
    <n v="542303"/>
    <n v="22184"/>
    <s v="CAKE STAND VICTORIAN FILIGREE LARGE"/>
    <n v="2"/>
    <d v="2011-01-27T11:05:00"/>
    <n v="8.5"/>
    <x v="5"/>
    <s v="Spain"/>
    <n v="17"/>
    <n v="315.53749999999854"/>
  </r>
  <r>
    <n v="71602"/>
    <n v="542303"/>
    <n v="22139"/>
    <s v="RETROSPOT TEA SET CERAMIC 11 PC "/>
    <n v="3"/>
    <d v="2011-01-27T11:05:00"/>
    <n v="4.95"/>
    <x v="5"/>
    <s v="Spain"/>
    <n v="14.850000000000001"/>
    <n v="315.53749999999854"/>
  </r>
  <r>
    <n v="71603"/>
    <n v="542303"/>
    <n v="22111"/>
    <s v="SCOTTIE DOG HOT WATER BOTTLE"/>
    <n v="3"/>
    <d v="2011-01-27T11:05:00"/>
    <n v="4.95"/>
    <x v="5"/>
    <s v="Spain"/>
    <n v="14.850000000000001"/>
    <n v="315.53749999999854"/>
  </r>
  <r>
    <n v="71604"/>
    <n v="542303"/>
    <n v="22107"/>
    <s v="PIZZA PLATE IN BOX"/>
    <n v="4"/>
    <d v="2011-01-27T11:05:00"/>
    <n v="3.75"/>
    <x v="5"/>
    <s v="Spain"/>
    <n v="15"/>
    <n v="315.53749999999854"/>
  </r>
  <r>
    <n v="71605"/>
    <n v="542303"/>
    <n v="22077"/>
    <s v="6 RIBBONS RUSTIC CHARM"/>
    <n v="12"/>
    <d v="2011-01-27T11:05:00"/>
    <n v="1.65"/>
    <x v="5"/>
    <s v="Spain"/>
    <n v="19.799999999999997"/>
    <n v="315.53749999999854"/>
  </r>
  <r>
    <n v="71606"/>
    <n v="542303"/>
    <n v="21977"/>
    <s v="PACK OF 60 PINK PAISLEY CAKE CASES"/>
    <n v="24"/>
    <d v="2011-01-27T11:05:00"/>
    <n v="0.55000000000000004"/>
    <x v="5"/>
    <s v="Spain"/>
    <n v="13.200000000000001"/>
    <n v="315.53749999999854"/>
  </r>
  <r>
    <n v="71607"/>
    <n v="542303"/>
    <n v="21944"/>
    <s v="KITTENS DESIGN FLANNEL"/>
    <n v="12"/>
    <d v="2011-01-27T11:05:00"/>
    <n v="0.85"/>
    <x v="5"/>
    <s v="Spain"/>
    <n v="10.199999999999999"/>
    <n v="315.53749999999854"/>
  </r>
  <r>
    <n v="71608"/>
    <n v="542303"/>
    <n v="22476"/>
    <s v="EMPIRE UNION JACK TV DINNER TRAY"/>
    <n v="3"/>
    <d v="2011-01-27T11:05:00"/>
    <n v="4.95"/>
    <x v="5"/>
    <s v="Spain"/>
    <n v="14.850000000000001"/>
    <n v="315.53749999999854"/>
  </r>
  <r>
    <n v="71609"/>
    <n v="542303"/>
    <n v="22472"/>
    <s v="TV DINNER TRAY DOLLY GIRL"/>
    <n v="3"/>
    <d v="2011-01-27T11:05:00"/>
    <n v="4.95"/>
    <x v="5"/>
    <s v="Spain"/>
    <n v="14.850000000000001"/>
    <n v="315.53749999999854"/>
  </r>
  <r>
    <n v="71610"/>
    <n v="542303"/>
    <n v="21929"/>
    <s v="JUMBO BAG PINK VINTAGE PAISLEY"/>
    <n v="10"/>
    <d v="2011-01-27T11:05:00"/>
    <n v="1.95"/>
    <x v="5"/>
    <s v="Spain"/>
    <n v="19.5"/>
    <n v="315.53749999999854"/>
  </r>
  <r>
    <n v="77134"/>
    <n v="542905"/>
    <n v="23231"/>
    <s v="WRAP DOILEY DESIGN"/>
    <n v="25"/>
    <d v="2011-02-01T15:11:00"/>
    <n v="0.42"/>
    <x v="2"/>
    <s v="Spain"/>
    <n v="10.5"/>
    <n v="310.36666666666133"/>
  </r>
  <r>
    <n v="77135"/>
    <n v="542905"/>
    <n v="23230"/>
    <s v="WRAP ALPHABET DESIGN"/>
    <n v="25"/>
    <d v="2011-02-01T15:11:00"/>
    <n v="0.42"/>
    <x v="2"/>
    <s v="Spain"/>
    <n v="10.5"/>
    <n v="310.36666666666133"/>
  </r>
  <r>
    <n v="77136"/>
    <n v="542905"/>
    <n v="84378"/>
    <s v="SET OF 3 HEART COOKIE CUTTERS"/>
    <n v="12"/>
    <d v="2011-02-01T15:11:00"/>
    <n v="1.25"/>
    <x v="2"/>
    <s v="Spain"/>
    <n v="15"/>
    <n v="310.36666666666133"/>
  </r>
  <r>
    <n v="77137"/>
    <n v="542905"/>
    <n v="22715"/>
    <s v="CARD WEDDING DAY"/>
    <n v="24"/>
    <d v="2011-02-01T15:11:00"/>
    <n v="0.42"/>
    <x v="2"/>
    <s v="Spain"/>
    <n v="10.08"/>
    <n v="310.36666666666133"/>
  </r>
  <r>
    <n v="77138"/>
    <n v="542905"/>
    <n v="84879"/>
    <s v="ASSORTED COLOUR BIRD ORNAMENT"/>
    <n v="40"/>
    <d v="2011-02-01T15:11:00"/>
    <n v="1.69"/>
    <x v="2"/>
    <s v="Spain"/>
    <n v="67.599999999999994"/>
    <n v="310.36666666666133"/>
  </r>
  <r>
    <n v="77139"/>
    <n v="542905"/>
    <n v="22622"/>
    <s v="BOX OF VINTAGE ALPHABET BLOCKS"/>
    <n v="6"/>
    <d v="2011-02-01T15:11:00"/>
    <n v="9.9499999999999993"/>
    <x v="2"/>
    <s v="Spain"/>
    <n v="59.699999999999996"/>
    <n v="310.36666666666133"/>
  </r>
  <r>
    <n v="77140"/>
    <n v="542905"/>
    <n v="21914"/>
    <s v="BLUE HARMONICA IN BOX "/>
    <n v="12"/>
    <d v="2011-02-01T15:11:00"/>
    <n v="1.25"/>
    <x v="2"/>
    <s v="Spain"/>
    <n v="15"/>
    <n v="310.36666666666133"/>
  </r>
  <r>
    <n v="77141"/>
    <n v="542905"/>
    <n v="21915"/>
    <s v="RED  HARMONICA IN BOX "/>
    <n v="12"/>
    <d v="2011-02-01T15:11:00"/>
    <n v="1.25"/>
    <x v="2"/>
    <s v="Spain"/>
    <n v="15"/>
    <n v="310.36666666666133"/>
  </r>
  <r>
    <n v="77142"/>
    <n v="542905"/>
    <n v="21889"/>
    <s v="WOODEN BOX OF DOMINOES"/>
    <n v="12"/>
    <d v="2011-02-01T15:11:00"/>
    <n v="1.25"/>
    <x v="2"/>
    <s v="Spain"/>
    <n v="15"/>
    <n v="310.36666666666133"/>
  </r>
  <r>
    <n v="77143"/>
    <n v="542905"/>
    <n v="84988"/>
    <s v="SET OF 72 PINK HEART PAPER DOILIES"/>
    <n v="12"/>
    <d v="2011-02-01T15:11:00"/>
    <n v="1.45"/>
    <x v="2"/>
    <s v="Spain"/>
    <n v="17.399999999999999"/>
    <n v="310.36666666666133"/>
  </r>
  <r>
    <n v="77144"/>
    <n v="542905"/>
    <n v="21908"/>
    <s v="CHOCOLATE THIS WAY METAL SIGN"/>
    <n v="12"/>
    <d v="2011-02-01T15:11:00"/>
    <n v="2.1"/>
    <x v="2"/>
    <s v="Spain"/>
    <n v="25.200000000000003"/>
    <n v="310.36666666666133"/>
  </r>
  <r>
    <n v="78859"/>
    <n v="543055"/>
    <n v="22215"/>
    <s v="CAKE STAND WHITE TWO TIER LACE"/>
    <n v="2"/>
    <d v="2011-02-03T10:41:00"/>
    <n v="8.5"/>
    <x v="8"/>
    <s v="Spain"/>
    <n v="17"/>
    <n v="308.55416666666133"/>
  </r>
  <r>
    <n v="78860"/>
    <n v="543055"/>
    <n v="22423"/>
    <s v="REGENCY CAKESTAND 3 TIER"/>
    <n v="6"/>
    <d v="2011-02-03T10:41:00"/>
    <n v="12.75"/>
    <x v="8"/>
    <s v="Spain"/>
    <n v="76.5"/>
    <n v="308.55416666666133"/>
  </r>
  <r>
    <n v="78861"/>
    <n v="543055"/>
    <n v="22699"/>
    <s v="ROSES REGENCY TEACUP AND SAUCER "/>
    <n v="6"/>
    <d v="2011-02-03T10:41:00"/>
    <n v="2.95"/>
    <x v="8"/>
    <s v="Spain"/>
    <n v="17.700000000000003"/>
    <n v="308.55416666666133"/>
  </r>
  <r>
    <n v="78862"/>
    <n v="543055"/>
    <s v="71406C"/>
    <s v="BLACK ORANGE SQUEEZER"/>
    <n v="10"/>
    <d v="2011-02-03T10:41:00"/>
    <n v="0.42"/>
    <x v="8"/>
    <s v="Spain"/>
    <n v="4.2"/>
    <n v="308.55416666666133"/>
  </r>
  <r>
    <n v="78863"/>
    <n v="543055"/>
    <n v="22625"/>
    <s v="RED KITCHEN SCALES"/>
    <n v="2"/>
    <d v="2011-02-03T10:41:00"/>
    <n v="8.5"/>
    <x v="8"/>
    <s v="Spain"/>
    <n v="17"/>
    <n v="308.55416666666133"/>
  </r>
  <r>
    <n v="78864"/>
    <n v="543055"/>
    <n v="22425"/>
    <s v="ENAMEL COLANDER CREAM"/>
    <n v="3"/>
    <d v="2011-02-03T10:41:00"/>
    <n v="4.95"/>
    <x v="8"/>
    <s v="Spain"/>
    <n v="14.850000000000001"/>
    <n v="308.55416666666133"/>
  </r>
  <r>
    <n v="78865"/>
    <n v="543055"/>
    <n v="22427"/>
    <s v="ENAMEL FLOWER JUG CREAM"/>
    <n v="3"/>
    <d v="2011-02-03T10:41:00"/>
    <n v="5.95"/>
    <x v="8"/>
    <s v="Spain"/>
    <n v="17.850000000000001"/>
    <n v="308.55416666666133"/>
  </r>
  <r>
    <n v="78866"/>
    <n v="543055"/>
    <n v="21318"/>
    <s v="GLASS CHALICE BLUE SMALL "/>
    <n v="6"/>
    <d v="2011-02-03T10:41:00"/>
    <n v="1.65"/>
    <x v="8"/>
    <s v="Spain"/>
    <n v="9.8999999999999986"/>
    <n v="308.55416666666133"/>
  </r>
  <r>
    <n v="78867"/>
    <n v="543055"/>
    <n v="21319"/>
    <s v="GLASS CHALICE GREEN  SMALL "/>
    <n v="6"/>
    <d v="2011-02-03T10:41:00"/>
    <n v="1.65"/>
    <x v="8"/>
    <s v="Spain"/>
    <n v="9.8999999999999986"/>
    <n v="308.55416666666133"/>
  </r>
  <r>
    <n v="78868"/>
    <n v="543055"/>
    <n v="21654"/>
    <s v="RIDGED GLASS FINGER BOWL"/>
    <n v="12"/>
    <d v="2011-02-03T10:41:00"/>
    <n v="1.45"/>
    <x v="8"/>
    <s v="Spain"/>
    <n v="17.399999999999999"/>
    <n v="308.55416666666133"/>
  </r>
  <r>
    <n v="78869"/>
    <n v="543055"/>
    <n v="85141"/>
    <s v="JARDIN ETCHED GLASS FRUITBOWL"/>
    <n v="1"/>
    <d v="2011-02-03T10:41:00"/>
    <n v="10.75"/>
    <x v="8"/>
    <s v="Spain"/>
    <n v="10.75"/>
    <n v="308.55416666666133"/>
  </r>
  <r>
    <n v="78870"/>
    <n v="543055"/>
    <n v="21658"/>
    <s v="GLASS  BEURRE DISH"/>
    <n v="4"/>
    <d v="2011-02-03T10:41:00"/>
    <n v="3.95"/>
    <x v="8"/>
    <s v="Spain"/>
    <n v="15.8"/>
    <n v="308.55416666666133"/>
  </r>
  <r>
    <n v="78871"/>
    <n v="543055"/>
    <n v="21156"/>
    <s v="RETROSPOT CHILDRENS APRON"/>
    <n v="8"/>
    <d v="2011-02-03T10:41:00"/>
    <n v="1.95"/>
    <x v="8"/>
    <s v="Spain"/>
    <n v="15.6"/>
    <n v="308.55416666666133"/>
  </r>
  <r>
    <n v="78872"/>
    <n v="543055"/>
    <n v="22567"/>
    <s v="20 DOLLY PEGS RETROSPOT"/>
    <n v="12"/>
    <d v="2011-02-03T10:41:00"/>
    <n v="1.25"/>
    <x v="8"/>
    <s v="Spain"/>
    <n v="15"/>
    <n v="308.55416666666133"/>
  </r>
  <r>
    <n v="78873"/>
    <n v="543055"/>
    <s v="84711A"/>
    <s v="SILVER OVAL SHAPE TRINKET BOX"/>
    <n v="2"/>
    <d v="2011-02-03T10:41:00"/>
    <n v="9.9499999999999993"/>
    <x v="8"/>
    <s v="Spain"/>
    <n v="19.899999999999999"/>
    <n v="308.55416666666133"/>
  </r>
  <r>
    <n v="78874"/>
    <n v="543055"/>
    <n v="22781"/>
    <s v="GUMBALL MAGAZINE RACK"/>
    <n v="2"/>
    <d v="2011-02-03T10:41:00"/>
    <n v="7.65"/>
    <x v="8"/>
    <s v="Spain"/>
    <n v="15.3"/>
    <n v="308.55416666666133"/>
  </r>
  <r>
    <n v="78875"/>
    <n v="543055"/>
    <s v="82494L"/>
    <s v="WOODEN FRAME ANTIQUE WHITE "/>
    <n v="6"/>
    <d v="2011-02-03T10:41:00"/>
    <n v="2.95"/>
    <x v="8"/>
    <s v="Spain"/>
    <n v="17.700000000000003"/>
    <n v="308.55416666666133"/>
  </r>
  <r>
    <n v="78876"/>
    <n v="543055"/>
    <n v="82482"/>
    <s v="WOODEN PICTURE FRAME WHITE FINISH"/>
    <n v="6"/>
    <d v="2011-02-03T10:41:00"/>
    <n v="2.5499999999999998"/>
    <x v="8"/>
    <s v="Spain"/>
    <n v="15.299999999999999"/>
    <n v="308.55416666666133"/>
  </r>
  <r>
    <n v="78877"/>
    <n v="543055"/>
    <n v="20902"/>
    <s v="VINTAGE KEEPSAKE BOX PARIS DAYS"/>
    <n v="2"/>
    <d v="2011-02-03T10:41:00"/>
    <n v="6.35"/>
    <x v="8"/>
    <s v="Spain"/>
    <n v="12.7"/>
    <n v="308.55416666666133"/>
  </r>
  <r>
    <n v="78878"/>
    <n v="543055"/>
    <n v="21523"/>
    <s v="DOORMAT FANCY FONT HOME SWEET HOME"/>
    <n v="2"/>
    <d v="2011-02-03T10:41:00"/>
    <n v="7.95"/>
    <x v="8"/>
    <s v="Spain"/>
    <n v="15.9"/>
    <n v="308.55416666666133"/>
  </r>
  <r>
    <n v="78879"/>
    <n v="543055"/>
    <n v="48184"/>
    <s v="DOORMAT ENGLISH ROSE "/>
    <n v="2"/>
    <d v="2011-02-03T10:41:00"/>
    <n v="7.95"/>
    <x v="8"/>
    <s v="Spain"/>
    <n v="15.9"/>
    <n v="308.55416666666133"/>
  </r>
  <r>
    <n v="78880"/>
    <n v="543055"/>
    <n v="22449"/>
    <s v="SILK PURSE BABUSHKA PINK"/>
    <n v="6"/>
    <d v="2011-02-03T10:41:00"/>
    <n v="3.35"/>
    <x v="8"/>
    <s v="Spain"/>
    <n v="20.100000000000001"/>
    <n v="308.55416666666133"/>
  </r>
  <r>
    <n v="78881"/>
    <n v="543055"/>
    <n v="22497"/>
    <s v="SET OF 2 TINS VINTAGE BATHROOM "/>
    <n v="4"/>
    <d v="2011-02-03T10:41:00"/>
    <n v="4.25"/>
    <x v="8"/>
    <s v="Spain"/>
    <n v="17"/>
    <n v="308.55416666666133"/>
  </r>
  <r>
    <n v="78882"/>
    <n v="543055"/>
    <n v="84678"/>
    <s v="CLASSICAL ROSE SMALL VASE"/>
    <n v="6"/>
    <d v="2011-02-03T10:41:00"/>
    <n v="2.5499999999999998"/>
    <x v="8"/>
    <s v="Spain"/>
    <n v="15.299999999999999"/>
    <n v="308.55416666666133"/>
  </r>
  <r>
    <n v="78883"/>
    <n v="543055"/>
    <n v="20801"/>
    <s v="LARGE PINK GLASS SUNDAE DISH"/>
    <n v="6"/>
    <d v="2011-02-03T10:41:00"/>
    <n v="2.5499999999999998"/>
    <x v="8"/>
    <s v="Spain"/>
    <n v="15.299999999999999"/>
    <n v="308.55416666666133"/>
  </r>
  <r>
    <n v="78884"/>
    <n v="543055"/>
    <s v="79051A"/>
    <s v="SMOKEY GREY COLOUR D.O.F. GLASS"/>
    <n v="12"/>
    <d v="2011-02-03T10:41:00"/>
    <n v="0.65"/>
    <x v="8"/>
    <s v="Spain"/>
    <n v="7.8000000000000007"/>
    <n v="308.55416666666133"/>
  </r>
  <r>
    <n v="78885"/>
    <n v="543055"/>
    <n v="79000"/>
    <s v="MOROCCAN TEA GLASS"/>
    <n v="12"/>
    <d v="2011-02-03T10:41:00"/>
    <n v="0.85"/>
    <x v="8"/>
    <s v="Spain"/>
    <n v="10.199999999999999"/>
    <n v="308.55416666666133"/>
  </r>
  <r>
    <n v="78886"/>
    <n v="543055"/>
    <n v="22891"/>
    <s v="TEA FOR ONE POLKADOT"/>
    <n v="3"/>
    <d v="2011-02-03T10:41:00"/>
    <n v="4.25"/>
    <x v="8"/>
    <s v="Spain"/>
    <n v="12.75"/>
    <n v="308.55416666666133"/>
  </r>
  <r>
    <n v="78887"/>
    <n v="543055"/>
    <n v="22195"/>
    <s v="LARGE HEART MEASURING SPOONS"/>
    <n v="12"/>
    <d v="2011-02-03T10:41:00"/>
    <n v="1.65"/>
    <x v="8"/>
    <s v="Spain"/>
    <n v="19.799999999999997"/>
    <n v="308.55416666666133"/>
  </r>
  <r>
    <n v="78888"/>
    <n v="543055"/>
    <n v="22222"/>
    <s v="CAKE PLATE LOVEBIRD WHITE"/>
    <n v="3"/>
    <d v="2011-02-03T10:41:00"/>
    <n v="4.95"/>
    <x v="8"/>
    <s v="Spain"/>
    <n v="14.850000000000001"/>
    <n v="308.55416666666133"/>
  </r>
  <r>
    <n v="84281"/>
    <n v="543541"/>
    <n v="20961"/>
    <s v="STRAWBERRY BATH SPONGE "/>
    <n v="10"/>
    <d v="2011-02-09T14:44:00"/>
    <n v="1.25"/>
    <x v="9"/>
    <s v="Spain"/>
    <n v="12.5"/>
    <n v="302.38541666666424"/>
  </r>
  <r>
    <n v="84282"/>
    <n v="543541"/>
    <n v="21317"/>
    <s v="GLASS SPHERE CANDLE STAND MEDIUM"/>
    <n v="2"/>
    <d v="2011-02-09T14:44:00"/>
    <n v="5.45"/>
    <x v="9"/>
    <s v="Spain"/>
    <n v="10.9"/>
    <n v="302.38541666666424"/>
  </r>
  <r>
    <n v="84283"/>
    <n v="543541"/>
    <n v="85127"/>
    <s v="SMALL SQUARE CUT GLASS CANDLESTICK"/>
    <n v="3"/>
    <d v="2011-02-09T14:44:00"/>
    <n v="4.95"/>
    <x v="9"/>
    <s v="Spain"/>
    <n v="14.850000000000001"/>
    <n v="302.38541666666424"/>
  </r>
  <r>
    <n v="84284"/>
    <n v="543541"/>
    <n v="21324"/>
    <s v="HANGING MEDINA LANTERN SMALL"/>
    <n v="6"/>
    <d v="2011-02-09T14:44:00"/>
    <n v="2.95"/>
    <x v="9"/>
    <s v="Spain"/>
    <n v="17.700000000000003"/>
    <n v="302.38541666666424"/>
  </r>
  <r>
    <n v="84285"/>
    <n v="543541"/>
    <n v="22784"/>
    <s v="LANTERN CREAM GAZEBO "/>
    <n v="3"/>
    <d v="2011-02-09T14:44:00"/>
    <n v="4.95"/>
    <x v="9"/>
    <s v="Spain"/>
    <n v="14.850000000000001"/>
    <n v="302.38541666666424"/>
  </r>
  <r>
    <n v="84286"/>
    <n v="543541"/>
    <n v="71053"/>
    <s v="WHITE METAL LANTERN"/>
    <n v="4"/>
    <d v="2011-02-09T14:44:00"/>
    <n v="3.75"/>
    <x v="9"/>
    <s v="Spain"/>
    <n v="15"/>
    <n v="302.38541666666424"/>
  </r>
  <r>
    <n v="84287"/>
    <n v="543541"/>
    <n v="21730"/>
    <s v="GLASS STAR FROSTED T-LIGHT HOLDER"/>
    <n v="3"/>
    <d v="2011-02-09T14:44:00"/>
    <n v="4.95"/>
    <x v="9"/>
    <s v="Spain"/>
    <n v="14.850000000000001"/>
    <n v="302.38541666666424"/>
  </r>
  <r>
    <n v="84288"/>
    <n v="543541"/>
    <n v="22178"/>
    <s v="VICTORIAN GLASS HANGING T-LIGHT"/>
    <n v="12"/>
    <d v="2011-02-09T14:44:00"/>
    <n v="1.25"/>
    <x v="9"/>
    <s v="Spain"/>
    <n v="15"/>
    <n v="302.38541666666424"/>
  </r>
  <r>
    <n v="84289"/>
    <n v="543541"/>
    <s v="85123A"/>
    <s v="WHITE HANGING HEART T-LIGHT HOLDER"/>
    <n v="6"/>
    <d v="2011-02-09T14:44:00"/>
    <n v="2.95"/>
    <x v="9"/>
    <s v="Spain"/>
    <n v="17.700000000000003"/>
    <n v="302.38541666666424"/>
  </r>
  <r>
    <n v="84290"/>
    <n v="543541"/>
    <n v="21313"/>
    <s v="GLASS HEART T-LIGHT HOLDER "/>
    <n v="12"/>
    <d v="2011-02-09T14:44:00"/>
    <n v="0.85"/>
    <x v="9"/>
    <s v="Spain"/>
    <n v="10.199999999999999"/>
    <n v="302.38541666666424"/>
  </r>
  <r>
    <n v="84291"/>
    <n v="543541"/>
    <n v="22105"/>
    <s v="MIRROR MOSAIC GOBLET CANDLE HOLDER"/>
    <n v="4"/>
    <d v="2011-02-09T14:44:00"/>
    <n v="4.25"/>
    <x v="9"/>
    <s v="Spain"/>
    <n v="17"/>
    <n v="302.38541666666424"/>
  </r>
  <r>
    <n v="84292"/>
    <n v="543541"/>
    <n v="22103"/>
    <s v="MIRROR MOSAIC T-LIGHT HOLDER ROUND"/>
    <n v="6"/>
    <d v="2011-02-09T14:44:00"/>
    <n v="1.65"/>
    <x v="9"/>
    <s v="Spain"/>
    <n v="9.8999999999999986"/>
    <n v="302.38541666666424"/>
  </r>
  <r>
    <n v="84293"/>
    <n v="543541"/>
    <n v="22791"/>
    <s v="T-LIGHT GLASS FLUTED ANTIQUE"/>
    <n v="12"/>
    <d v="2011-02-09T14:44:00"/>
    <n v="1.25"/>
    <x v="9"/>
    <s v="Spain"/>
    <n v="15"/>
    <n v="302.38541666666424"/>
  </r>
  <r>
    <n v="84294"/>
    <n v="543541"/>
    <n v="84945"/>
    <s v="MULTI COLOUR SILVER T-LIGHT HOLDER"/>
    <n v="12"/>
    <d v="2011-02-09T14:44:00"/>
    <n v="0.85"/>
    <x v="9"/>
    <s v="Spain"/>
    <n v="10.199999999999999"/>
    <n v="302.38541666666424"/>
  </r>
  <r>
    <n v="84295"/>
    <n v="543541"/>
    <n v="84946"/>
    <s v="ANTIQUE SILVER TEA GLASS ETCHED"/>
    <n v="12"/>
    <d v="2011-02-09T14:44:00"/>
    <n v="1.25"/>
    <x v="9"/>
    <s v="Spain"/>
    <n v="15"/>
    <n v="302.38541666666424"/>
  </r>
  <r>
    <n v="84296"/>
    <n v="543541"/>
    <n v="48138"/>
    <s v="DOORMAT UNION FLAG"/>
    <n v="2"/>
    <d v="2011-02-09T14:44:00"/>
    <n v="7.95"/>
    <x v="9"/>
    <s v="Spain"/>
    <n v="15.9"/>
    <n v="302.38541666666424"/>
  </r>
  <r>
    <n v="84297"/>
    <n v="543541"/>
    <n v="48111"/>
    <s v="DOORMAT 3 SMILEY CATS"/>
    <n v="2"/>
    <d v="2011-02-09T14:44:00"/>
    <n v="7.95"/>
    <x v="9"/>
    <s v="Spain"/>
    <n v="15.9"/>
    <n v="302.38541666666424"/>
  </r>
  <r>
    <n v="84298"/>
    <n v="543541"/>
    <n v="22508"/>
    <s v="DOORSTOP RETROSPOT HEART"/>
    <n v="4"/>
    <d v="2011-02-09T14:44:00"/>
    <n v="3.75"/>
    <x v="9"/>
    <s v="Spain"/>
    <n v="15"/>
    <n v="302.38541666666424"/>
  </r>
  <r>
    <n v="84299"/>
    <n v="543541"/>
    <n v="21114"/>
    <s v="LAVENDER SCENTED FABRIC HEART"/>
    <n v="10"/>
    <d v="2011-02-09T14:44:00"/>
    <n v="1.25"/>
    <x v="9"/>
    <s v="Spain"/>
    <n v="12.5"/>
    <n v="302.38541666666424"/>
  </r>
  <r>
    <n v="84300"/>
    <n v="543541"/>
    <n v="22061"/>
    <s v="LARGE CAKE STAND  HANGING STRAWBERY"/>
    <n v="2"/>
    <d v="2011-02-09T14:44:00"/>
    <n v="9.9499999999999993"/>
    <x v="9"/>
    <s v="Spain"/>
    <n v="19.899999999999999"/>
    <n v="302.38541666666424"/>
  </r>
  <r>
    <n v="84301"/>
    <n v="543541"/>
    <n v="22890"/>
    <s v="NOVELTY BISCUITS CAKE STAND 3 TIER"/>
    <n v="2"/>
    <d v="2011-02-09T14:44:00"/>
    <n v="9.9499999999999993"/>
    <x v="9"/>
    <s v="Spain"/>
    <n v="19.899999999999999"/>
    <n v="302.38541666666424"/>
  </r>
  <r>
    <n v="84302"/>
    <n v="543541"/>
    <n v="22423"/>
    <s v="REGENCY CAKESTAND 3 TIER"/>
    <n v="1"/>
    <d v="2011-02-09T14:44:00"/>
    <n v="12.75"/>
    <x v="9"/>
    <s v="Spain"/>
    <n v="12.75"/>
    <n v="302.38541666666424"/>
  </r>
  <r>
    <n v="84303"/>
    <n v="543541"/>
    <n v="37449"/>
    <s v="CERAMIC CAKE STAND + HANGING CAKES"/>
    <n v="2"/>
    <d v="2011-02-09T14:44:00"/>
    <n v="9.9499999999999993"/>
    <x v="9"/>
    <s v="Spain"/>
    <n v="19.899999999999999"/>
    <n v="302.38541666666424"/>
  </r>
  <r>
    <n v="84304"/>
    <n v="543541"/>
    <n v="37446"/>
    <s v="MINI CAKE STAND WITH HANGING CAKES"/>
    <n v="8"/>
    <d v="2011-02-09T14:44:00"/>
    <n v="1.45"/>
    <x v="9"/>
    <s v="Spain"/>
    <n v="11.6"/>
    <n v="302.38541666666424"/>
  </r>
  <r>
    <n v="84305"/>
    <n v="543541"/>
    <n v="21231"/>
    <s v="SWEETHEART CERAMIC TRINKET BOX"/>
    <n v="12"/>
    <d v="2011-02-09T14:44:00"/>
    <n v="1.25"/>
    <x v="9"/>
    <s v="Spain"/>
    <n v="15"/>
    <n v="302.38541666666424"/>
  </r>
  <r>
    <n v="84306"/>
    <n v="543541"/>
    <n v="21232"/>
    <s v="STRAWBERRY CERAMIC TRINKET BOX"/>
    <n v="12"/>
    <d v="2011-02-09T14:44:00"/>
    <n v="1.25"/>
    <x v="9"/>
    <s v="Spain"/>
    <n v="15"/>
    <n v="302.38541666666424"/>
  </r>
  <r>
    <n v="84307"/>
    <n v="543541"/>
    <n v="22063"/>
    <s v="CERAMIC BOWL WITH STRAWBERRY DESIGN"/>
    <n v="6"/>
    <d v="2011-02-09T14:44:00"/>
    <n v="2.95"/>
    <x v="9"/>
    <s v="Spain"/>
    <n v="17.700000000000003"/>
    <n v="302.38541666666424"/>
  </r>
  <r>
    <n v="84308"/>
    <n v="543541"/>
    <n v="37450"/>
    <s v="CERAMIC CAKE BOWL + HANGING CAKES"/>
    <n v="6"/>
    <d v="2011-02-09T14:44:00"/>
    <n v="2.95"/>
    <x v="9"/>
    <s v="Spain"/>
    <n v="17.700000000000003"/>
    <n v="302.38541666666424"/>
  </r>
  <r>
    <n v="84309"/>
    <n v="543541"/>
    <n v="22057"/>
    <s v="CERAMIC PLATE STRAWBERRY DESIGN"/>
    <n v="12"/>
    <d v="2011-02-09T14:44:00"/>
    <n v="1.49"/>
    <x v="9"/>
    <s v="Spain"/>
    <n v="17.88"/>
    <n v="302.38541666666424"/>
  </r>
  <r>
    <n v="84310"/>
    <n v="543541"/>
    <n v="37447"/>
    <s v="CERAMIC CAKE DESIGN SPOTTED PLATE"/>
    <n v="12"/>
    <d v="2011-02-09T14:44:00"/>
    <n v="1.49"/>
    <x v="9"/>
    <s v="Spain"/>
    <n v="17.88"/>
    <n v="302.38541666666424"/>
  </r>
  <r>
    <n v="84311"/>
    <n v="543541"/>
    <n v="21078"/>
    <s v="SET/20 STRAWBERRY PAPER NAPKINS "/>
    <n v="12"/>
    <d v="2011-02-09T14:44:00"/>
    <n v="0.85"/>
    <x v="9"/>
    <s v="Spain"/>
    <n v="10.199999999999999"/>
    <n v="302.38541666666424"/>
  </r>
  <r>
    <n v="84312"/>
    <n v="543541"/>
    <n v="22180"/>
    <s v="RETROSPOT LAMP"/>
    <n v="2"/>
    <d v="2011-02-09T14:44:00"/>
    <n v="9.9499999999999993"/>
    <x v="9"/>
    <s v="Spain"/>
    <n v="19.899999999999999"/>
    <n v="302.38541666666424"/>
  </r>
  <r>
    <n v="84313"/>
    <n v="543541"/>
    <n v="84212"/>
    <s v="ASSORTED FLOWER COLOUR &quot;LEIS&quot;"/>
    <n v="24"/>
    <d v="2011-02-09T14:44:00"/>
    <n v="0.65"/>
    <x v="9"/>
    <s v="Spain"/>
    <n v="15.600000000000001"/>
    <n v="302.38541666666424"/>
  </r>
  <r>
    <n v="84314"/>
    <n v="543541"/>
    <n v="21927"/>
    <s v="BLUE/CREAM STRIPE CUSHION COVER "/>
    <n v="12"/>
    <d v="2011-02-09T14:44:00"/>
    <n v="1.25"/>
    <x v="9"/>
    <s v="Spain"/>
    <n v="15"/>
    <n v="302.38541666666424"/>
  </r>
  <r>
    <n v="84315"/>
    <n v="543541"/>
    <n v="22645"/>
    <s v="CERAMIC HEART FAIRY CAKE MONEY BANK"/>
    <n v="12"/>
    <d v="2011-02-09T14:44:00"/>
    <n v="1.45"/>
    <x v="9"/>
    <s v="Spain"/>
    <n v="17.399999999999999"/>
    <n v="302.38541666666424"/>
  </r>
  <r>
    <n v="84316"/>
    <n v="543541"/>
    <n v="21472"/>
    <s v="LADYBIRD + BEE RAFFIA FOOD COVER"/>
    <n v="6"/>
    <d v="2011-02-09T14:44:00"/>
    <n v="3.75"/>
    <x v="9"/>
    <s v="Spain"/>
    <n v="22.5"/>
    <n v="302.38541666666424"/>
  </r>
  <r>
    <n v="84317"/>
    <n v="543541"/>
    <s v="47559B"/>
    <s v="TEA TIME OVEN GLOVE"/>
    <n v="10"/>
    <d v="2011-02-09T14:44:00"/>
    <n v="1.25"/>
    <x v="9"/>
    <s v="Spain"/>
    <n v="12.5"/>
    <n v="302.38541666666424"/>
  </r>
  <r>
    <n v="84318"/>
    <n v="543541"/>
    <n v="21217"/>
    <s v="RED RETROSPOT ROUND CAKE TINS"/>
    <n v="1"/>
    <d v="2011-02-09T14:44:00"/>
    <n v="9.9499999999999993"/>
    <x v="9"/>
    <s v="Spain"/>
    <n v="9.9499999999999993"/>
    <n v="302.38541666666424"/>
  </r>
  <r>
    <n v="84319"/>
    <n v="543541"/>
    <n v="20749"/>
    <s v="ASSORTED COLOUR MINI CASES"/>
    <n v="2"/>
    <d v="2011-02-09T14:44:00"/>
    <n v="7.95"/>
    <x v="9"/>
    <s v="Spain"/>
    <n v="15.9"/>
    <n v="302.38541666666424"/>
  </r>
  <r>
    <n v="86792"/>
    <n v="543822"/>
    <n v="22139"/>
    <s v="RETROSPOT TEA SET CERAMIC 11 PC "/>
    <n v="6"/>
    <d v="2011-02-14T09:24:00"/>
    <n v="4.95"/>
    <x v="10"/>
    <s v="Spain"/>
    <n v="29.700000000000003"/>
    <n v="297.60763888888323"/>
  </r>
  <r>
    <n v="86793"/>
    <n v="543822"/>
    <n v="20973"/>
    <s v="12 PENCIL SMALL TUBE WOODLAND"/>
    <n v="24"/>
    <d v="2011-02-14T09:24:00"/>
    <n v="0.65"/>
    <x v="10"/>
    <s v="Spain"/>
    <n v="15.600000000000001"/>
    <n v="297.60763888888323"/>
  </r>
  <r>
    <n v="86794"/>
    <n v="543822"/>
    <n v="22585"/>
    <s v="PACK OF 6 BIRDY GIFT TAGS"/>
    <n v="24"/>
    <d v="2011-02-14T09:24:00"/>
    <n v="1.25"/>
    <x v="10"/>
    <s v="Spain"/>
    <n v="30"/>
    <n v="297.60763888888323"/>
  </r>
  <r>
    <n v="86795"/>
    <n v="543822"/>
    <n v="22960"/>
    <s v="JAM MAKING SET WITH JARS"/>
    <n v="24"/>
    <d v="2011-02-14T09:24:00"/>
    <n v="3.75"/>
    <x v="10"/>
    <s v="Spain"/>
    <n v="90"/>
    <n v="297.60763888888323"/>
  </r>
  <r>
    <n v="86796"/>
    <n v="543822"/>
    <n v="84380"/>
    <s v="SET OF 3 BUTTERFLY COOKIE CUTTERS"/>
    <n v="12"/>
    <d v="2011-02-14T09:24:00"/>
    <n v="1.25"/>
    <x v="10"/>
    <s v="Spain"/>
    <n v="15"/>
    <n v="297.60763888888323"/>
  </r>
  <r>
    <n v="86797"/>
    <n v="543822"/>
    <n v="84378"/>
    <s v="SET OF 3 HEART COOKIE CUTTERS"/>
    <n v="12"/>
    <d v="2011-02-14T09:24:00"/>
    <n v="1.25"/>
    <x v="10"/>
    <s v="Spain"/>
    <n v="15"/>
    <n v="297.60763888888323"/>
  </r>
  <r>
    <n v="86798"/>
    <n v="543822"/>
    <n v="22965"/>
    <s v="3 TRADITIONAl BISCUIT CUTTERS  SET"/>
    <n v="12"/>
    <d v="2011-02-14T09:24:00"/>
    <n v="2.1"/>
    <x v="10"/>
    <s v="Spain"/>
    <n v="25.200000000000003"/>
    <n v="297.60763888888323"/>
  </r>
  <r>
    <n v="86799"/>
    <n v="543822"/>
    <n v="84375"/>
    <s v="SET OF 20 KIDS COOKIE CUTTERS"/>
    <n v="12"/>
    <d v="2011-02-14T09:24:00"/>
    <n v="2.1"/>
    <x v="10"/>
    <s v="Spain"/>
    <n v="25.200000000000003"/>
    <n v="297.60763888888323"/>
  </r>
  <r>
    <n v="86800"/>
    <n v="543822"/>
    <n v="22955"/>
    <s v="36 FOIL STAR CAKE CASES "/>
    <n v="12"/>
    <d v="2011-02-14T09:24:00"/>
    <n v="2.1"/>
    <x v="10"/>
    <s v="Spain"/>
    <n v="25.200000000000003"/>
    <n v="297.60763888888323"/>
  </r>
  <r>
    <n v="86801"/>
    <n v="543822"/>
    <n v="22956"/>
    <s v="36 FOIL HEART CAKE CASES"/>
    <n v="12"/>
    <d v="2011-02-14T09:24:00"/>
    <n v="2.1"/>
    <x v="10"/>
    <s v="Spain"/>
    <n v="25.200000000000003"/>
    <n v="297.60763888888323"/>
  </r>
  <r>
    <n v="86802"/>
    <n v="543822"/>
    <n v="22937"/>
    <s v="BAKING MOULD CHOCOLATE CUPCAKES"/>
    <n v="18"/>
    <d v="2011-02-14T09:24:00"/>
    <n v="2.5499999999999998"/>
    <x v="10"/>
    <s v="Spain"/>
    <n v="45.9"/>
    <n v="297.60763888888323"/>
  </r>
  <r>
    <n v="86803"/>
    <n v="543822"/>
    <n v="22893"/>
    <s v="MINI CAKE STAND T-LIGHT HOLDER"/>
    <n v="48"/>
    <d v="2011-02-14T09:24:00"/>
    <n v="0.42"/>
    <x v="10"/>
    <s v="Spain"/>
    <n v="20.16"/>
    <n v="297.60763888888323"/>
  </r>
  <r>
    <n v="106629"/>
    <n v="545585"/>
    <n v="22090"/>
    <s v="PAPER BUNTING RETROSPOT"/>
    <n v="6"/>
    <d v="2011-03-04T09:32:00"/>
    <n v="2.95"/>
    <x v="11"/>
    <s v="Spain"/>
    <n v="17.700000000000003"/>
    <n v="279.60208333333139"/>
  </r>
  <r>
    <n v="106630"/>
    <n v="545585"/>
    <n v="21121"/>
    <s v="SET/10 RED POLKADOT PARTY CANDLES"/>
    <n v="24"/>
    <d v="2011-03-04T09:32:00"/>
    <n v="1.25"/>
    <x v="11"/>
    <s v="Spain"/>
    <n v="30"/>
    <n v="279.60208333333139"/>
  </r>
  <r>
    <n v="106631"/>
    <n v="545585"/>
    <n v="21122"/>
    <s v="SET/10 PINK POLKADOT PARTY CANDLES"/>
    <n v="24"/>
    <d v="2011-03-04T09:32:00"/>
    <n v="1.25"/>
    <x v="11"/>
    <s v="Spain"/>
    <n v="30"/>
    <n v="279.60208333333139"/>
  </r>
  <r>
    <n v="106632"/>
    <n v="545585"/>
    <n v="21124"/>
    <s v="SET/10 BLUE POLKADOT PARTY CANDLES"/>
    <n v="24"/>
    <d v="2011-03-04T09:32:00"/>
    <n v="1.25"/>
    <x v="11"/>
    <s v="Spain"/>
    <n v="30"/>
    <n v="279.60208333333139"/>
  </r>
  <r>
    <n v="106633"/>
    <n v="545585"/>
    <n v="21499"/>
    <s v="BLUE POLKADOT WRAP"/>
    <n v="25"/>
    <d v="2011-03-04T09:32:00"/>
    <n v="0.42"/>
    <x v="11"/>
    <s v="Spain"/>
    <n v="10.5"/>
    <n v="279.60208333333139"/>
  </r>
  <r>
    <n v="106634"/>
    <n v="545585"/>
    <n v="21500"/>
    <s v="PINK POLKADOT WRAP "/>
    <n v="25"/>
    <d v="2011-03-04T09:32:00"/>
    <n v="0.42"/>
    <x v="11"/>
    <s v="Spain"/>
    <n v="10.5"/>
    <n v="279.60208333333139"/>
  </r>
  <r>
    <n v="106635"/>
    <n v="545585"/>
    <n v="22381"/>
    <s v="TOY TIDY PINK POLKADOT"/>
    <n v="5"/>
    <d v="2011-03-04T09:32:00"/>
    <n v="2.1"/>
    <x v="11"/>
    <s v="Spain"/>
    <n v="10.5"/>
    <n v="279.60208333333139"/>
  </r>
  <r>
    <n v="106636"/>
    <n v="545585"/>
    <n v="22386"/>
    <s v="JUMBO BAG PINK POLKADOT"/>
    <n v="10"/>
    <d v="2011-03-04T09:32:00"/>
    <n v="1.95"/>
    <x v="11"/>
    <s v="Spain"/>
    <n v="19.5"/>
    <n v="279.60208333333139"/>
  </r>
  <r>
    <n v="106637"/>
    <n v="545585"/>
    <n v="21212"/>
    <s v="PACK OF 72 RETROSPOT CAKE CASES"/>
    <n v="24"/>
    <d v="2011-03-04T09:32:00"/>
    <n v="0.55000000000000004"/>
    <x v="11"/>
    <s v="Spain"/>
    <n v="13.200000000000001"/>
    <n v="279.60208333333139"/>
  </r>
  <r>
    <n v="106638"/>
    <n v="545585"/>
    <n v="22197"/>
    <s v="SMALL POPCORN HOLDER"/>
    <n v="36"/>
    <d v="2011-03-04T09:32:00"/>
    <n v="0.85"/>
    <x v="11"/>
    <s v="Spain"/>
    <n v="30.599999999999998"/>
    <n v="279.60208333333139"/>
  </r>
  <r>
    <n v="106639"/>
    <n v="545585"/>
    <n v="21213"/>
    <s v="PACK OF 72 SKULL CAKE CASES"/>
    <n v="24"/>
    <d v="2011-03-04T09:32:00"/>
    <n v="0.55000000000000004"/>
    <x v="11"/>
    <s v="Spain"/>
    <n v="13.200000000000001"/>
    <n v="279.60208333333139"/>
  </r>
  <r>
    <n v="106640"/>
    <n v="545585"/>
    <n v="21975"/>
    <s v="PACK OF 60 DINOSAUR CAKE CASES"/>
    <n v="24"/>
    <d v="2011-03-04T09:32:00"/>
    <n v="0.55000000000000004"/>
    <x v="11"/>
    <s v="Spain"/>
    <n v="13.200000000000001"/>
    <n v="279.60208333333139"/>
  </r>
  <r>
    <n v="106641"/>
    <n v="545585"/>
    <n v="22417"/>
    <s v="PACK OF 60 SPACEBOY CAKE CASES"/>
    <n v="24"/>
    <d v="2011-03-04T09:32:00"/>
    <n v="0.55000000000000004"/>
    <x v="11"/>
    <s v="Spain"/>
    <n v="13.200000000000001"/>
    <n v="279.60208333333139"/>
  </r>
  <r>
    <n v="106642"/>
    <n v="545585"/>
    <n v="22138"/>
    <s v="BAKING SET 9 PIECE RETROSPOT "/>
    <n v="3"/>
    <d v="2011-03-04T09:32:00"/>
    <n v="4.95"/>
    <x v="11"/>
    <s v="Spain"/>
    <n v="14.850000000000001"/>
    <n v="279.60208333333139"/>
  </r>
  <r>
    <n v="106643"/>
    <n v="545585"/>
    <n v="22617"/>
    <s v="BAKING SET SPACEBOY DESIGN"/>
    <n v="3"/>
    <d v="2011-03-04T09:32:00"/>
    <n v="4.95"/>
    <x v="11"/>
    <s v="Spain"/>
    <n v="14.850000000000001"/>
    <n v="279.60208333333139"/>
  </r>
  <r>
    <n v="106644"/>
    <n v="545585"/>
    <n v="22955"/>
    <s v="36 FOIL STAR CAKE CASES "/>
    <n v="6"/>
    <d v="2011-03-04T09:32:00"/>
    <n v="2.1"/>
    <x v="11"/>
    <s v="Spain"/>
    <n v="12.600000000000001"/>
    <n v="279.60208333333139"/>
  </r>
  <r>
    <n v="106990"/>
    <n v="545647"/>
    <n v="22128"/>
    <s v="PARTY CONES CANDY ASSORTED"/>
    <n v="24"/>
    <d v="2011-03-04T12:46:00"/>
    <n v="1.25"/>
    <x v="12"/>
    <s v="Spain"/>
    <n v="30"/>
    <n v="279.46736111110658"/>
  </r>
  <r>
    <n v="106991"/>
    <n v="545647"/>
    <n v="22127"/>
    <s v="PARTY CONES CARNIVAL ASSORTED"/>
    <n v="24"/>
    <d v="2011-03-04T12:46:00"/>
    <n v="1.25"/>
    <x v="12"/>
    <s v="Spain"/>
    <n v="30"/>
    <n v="279.46736111110658"/>
  </r>
  <r>
    <n v="106992"/>
    <n v="545647"/>
    <n v="22583"/>
    <s v="PACK OF 6 HANDBAG GIFT BOXES"/>
    <n v="12"/>
    <d v="2011-03-04T12:46:00"/>
    <n v="2.5499999999999998"/>
    <x v="12"/>
    <s v="Spain"/>
    <n v="30.599999999999998"/>
    <n v="279.46736111110658"/>
  </r>
  <r>
    <n v="106993"/>
    <n v="545647"/>
    <n v="22133"/>
    <s v="PINK LOVE HEART SHAPE CUP"/>
    <n v="24"/>
    <d v="2011-03-04T12:46:00"/>
    <n v="0.85"/>
    <x v="12"/>
    <s v="Spain"/>
    <n v="20.399999999999999"/>
    <n v="279.46736111110658"/>
  </r>
  <r>
    <n v="106994"/>
    <n v="545647"/>
    <n v="22132"/>
    <s v="RED LOVE HEART SHAPE CUP"/>
    <n v="24"/>
    <d v="2011-03-04T12:46:00"/>
    <n v="0.85"/>
    <x v="12"/>
    <s v="Spain"/>
    <n v="20.399999999999999"/>
    <n v="279.46736111110658"/>
  </r>
  <r>
    <n v="118572"/>
    <n v="546755"/>
    <n v="22754"/>
    <s v="SMALL RED BABUSHKA NOTEBOOK "/>
    <n v="12"/>
    <d v="2011-03-16T13:29:00"/>
    <n v="0.85"/>
    <x v="8"/>
    <s v="Spain"/>
    <n v="10.199999999999999"/>
    <n v="267.4375"/>
  </r>
  <r>
    <n v="118573"/>
    <n v="546755"/>
    <n v="85161"/>
    <s v="ACRYLIC GEOMETRIC LAMP"/>
    <n v="1"/>
    <d v="2011-03-16T13:29:00"/>
    <n v="18.95"/>
    <x v="8"/>
    <s v="Spain"/>
    <n v="18.95"/>
    <n v="267.4375"/>
  </r>
  <r>
    <n v="118574"/>
    <n v="546755"/>
    <n v="22326"/>
    <s v="ROUND SNACK BOXES SET OF4 WOODLAND "/>
    <n v="6"/>
    <d v="2011-03-16T13:29:00"/>
    <n v="2.95"/>
    <x v="8"/>
    <s v="Spain"/>
    <n v="17.700000000000003"/>
    <n v="267.4375"/>
  </r>
  <r>
    <n v="118575"/>
    <n v="546755"/>
    <n v="22383"/>
    <s v="LUNCH BAG SUKI DESIGN "/>
    <n v="10"/>
    <d v="2011-03-16T13:29:00"/>
    <n v="1.65"/>
    <x v="8"/>
    <s v="Spain"/>
    <n v="16.5"/>
    <n v="267.4375"/>
  </r>
  <r>
    <n v="118576"/>
    <n v="546755"/>
    <s v="84870B"/>
    <s v="BLUE GEISHA GIRL "/>
    <n v="4"/>
    <d v="2011-03-16T13:29:00"/>
    <n v="3.75"/>
    <x v="8"/>
    <s v="Spain"/>
    <n v="15"/>
    <n v="267.4375"/>
  </r>
  <r>
    <n v="118577"/>
    <n v="546755"/>
    <n v="21656"/>
    <s v="RIDGED GLASS POSY VASE "/>
    <n v="6"/>
    <d v="2011-03-16T13:29:00"/>
    <n v="1.45"/>
    <x v="8"/>
    <s v="Spain"/>
    <n v="8.6999999999999993"/>
    <n v="267.4375"/>
  </r>
  <r>
    <n v="118578"/>
    <n v="546755"/>
    <n v="22725"/>
    <s v="ALARM CLOCK BAKELIKE CHOCOLATE"/>
    <n v="4"/>
    <d v="2011-03-16T13:29:00"/>
    <n v="3.75"/>
    <x v="8"/>
    <s v="Spain"/>
    <n v="15"/>
    <n v="267.4375"/>
  </r>
  <r>
    <n v="118579"/>
    <n v="546755"/>
    <n v="22727"/>
    <s v="ALARM CLOCK BAKELIKE RED "/>
    <n v="4"/>
    <d v="2011-03-16T13:29:00"/>
    <n v="3.75"/>
    <x v="8"/>
    <s v="Spain"/>
    <n v="15"/>
    <n v="267.4375"/>
  </r>
  <r>
    <n v="118580"/>
    <n v="546755"/>
    <n v="22728"/>
    <s v="ALARM CLOCK BAKELIKE PINK"/>
    <n v="4"/>
    <d v="2011-03-16T13:29:00"/>
    <n v="3.75"/>
    <x v="8"/>
    <s v="Spain"/>
    <n v="15"/>
    <n v="267.4375"/>
  </r>
  <r>
    <n v="118581"/>
    <n v="546755"/>
    <n v="22968"/>
    <s v="ROSE COTTAGE KEEPSAKE BOX "/>
    <n v="2"/>
    <d v="2011-03-16T13:29:00"/>
    <n v="9.9499999999999993"/>
    <x v="8"/>
    <s v="Spain"/>
    <n v="19.899999999999999"/>
    <n v="267.4375"/>
  </r>
  <r>
    <n v="118582"/>
    <n v="546755"/>
    <n v="85141"/>
    <s v="JARDIN ETCHED GLASS FRUITBOWL"/>
    <n v="1"/>
    <d v="2011-03-16T13:29:00"/>
    <n v="10.75"/>
    <x v="8"/>
    <s v="Spain"/>
    <n v="10.75"/>
    <n v="267.4375"/>
  </r>
  <r>
    <n v="118583"/>
    <n v="546755"/>
    <n v="85144"/>
    <s v="JARDIN ETCHED GLASS CHEESE DISH"/>
    <n v="4"/>
    <d v="2011-03-16T13:29:00"/>
    <n v="7.25"/>
    <x v="8"/>
    <s v="Spain"/>
    <n v="29"/>
    <n v="267.4375"/>
  </r>
  <r>
    <n v="118584"/>
    <n v="546755"/>
    <n v="21523"/>
    <s v="DOORMAT FANCY FONT HOME SWEET HOME"/>
    <n v="2"/>
    <d v="2011-03-16T13:29:00"/>
    <n v="7.95"/>
    <x v="8"/>
    <s v="Spain"/>
    <n v="15.9"/>
    <n v="267.4375"/>
  </r>
  <r>
    <n v="118585"/>
    <n v="546755"/>
    <n v="21524"/>
    <s v="DOORMAT SPOTTY HOME SWEET HOME"/>
    <n v="2"/>
    <d v="2011-03-16T13:29:00"/>
    <n v="7.95"/>
    <x v="8"/>
    <s v="Spain"/>
    <n v="15.9"/>
    <n v="267.4375"/>
  </r>
  <r>
    <n v="118586"/>
    <n v="546755"/>
    <n v="22691"/>
    <s v="DOORMAT WELCOME SUNRISE"/>
    <n v="2"/>
    <d v="2011-03-16T13:29:00"/>
    <n v="7.95"/>
    <x v="8"/>
    <s v="Spain"/>
    <n v="15.9"/>
    <n v="267.4375"/>
  </r>
  <r>
    <n v="118587"/>
    <n v="546755"/>
    <n v="22692"/>
    <s v="DOORMAT WELCOME TO OUR HOME"/>
    <n v="2"/>
    <d v="2011-03-16T13:29:00"/>
    <n v="7.95"/>
    <x v="8"/>
    <s v="Spain"/>
    <n v="15.9"/>
    <n v="267.4375"/>
  </r>
  <r>
    <n v="118588"/>
    <n v="546755"/>
    <n v="48194"/>
    <s v="DOORMAT HEARTS"/>
    <n v="2"/>
    <d v="2011-03-16T13:29:00"/>
    <n v="7.95"/>
    <x v="8"/>
    <s v="Spain"/>
    <n v="15.9"/>
    <n v="267.4375"/>
  </r>
  <r>
    <n v="118589"/>
    <n v="546755"/>
    <n v="22485"/>
    <s v="SET OF 2 WOODEN MARKET CRATES"/>
    <n v="2"/>
    <d v="2011-03-16T13:29:00"/>
    <n v="12.75"/>
    <x v="8"/>
    <s v="Spain"/>
    <n v="25.5"/>
    <n v="267.4375"/>
  </r>
  <r>
    <n v="118590"/>
    <n v="546755"/>
    <n v="22781"/>
    <s v="GUMBALL MAGAZINE RACK"/>
    <n v="4"/>
    <d v="2011-03-16T13:29:00"/>
    <n v="7.65"/>
    <x v="8"/>
    <s v="Spain"/>
    <n v="30.6"/>
    <n v="267.4375"/>
  </r>
  <r>
    <n v="118591"/>
    <n v="546755"/>
    <n v="21314"/>
    <s v="SMALL GLASS HEART TRINKET POT"/>
    <n v="8"/>
    <d v="2011-03-16T13:29:00"/>
    <n v="2.1"/>
    <x v="8"/>
    <s v="Spain"/>
    <n v="16.8"/>
    <n v="267.4375"/>
  </r>
  <r>
    <n v="118592"/>
    <n v="546755"/>
    <n v="22423"/>
    <s v="REGENCY CAKESTAND 3 TIER"/>
    <n v="6"/>
    <d v="2011-03-16T13:29:00"/>
    <n v="12.75"/>
    <x v="8"/>
    <s v="Spain"/>
    <n v="76.5"/>
    <n v="267.4375"/>
  </r>
  <r>
    <n v="118593"/>
    <n v="546755"/>
    <n v="22178"/>
    <s v="VICTORIAN GLASS HANGING T-LIGHT"/>
    <n v="12"/>
    <d v="2011-03-16T13:29:00"/>
    <n v="1.25"/>
    <x v="8"/>
    <s v="Spain"/>
    <n v="15"/>
    <n v="267.4375"/>
  </r>
  <r>
    <n v="118594"/>
    <n v="546755"/>
    <n v="22449"/>
    <s v="SILK PURSE BABUSHKA PINK"/>
    <n v="6"/>
    <d v="2011-03-16T13:29:00"/>
    <n v="3.35"/>
    <x v="8"/>
    <s v="Spain"/>
    <n v="20.100000000000001"/>
    <n v="267.4375"/>
  </r>
  <r>
    <n v="118595"/>
    <n v="546755"/>
    <n v="21577"/>
    <s v="SAVE THE PLANET COTTON TOTE BAG"/>
    <n v="6"/>
    <d v="2011-03-16T13:29:00"/>
    <n v="2.25"/>
    <x v="8"/>
    <s v="Spain"/>
    <n v="13.5"/>
    <n v="267.4375"/>
  </r>
  <r>
    <n v="118596"/>
    <n v="546755"/>
    <n v="21232"/>
    <s v="STRAWBERRY CERAMIC TRINKET BOX"/>
    <n v="12"/>
    <d v="2011-03-16T13:29:00"/>
    <n v="1.25"/>
    <x v="8"/>
    <s v="Spain"/>
    <n v="15"/>
    <n v="267.4375"/>
  </r>
  <r>
    <n v="118597"/>
    <n v="546755"/>
    <n v="22467"/>
    <s v="GUMBALL COAT RACK"/>
    <n v="6"/>
    <d v="2011-03-16T13:29:00"/>
    <n v="2.5499999999999998"/>
    <x v="8"/>
    <s v="Spain"/>
    <n v="15.299999999999999"/>
    <n v="267.4375"/>
  </r>
  <r>
    <n v="118598"/>
    <n v="546755"/>
    <s v="79051A"/>
    <s v="SMOKEY GREY COLOUR D.O.F. GLASS"/>
    <n v="24"/>
    <d v="2011-03-16T13:29:00"/>
    <n v="0.65"/>
    <x v="8"/>
    <s v="Spain"/>
    <n v="15.600000000000001"/>
    <n v="267.4375"/>
  </r>
  <r>
    <n v="118599"/>
    <n v="546755"/>
    <s v="79030G"/>
    <s v="TUMBLER, NEW ENGLAND"/>
    <n v="12"/>
    <d v="2011-03-16T13:29:00"/>
    <n v="1.65"/>
    <x v="8"/>
    <s v="Spain"/>
    <n v="19.799999999999997"/>
    <n v="267.4375"/>
  </r>
  <r>
    <n v="118600"/>
    <n v="546755"/>
    <n v="21317"/>
    <s v="GLASS SPHERE CANDLE STAND MEDIUM"/>
    <n v="2"/>
    <d v="2011-03-16T13:29:00"/>
    <n v="5.45"/>
    <x v="8"/>
    <s v="Spain"/>
    <n v="10.9"/>
    <n v="267.4375"/>
  </r>
  <r>
    <n v="118601"/>
    <n v="546755"/>
    <n v="22626"/>
    <s v="BLACK KITCHEN SCALES"/>
    <n v="2"/>
    <d v="2011-03-16T13:29:00"/>
    <n v="8.5"/>
    <x v="8"/>
    <s v="Spain"/>
    <n v="17"/>
    <n v="267.4375"/>
  </r>
  <r>
    <n v="118620"/>
    <n v="546760"/>
    <n v="22138"/>
    <s v="BAKING SET 9 PIECE RETROSPOT "/>
    <n v="3"/>
    <d v="2011-03-16T14:00:00"/>
    <n v="4.95"/>
    <x v="13"/>
    <s v="Spain"/>
    <n v="14.850000000000001"/>
    <n v="267.41597222221753"/>
  </r>
  <r>
    <n v="118621"/>
    <n v="546760"/>
    <n v="21880"/>
    <s v="RED RETROSPOT TAPE"/>
    <n v="12"/>
    <d v="2011-03-16T14:00:00"/>
    <n v="0.65"/>
    <x v="13"/>
    <s v="Spain"/>
    <n v="7.8000000000000007"/>
    <n v="267.41597222221753"/>
  </r>
  <r>
    <n v="118622"/>
    <n v="546760"/>
    <n v="21883"/>
    <s v="STARS GIFT TAPE "/>
    <n v="12"/>
    <d v="2011-03-16T14:00:00"/>
    <n v="0.65"/>
    <x v="13"/>
    <s v="Spain"/>
    <n v="7.8000000000000007"/>
    <n v="267.41597222221753"/>
  </r>
  <r>
    <n v="118623"/>
    <n v="546760"/>
    <n v="22271"/>
    <s v="FELTCRAFT DOLL ROSIE"/>
    <n v="6"/>
    <d v="2011-03-16T14:00:00"/>
    <n v="2.95"/>
    <x v="13"/>
    <s v="Spain"/>
    <n v="17.700000000000003"/>
    <n v="267.41597222221753"/>
  </r>
  <r>
    <n v="118624"/>
    <n v="546760"/>
    <n v="22621"/>
    <s v="TRADITIONAL KNITTING NANCY"/>
    <n v="12"/>
    <d v="2011-03-16T14:00:00"/>
    <n v="1.45"/>
    <x v="13"/>
    <s v="Spain"/>
    <n v="17.399999999999999"/>
    <n v="267.41597222221753"/>
  </r>
  <r>
    <n v="118625"/>
    <n v="546760"/>
    <n v="21428"/>
    <s v="SET3 BOOK BOX GREEN GINGHAM FLOWER "/>
    <n v="4"/>
    <d v="2011-03-16T14:00:00"/>
    <n v="4.25"/>
    <x v="13"/>
    <s v="Spain"/>
    <n v="17"/>
    <n v="267.41597222221753"/>
  </r>
  <r>
    <n v="118626"/>
    <n v="546760"/>
    <n v="21114"/>
    <s v="LAVENDER SCENTED FABRIC HEART"/>
    <n v="10"/>
    <d v="2011-03-16T14:00:00"/>
    <n v="1.25"/>
    <x v="13"/>
    <s v="Spain"/>
    <n v="12.5"/>
    <n v="267.41597222221753"/>
  </r>
  <r>
    <n v="118627"/>
    <n v="546760"/>
    <n v="22180"/>
    <s v="RETROSPOT LAMP"/>
    <n v="1"/>
    <d v="2011-03-16T14:00:00"/>
    <n v="9.9499999999999993"/>
    <x v="13"/>
    <s v="Spain"/>
    <n v="9.9499999999999993"/>
    <n v="267.41597222221753"/>
  </r>
  <r>
    <n v="118628"/>
    <n v="546760"/>
    <n v="22960"/>
    <s v="JAM MAKING SET WITH JARS"/>
    <n v="6"/>
    <d v="2011-03-16T14:00:00"/>
    <n v="4.25"/>
    <x v="13"/>
    <s v="Spain"/>
    <n v="25.5"/>
    <n v="267.41597222221753"/>
  </r>
  <r>
    <n v="118629"/>
    <n v="546760"/>
    <n v="22989"/>
    <s v="SET 2 PANTRY DESIGN TEA TOWELS"/>
    <n v="6"/>
    <d v="2011-03-16T14:00:00"/>
    <n v="3.25"/>
    <x v="13"/>
    <s v="Spain"/>
    <n v="19.5"/>
    <n v="267.41597222221753"/>
  </r>
  <r>
    <n v="118630"/>
    <n v="546760"/>
    <n v="22720"/>
    <s v="SET OF 3 CAKE TINS PANTRY DESIGN "/>
    <n v="3"/>
    <d v="2011-03-16T14:00:00"/>
    <n v="4.95"/>
    <x v="13"/>
    <s v="Spain"/>
    <n v="14.850000000000001"/>
    <n v="267.41597222221753"/>
  </r>
  <r>
    <n v="118631"/>
    <n v="546760"/>
    <n v="22699"/>
    <s v="ROSES REGENCY TEACUP AND SAUCER "/>
    <n v="6"/>
    <d v="2011-03-16T14:00:00"/>
    <n v="2.95"/>
    <x v="13"/>
    <s v="Spain"/>
    <n v="17.700000000000003"/>
    <n v="267.41597222221753"/>
  </r>
  <r>
    <n v="118632"/>
    <n v="546760"/>
    <n v="22697"/>
    <s v="GREEN REGENCY TEACUP AND SAUCER"/>
    <n v="6"/>
    <d v="2011-03-16T14:00:00"/>
    <n v="2.95"/>
    <x v="13"/>
    <s v="Spain"/>
    <n v="17.700000000000003"/>
    <n v="267.41597222221753"/>
  </r>
  <r>
    <n v="118633"/>
    <n v="546760"/>
    <n v="22636"/>
    <s v="CHILDS BREAKFAST SET CIRCUS PARADE"/>
    <n v="2"/>
    <d v="2011-03-16T14:00:00"/>
    <n v="8.5"/>
    <x v="13"/>
    <s v="Spain"/>
    <n v="17"/>
    <n v="267.41597222221753"/>
  </r>
  <r>
    <n v="118634"/>
    <n v="546760"/>
    <n v="22723"/>
    <s v="SET OF 6 HERB TINS SKETCHBOOK"/>
    <n v="4"/>
    <d v="2011-03-16T14:00:00"/>
    <n v="3.95"/>
    <x v="13"/>
    <s v="Spain"/>
    <n v="15.8"/>
    <n v="267.41597222221753"/>
  </r>
  <r>
    <n v="118635"/>
    <n v="546760"/>
    <n v="21977"/>
    <s v="PACK OF 60 PINK PAISLEY CAKE CASES"/>
    <n v="24"/>
    <d v="2011-03-16T14:00:00"/>
    <n v="0.55000000000000004"/>
    <x v="13"/>
    <s v="Spain"/>
    <n v="13.200000000000001"/>
    <n v="267.41597222221753"/>
  </r>
  <r>
    <n v="118636"/>
    <n v="546760"/>
    <n v="84991"/>
    <s v="60 TEATIME FAIRY CAKE CASES"/>
    <n v="24"/>
    <d v="2011-03-16T14:00:00"/>
    <n v="0.55000000000000004"/>
    <x v="13"/>
    <s v="Spain"/>
    <n v="13.200000000000001"/>
    <n v="267.41597222221753"/>
  </r>
  <r>
    <n v="118637"/>
    <n v="546760"/>
    <n v="22891"/>
    <s v="TEA FOR ONE POLKADOT"/>
    <n v="3"/>
    <d v="2011-03-16T14:00:00"/>
    <n v="4.25"/>
    <x v="13"/>
    <s v="Spain"/>
    <n v="12.75"/>
    <n v="267.41597222221753"/>
  </r>
  <r>
    <n v="118638"/>
    <n v="546760"/>
    <n v="22728"/>
    <s v="ALARM CLOCK BAKELIKE PINK"/>
    <n v="4"/>
    <d v="2011-03-16T14:00:00"/>
    <n v="3.75"/>
    <x v="13"/>
    <s v="Spain"/>
    <n v="15"/>
    <n v="267.41597222221753"/>
  </r>
  <r>
    <n v="118639"/>
    <n v="546760"/>
    <n v="22361"/>
    <s v="GLASS JAR DAISY FRESH COTTON WOOL"/>
    <n v="6"/>
    <d v="2011-03-16T14:00:00"/>
    <n v="2.95"/>
    <x v="13"/>
    <s v="Spain"/>
    <n v="17.700000000000003"/>
    <n v="267.41597222221753"/>
  </r>
  <r>
    <n v="118640"/>
    <n v="546760"/>
    <n v="82581"/>
    <s v="TOILET METAL SIGN"/>
    <n v="12"/>
    <d v="2011-03-16T14:00:00"/>
    <n v="0.55000000000000004"/>
    <x v="13"/>
    <s v="Spain"/>
    <n v="6.6000000000000005"/>
    <n v="267.41597222221753"/>
  </r>
  <r>
    <n v="118641"/>
    <n v="546760"/>
    <n v="22849"/>
    <s v="BREAD BIN DINER STYLE MINT"/>
    <n v="1"/>
    <d v="2011-03-16T14:00:00"/>
    <n v="16.95"/>
    <x v="13"/>
    <s v="Spain"/>
    <n v="16.95"/>
    <n v="267.41597222221753"/>
  </r>
  <r>
    <n v="118642"/>
    <n v="546760"/>
    <n v="22077"/>
    <s v="6 RIBBONS RUSTIC CHARM"/>
    <n v="12"/>
    <d v="2011-03-16T14:00:00"/>
    <n v="1.65"/>
    <x v="13"/>
    <s v="Spain"/>
    <n v="19.799999999999997"/>
    <n v="267.41597222221753"/>
  </r>
  <r>
    <n v="118643"/>
    <n v="546760"/>
    <n v="22168"/>
    <s v="ORGANISER WOOD ANTIQUE WHITE "/>
    <n v="2"/>
    <d v="2011-03-16T14:00:00"/>
    <n v="8.5"/>
    <x v="13"/>
    <s v="Spain"/>
    <n v="17"/>
    <n v="267.41597222221753"/>
  </r>
  <r>
    <n v="118644"/>
    <n v="546760"/>
    <n v="20712"/>
    <s v="JUMBO BAG WOODLAND ANIMALS"/>
    <n v="10"/>
    <d v="2011-03-16T14:00:00"/>
    <n v="1.95"/>
    <x v="13"/>
    <s v="Spain"/>
    <n v="19.5"/>
    <n v="267.41597222221753"/>
  </r>
  <r>
    <n v="118645"/>
    <n v="546760"/>
    <n v="21578"/>
    <s v="WOODLAND DESIGN  COTTON TOTE BAG"/>
    <n v="6"/>
    <d v="2011-03-16T14:00:00"/>
    <n v="2.25"/>
    <x v="13"/>
    <s v="Spain"/>
    <n v="13.5"/>
    <n v="267.41597222221753"/>
  </r>
  <r>
    <n v="118646"/>
    <n v="546760"/>
    <n v="21577"/>
    <s v="SAVE THE PLANET COTTON TOTE BAG"/>
    <n v="6"/>
    <d v="2011-03-16T14:00:00"/>
    <n v="2.25"/>
    <x v="13"/>
    <s v="Spain"/>
    <n v="13.5"/>
    <n v="267.41597222221753"/>
  </r>
  <r>
    <n v="118647"/>
    <n v="546760"/>
    <n v="22322"/>
    <s v="BIRD DECORATION GREEN POLKADOT"/>
    <n v="12"/>
    <d v="2011-03-16T14:00:00"/>
    <n v="0.85"/>
    <x v="13"/>
    <s v="Spain"/>
    <n v="10.199999999999999"/>
    <n v="267.41597222221753"/>
  </r>
  <r>
    <n v="118648"/>
    <n v="546760"/>
    <n v="22321"/>
    <s v="BIRD DECORATION RED RETROSPOT"/>
    <n v="12"/>
    <d v="2011-03-16T14:00:00"/>
    <n v="0.85"/>
    <x v="13"/>
    <s v="Spain"/>
    <n v="10.199999999999999"/>
    <n v="267.41597222221753"/>
  </r>
  <r>
    <n v="126749"/>
    <n v="547387"/>
    <n v="22697"/>
    <s v="GREEN REGENCY TEACUP AND SAUCER"/>
    <n v="6"/>
    <d v="2011-03-22T16:00:00"/>
    <n v="2.95"/>
    <x v="5"/>
    <s v="Spain"/>
    <n v="17.700000000000003"/>
    <n v="261.33263888888905"/>
  </r>
  <r>
    <n v="126750"/>
    <n v="547387"/>
    <n v="22699"/>
    <s v="ROSES REGENCY TEACUP AND SAUCER "/>
    <n v="6"/>
    <d v="2011-03-22T16:00:00"/>
    <n v="2.95"/>
    <x v="5"/>
    <s v="Spain"/>
    <n v="17.700000000000003"/>
    <n v="261.33263888888905"/>
  </r>
  <r>
    <n v="126751"/>
    <n v="547387"/>
    <n v="22698"/>
    <s v="PINK REGENCY TEACUP AND SAUCER"/>
    <n v="6"/>
    <d v="2011-03-22T16:00:00"/>
    <n v="2.95"/>
    <x v="5"/>
    <s v="Spain"/>
    <n v="17.700000000000003"/>
    <n v="261.33263888888905"/>
  </r>
  <r>
    <n v="126752"/>
    <n v="547387"/>
    <n v="22926"/>
    <s v="IVORY GIANT GARDEN THERMOMETER"/>
    <n v="2"/>
    <d v="2011-03-22T16:00:00"/>
    <n v="5.95"/>
    <x v="5"/>
    <s v="Spain"/>
    <n v="11.9"/>
    <n v="261.33263888888905"/>
  </r>
  <r>
    <n v="126753"/>
    <n v="547387"/>
    <n v="22913"/>
    <s v="RED COAT RACK PARIS FASHION"/>
    <n v="6"/>
    <d v="2011-03-22T16:00:00"/>
    <n v="4.95"/>
    <x v="5"/>
    <s v="Spain"/>
    <n v="29.700000000000003"/>
    <n v="261.33263888888905"/>
  </r>
  <r>
    <n v="126754"/>
    <n v="547387"/>
    <n v="22692"/>
    <s v="DOORMAT WELCOME TO OUR HOME"/>
    <n v="2"/>
    <d v="2011-03-22T16:00:00"/>
    <n v="7.95"/>
    <x v="5"/>
    <s v="Spain"/>
    <n v="15.9"/>
    <n v="261.33263888888905"/>
  </r>
  <r>
    <n v="126755"/>
    <n v="547387"/>
    <n v="23008"/>
    <s v="DOLLY GIRL BABY GIFT SET"/>
    <n v="6"/>
    <d v="2011-03-22T16:00:00"/>
    <n v="14.95"/>
    <x v="5"/>
    <s v="Spain"/>
    <n v="89.699999999999989"/>
    <n v="261.33263888888905"/>
  </r>
  <r>
    <n v="126756"/>
    <n v="547387"/>
    <n v="23010"/>
    <s v="CIRCUS PARADE BABY GIFT SET"/>
    <n v="6"/>
    <d v="2011-03-22T16:00:00"/>
    <n v="14.95"/>
    <x v="5"/>
    <s v="Spain"/>
    <n v="89.699999999999989"/>
    <n v="261.33263888888905"/>
  </r>
  <r>
    <n v="126757"/>
    <n v="547387"/>
    <n v="23009"/>
    <s v="I LOVE LONDON BABY GIFT SET"/>
    <n v="6"/>
    <d v="2011-03-22T16:00:00"/>
    <n v="14.95"/>
    <x v="5"/>
    <s v="Spain"/>
    <n v="89.699999999999989"/>
    <n v="261.33263888888905"/>
  </r>
  <r>
    <n v="126758"/>
    <n v="547387"/>
    <n v="23007"/>
    <s v=" SPACEBOY BABY GIFT SET"/>
    <n v="6"/>
    <d v="2011-03-22T16:00:00"/>
    <n v="14.95"/>
    <x v="5"/>
    <s v="Spain"/>
    <n v="89.699999999999989"/>
    <n v="261.33263888888905"/>
  </r>
  <r>
    <n v="126759"/>
    <n v="547387"/>
    <n v="22934"/>
    <s v="BAKING MOULD EASTER EGG WHITE CHOC"/>
    <n v="6"/>
    <d v="2011-03-22T16:00:00"/>
    <n v="2.95"/>
    <x v="5"/>
    <s v="Spain"/>
    <n v="17.700000000000003"/>
    <n v="261.33263888888905"/>
  </r>
  <r>
    <n v="126760"/>
    <n v="547387"/>
    <n v="22748"/>
    <s v="POPPY'S PLAYHOUSE KITCHEN"/>
    <n v="6"/>
    <d v="2011-03-22T16:00:00"/>
    <n v="2.1"/>
    <x v="5"/>
    <s v="Spain"/>
    <n v="12.600000000000001"/>
    <n v="261.33263888888905"/>
  </r>
  <r>
    <n v="126761"/>
    <n v="547387"/>
    <n v="22747"/>
    <s v="POPPY'S PLAYHOUSE BATHROOM"/>
    <n v="6"/>
    <d v="2011-03-22T16:00:00"/>
    <n v="2.1"/>
    <x v="5"/>
    <s v="Spain"/>
    <n v="12.600000000000001"/>
    <n v="261.33263888888905"/>
  </r>
  <r>
    <n v="126762"/>
    <n v="547387"/>
    <n v="22745"/>
    <s v="POPPY'S PLAYHOUSE BEDROOM "/>
    <n v="6"/>
    <d v="2011-03-22T16:00:00"/>
    <n v="2.1"/>
    <x v="5"/>
    <s v="Spain"/>
    <n v="12.600000000000001"/>
    <n v="261.33263888888905"/>
  </r>
  <r>
    <n v="126763"/>
    <n v="547387"/>
    <n v="22746"/>
    <s v="POPPY'S PLAYHOUSE LIVINGROOM "/>
    <n v="6"/>
    <d v="2011-03-22T16:00:00"/>
    <n v="2.1"/>
    <x v="5"/>
    <s v="Spain"/>
    <n v="12.600000000000001"/>
    <n v="261.33263888888905"/>
  </r>
  <r>
    <n v="126764"/>
    <n v="547387"/>
    <n v="22411"/>
    <s v="JUMBO SHOPPER VINTAGE RED PAISLEY"/>
    <n v="10"/>
    <d v="2011-03-22T16:00:00"/>
    <n v="1.95"/>
    <x v="5"/>
    <s v="Spain"/>
    <n v="19.5"/>
    <n v="261.33263888888905"/>
  </r>
  <r>
    <n v="126765"/>
    <n v="547387"/>
    <n v="21929"/>
    <s v="JUMBO BAG PINK VINTAGE PAISLEY"/>
    <n v="10"/>
    <d v="2011-03-22T16:00:00"/>
    <n v="1.95"/>
    <x v="5"/>
    <s v="Spain"/>
    <n v="19.5"/>
    <n v="261.33263888888905"/>
  </r>
  <r>
    <n v="126766"/>
    <n v="547387"/>
    <n v="22384"/>
    <s v="LUNCH BAG PINK POLKADOT"/>
    <n v="10"/>
    <d v="2011-03-22T16:00:00"/>
    <n v="1.65"/>
    <x v="5"/>
    <s v="Spain"/>
    <n v="16.5"/>
    <n v="261.33263888888905"/>
  </r>
  <r>
    <n v="126767"/>
    <n v="547387"/>
    <n v="22383"/>
    <s v="LUNCH BAG SUKI  DESIGN "/>
    <n v="10"/>
    <d v="2011-03-22T16:00:00"/>
    <n v="1.65"/>
    <x v="5"/>
    <s v="Spain"/>
    <n v="16.5"/>
    <n v="261.33263888888905"/>
  </r>
  <r>
    <n v="126768"/>
    <n v="547387"/>
    <n v="22974"/>
    <s v="CHILDRENS DOLLY GIRL MUG"/>
    <n v="12"/>
    <d v="2011-03-22T16:00:00"/>
    <n v="1.65"/>
    <x v="5"/>
    <s v="Spain"/>
    <n v="19.799999999999997"/>
    <n v="261.33263888888905"/>
  </r>
  <r>
    <n v="126769"/>
    <n v="547387"/>
    <n v="22972"/>
    <s v="CHILDREN'S SPACEBOY MUG"/>
    <n v="12"/>
    <d v="2011-03-22T16:00:00"/>
    <n v="1.65"/>
    <x v="5"/>
    <s v="Spain"/>
    <n v="19.799999999999997"/>
    <n v="261.33263888888905"/>
  </r>
  <r>
    <n v="126770"/>
    <n v="547387"/>
    <n v="20914"/>
    <s v="SET/5 RED RETROSPOT LID GLASS BOWLS"/>
    <n v="12"/>
    <d v="2011-03-22T16:00:00"/>
    <n v="2.95"/>
    <x v="5"/>
    <s v="Spain"/>
    <n v="35.400000000000006"/>
    <n v="261.33263888888905"/>
  </r>
  <r>
    <n v="126771"/>
    <n v="547387"/>
    <n v="22358"/>
    <s v="KINGS CHOICE TEA CADDY "/>
    <n v="6"/>
    <d v="2011-03-22T16:00:00"/>
    <n v="2.95"/>
    <x v="5"/>
    <s v="Spain"/>
    <n v="17.700000000000003"/>
    <n v="261.33263888888905"/>
  </r>
  <r>
    <n v="126772"/>
    <n v="547387"/>
    <n v="22970"/>
    <s v="LONDON BUS COFFEE MUG"/>
    <n v="6"/>
    <d v="2011-03-22T16:00:00"/>
    <n v="2.5499999999999998"/>
    <x v="5"/>
    <s v="Spain"/>
    <n v="15.299999999999999"/>
    <n v="261.33263888888905"/>
  </r>
  <r>
    <n v="126773"/>
    <n v="547387"/>
    <n v="22670"/>
    <s v="FRENCH WC SIGN BLUE METAL"/>
    <n v="12"/>
    <d v="2011-03-22T16:00:00"/>
    <n v="1.25"/>
    <x v="5"/>
    <s v="Spain"/>
    <n v="15"/>
    <n v="261.33263888888905"/>
  </r>
  <r>
    <n v="126774"/>
    <n v="547387"/>
    <n v="22672"/>
    <s v="FRENCH BATHROOM SIGN BLUE METAL"/>
    <n v="12"/>
    <d v="2011-03-22T16:00:00"/>
    <n v="1.65"/>
    <x v="5"/>
    <s v="Spain"/>
    <n v="19.799999999999997"/>
    <n v="261.33263888888905"/>
  </r>
  <r>
    <n v="126775"/>
    <n v="547387"/>
    <n v="22674"/>
    <s v="FRENCH TOILET SIGN BLUE METAL"/>
    <n v="12"/>
    <d v="2011-03-22T16:00:00"/>
    <n v="1.25"/>
    <x v="5"/>
    <s v="Spain"/>
    <n v="15"/>
    <n v="261.33263888888905"/>
  </r>
  <r>
    <n v="126776"/>
    <n v="547387"/>
    <n v="22675"/>
    <s v="FRENCH KITCHEN SIGN BLUE METAL"/>
    <n v="12"/>
    <d v="2011-03-22T16:00:00"/>
    <n v="1.25"/>
    <x v="5"/>
    <s v="Spain"/>
    <n v="15"/>
    <n v="261.33263888888905"/>
  </r>
  <r>
    <n v="126777"/>
    <n v="547387"/>
    <n v="47566"/>
    <s v="PARTY BUNTING"/>
    <n v="8"/>
    <d v="2011-03-22T16:00:00"/>
    <n v="4.95"/>
    <x v="5"/>
    <s v="Spain"/>
    <n v="39.6"/>
    <n v="261.33263888888905"/>
  </r>
  <r>
    <n v="126778"/>
    <n v="547387"/>
    <n v="22849"/>
    <s v="BREAD BIN DINER STYLE MINT"/>
    <n v="1"/>
    <d v="2011-03-22T16:00:00"/>
    <n v="16.95"/>
    <x v="5"/>
    <s v="Spain"/>
    <n v="16.95"/>
    <n v="261.33263888888905"/>
  </r>
  <r>
    <n v="126779"/>
    <n v="547387"/>
    <n v="22844"/>
    <s v="VINTAGE CREAM DOG FOOD CONTAINER"/>
    <n v="2"/>
    <d v="2011-03-22T16:00:00"/>
    <n v="8.5"/>
    <x v="5"/>
    <s v="Spain"/>
    <n v="17"/>
    <n v="261.33263888888905"/>
  </r>
  <r>
    <n v="126780"/>
    <n v="547387"/>
    <n v="22845"/>
    <s v="VINTAGE CREAM CAT FOOD CONTAINER"/>
    <n v="2"/>
    <d v="2011-03-22T16:00:00"/>
    <n v="6.35"/>
    <x v="5"/>
    <s v="Spain"/>
    <n v="12.7"/>
    <n v="261.33263888888905"/>
  </r>
  <r>
    <n v="126781"/>
    <n v="547387"/>
    <n v="23183"/>
    <s v="MOTHER'S KITCHEN SPOON REST "/>
    <n v="4"/>
    <d v="2011-03-22T16:00:00"/>
    <n v="3.75"/>
    <x v="5"/>
    <s v="Spain"/>
    <n v="15"/>
    <n v="261.33263888888905"/>
  </r>
  <r>
    <n v="126782"/>
    <n v="547387"/>
    <n v="21906"/>
    <s v="PHARMACIE FIRST AID TIN"/>
    <n v="2"/>
    <d v="2011-03-22T16:00:00"/>
    <n v="6.75"/>
    <x v="5"/>
    <s v="Spain"/>
    <n v="13.5"/>
    <n v="261.33263888888905"/>
  </r>
  <r>
    <n v="126783"/>
    <n v="547387"/>
    <n v="22960"/>
    <s v="JAM MAKING SET WITH JARS"/>
    <n v="12"/>
    <d v="2011-03-22T16:00:00"/>
    <n v="3.75"/>
    <x v="5"/>
    <s v="Spain"/>
    <n v="45"/>
    <n v="261.33263888888905"/>
  </r>
  <r>
    <n v="126784"/>
    <n v="547387"/>
    <n v="22961"/>
    <s v="JAM MAKING SET PRINTED"/>
    <n v="12"/>
    <d v="2011-03-22T16:00:00"/>
    <n v="1.45"/>
    <x v="5"/>
    <s v="Spain"/>
    <n v="17.399999999999999"/>
    <n v="261.33263888888905"/>
  </r>
  <r>
    <n v="126785"/>
    <n v="547387"/>
    <n v="22979"/>
    <s v="PANTRY WASHING UP BRUSH"/>
    <n v="12"/>
    <d v="2011-03-22T16:00:00"/>
    <n v="1.45"/>
    <x v="5"/>
    <s v="Spain"/>
    <n v="17.399999999999999"/>
    <n v="261.33263888888905"/>
  </r>
  <r>
    <n v="126786"/>
    <n v="547387"/>
    <n v="22904"/>
    <s v="CALENDAR PAPER CUT DESIGN"/>
    <n v="6"/>
    <d v="2011-03-22T16:00:00"/>
    <n v="2.95"/>
    <x v="5"/>
    <s v="Spain"/>
    <n v="17.700000000000003"/>
    <n v="261.33263888888905"/>
  </r>
  <r>
    <n v="126787"/>
    <n v="547387"/>
    <n v="23178"/>
    <s v="JAM CLOCK MAGNET"/>
    <n v="6"/>
    <d v="2011-03-22T16:00:00"/>
    <n v="2.89"/>
    <x v="5"/>
    <s v="Spain"/>
    <n v="17.34"/>
    <n v="261.33263888888905"/>
  </r>
  <r>
    <n v="126788"/>
    <n v="547387"/>
    <n v="22399"/>
    <s v="MAGNETS PACK OF 4 CHILDHOOD MEMORY"/>
    <n v="12"/>
    <d v="2011-03-22T16:00:00"/>
    <n v="1.25"/>
    <x v="5"/>
    <s v="Spain"/>
    <n v="15"/>
    <n v="261.33263888888905"/>
  </r>
  <r>
    <n v="126789"/>
    <n v="547387"/>
    <n v="22400"/>
    <s v="MAGNETS PACK OF 4 HOME SWEET HOME"/>
    <n v="12"/>
    <d v="2011-03-22T16:00:00"/>
    <n v="1.25"/>
    <x v="5"/>
    <s v="Spain"/>
    <n v="15"/>
    <n v="261.33263888888905"/>
  </r>
  <r>
    <n v="126790"/>
    <n v="547387"/>
    <n v="22181"/>
    <s v="SNOWSTORM PHOTO FRAME FRIDGE MAGNET"/>
    <n v="12"/>
    <d v="2011-03-22T16:00:00"/>
    <n v="0.85"/>
    <x v="5"/>
    <s v="Spain"/>
    <n v="10.199999999999999"/>
    <n v="261.33263888888905"/>
  </r>
  <r>
    <n v="126791"/>
    <n v="547387"/>
    <n v="21210"/>
    <s v="SET OF 72 RETROSPOT PAPER  DOILIES"/>
    <n v="12"/>
    <d v="2011-03-22T16:00:00"/>
    <n v="1.45"/>
    <x v="5"/>
    <s v="Spain"/>
    <n v="17.399999999999999"/>
    <n v="261.33263888888905"/>
  </r>
  <r>
    <n v="126792"/>
    <n v="547387"/>
    <n v="23049"/>
    <s v="RECYCLED ACAPULCO MAT RED"/>
    <n v="2"/>
    <d v="2011-03-22T16:00:00"/>
    <n v="8.25"/>
    <x v="5"/>
    <s v="Spain"/>
    <n v="16.5"/>
    <n v="261.33263888888905"/>
  </r>
  <r>
    <n v="129836"/>
    <n v="547703"/>
    <s v="16161P"/>
    <s v="WRAP ENGLISH ROSE "/>
    <n v="25"/>
    <d v="2011-03-24T17:10:00"/>
    <n v="0.42"/>
    <x v="2"/>
    <s v="Spain"/>
    <n v="10.5"/>
    <n v="259.28402777777228"/>
  </r>
  <r>
    <n v="129837"/>
    <n v="547703"/>
    <n v="23231"/>
    <s v="WRAP DOILEY DESIGN"/>
    <n v="25"/>
    <d v="2011-03-24T17:10:00"/>
    <n v="0.42"/>
    <x v="2"/>
    <s v="Spain"/>
    <n v="10.5"/>
    <n v="259.28402777777228"/>
  </r>
  <r>
    <n v="129838"/>
    <n v="547703"/>
    <n v="22708"/>
    <s v="WRAP DOLLY GIRL"/>
    <n v="25"/>
    <d v="2011-03-24T17:10:00"/>
    <n v="0.42"/>
    <x v="2"/>
    <s v="Spain"/>
    <n v="10.5"/>
    <n v="259.28402777777228"/>
  </r>
  <r>
    <n v="129839"/>
    <n v="547703"/>
    <n v="22985"/>
    <s v="WRAP, BILLBOARD FONTS DESIGN"/>
    <n v="25"/>
    <d v="2011-03-24T17:10:00"/>
    <n v="0.42"/>
    <x v="2"/>
    <s v="Spain"/>
    <n v="10.5"/>
    <n v="259.28402777777228"/>
  </r>
  <r>
    <n v="129840"/>
    <n v="547703"/>
    <n v="21829"/>
    <s v="DINOSAUR KEYRINGS ASSORTED"/>
    <n v="36"/>
    <d v="2011-03-24T17:10:00"/>
    <n v="0.21"/>
    <x v="2"/>
    <s v="Spain"/>
    <n v="7.56"/>
    <n v="259.28402777777228"/>
  </r>
  <r>
    <n v="129841"/>
    <n v="547703"/>
    <n v="22329"/>
    <s v="ROUND CONTAINER SET OF 5 RETROSPOT"/>
    <n v="12"/>
    <d v="2011-03-24T17:10:00"/>
    <n v="1.65"/>
    <x v="2"/>
    <s v="Spain"/>
    <n v="19.799999999999997"/>
    <n v="259.28402777777228"/>
  </r>
  <r>
    <n v="129842"/>
    <n v="547703"/>
    <n v="22630"/>
    <s v="DOLLY GIRL LUNCH BOX"/>
    <n v="12"/>
    <d v="2011-03-24T17:10:00"/>
    <n v="1.95"/>
    <x v="2"/>
    <s v="Spain"/>
    <n v="23.4"/>
    <n v="259.28402777777228"/>
  </r>
  <r>
    <n v="129843"/>
    <n v="547703"/>
    <n v="22629"/>
    <s v="SPACEBOY LUNCH BOX "/>
    <n v="12"/>
    <d v="2011-03-24T17:10:00"/>
    <n v="1.95"/>
    <x v="2"/>
    <s v="Spain"/>
    <n v="23.4"/>
    <n v="259.28402777777228"/>
  </r>
  <r>
    <n v="129844"/>
    <n v="547703"/>
    <n v="21212"/>
    <s v="PACK OF 72 RETROSPOT CAKE CASES"/>
    <n v="24"/>
    <d v="2011-03-24T17:10:00"/>
    <n v="0.55000000000000004"/>
    <x v="2"/>
    <s v="Spain"/>
    <n v="13.200000000000001"/>
    <n v="259.28402777777228"/>
  </r>
  <r>
    <n v="129845"/>
    <n v="547703"/>
    <n v="21218"/>
    <s v="RED SPOTTY BISCUIT TIN"/>
    <n v="12"/>
    <d v="2011-03-24T17:10:00"/>
    <n v="3.75"/>
    <x v="2"/>
    <s v="Spain"/>
    <n v="45"/>
    <n v="259.28402777777228"/>
  </r>
  <r>
    <n v="129846"/>
    <n v="547703"/>
    <n v="21210"/>
    <s v="SET OF 72 RETROSPOT PAPER  DOILIES"/>
    <n v="12"/>
    <d v="2011-03-24T17:10:00"/>
    <n v="1.45"/>
    <x v="2"/>
    <s v="Spain"/>
    <n v="17.399999999999999"/>
    <n v="259.28402777777228"/>
  </r>
  <r>
    <n v="129847"/>
    <n v="547703"/>
    <n v="22423"/>
    <s v="REGENCY CAKESTAND 3 TIER"/>
    <n v="8"/>
    <d v="2011-03-24T17:10:00"/>
    <n v="12.75"/>
    <x v="2"/>
    <s v="Spain"/>
    <n v="102"/>
    <n v="259.28402777777228"/>
  </r>
  <r>
    <n v="129848"/>
    <n v="547703"/>
    <n v="21844"/>
    <s v="RED RETROSPOT MUG"/>
    <n v="12"/>
    <d v="2011-03-24T17:10:00"/>
    <n v="2.95"/>
    <x v="2"/>
    <s v="Spain"/>
    <n v="35.400000000000006"/>
    <n v="259.28402777777228"/>
  </r>
  <r>
    <n v="129849"/>
    <n v="547703"/>
    <n v="21874"/>
    <s v="GIN AND TONIC MUG"/>
    <n v="12"/>
    <d v="2011-03-24T17:10:00"/>
    <n v="1.25"/>
    <x v="2"/>
    <s v="Spain"/>
    <n v="15"/>
    <n v="259.28402777777228"/>
  </r>
  <r>
    <n v="129850"/>
    <n v="547703"/>
    <n v="21137"/>
    <s v="BLACK RECORD COVER FRAME"/>
    <n v="8"/>
    <d v="2011-03-24T17:10:00"/>
    <n v="3.75"/>
    <x v="2"/>
    <s v="Spain"/>
    <n v="30"/>
    <n v="259.28402777777228"/>
  </r>
  <r>
    <n v="129851"/>
    <n v="547703"/>
    <s v="82494L"/>
    <s v="WOODEN FRAME ANTIQUE WHITE "/>
    <n v="6"/>
    <d v="2011-03-24T17:10:00"/>
    <n v="2.95"/>
    <x v="2"/>
    <s v="Spain"/>
    <n v="17.700000000000003"/>
    <n v="259.28402777777228"/>
  </r>
  <r>
    <n v="129852"/>
    <n v="547703"/>
    <n v="21080"/>
    <s v="SET/20 RED RETROSPOT PAPER NAPKINS "/>
    <n v="12"/>
    <d v="2011-03-24T17:10:00"/>
    <n v="0.85"/>
    <x v="2"/>
    <s v="Spain"/>
    <n v="10.199999999999999"/>
    <n v="259.28402777777228"/>
  </r>
  <r>
    <n v="129853"/>
    <n v="547703"/>
    <n v="22991"/>
    <s v="GIRAFFE WOODEN RULER"/>
    <n v="12"/>
    <d v="2011-03-24T17:10:00"/>
    <n v="1.95"/>
    <x v="2"/>
    <s v="Spain"/>
    <n v="23.4"/>
    <n v="259.28402777777228"/>
  </r>
  <r>
    <n v="129854"/>
    <n v="547703"/>
    <n v="21843"/>
    <s v="RED RETROSPOT CAKE STAND"/>
    <n v="10"/>
    <d v="2011-03-24T17:10:00"/>
    <n v="10.95"/>
    <x v="2"/>
    <s v="Spain"/>
    <n v="109.5"/>
    <n v="259.28402777777228"/>
  </r>
  <r>
    <n v="129855"/>
    <n v="547703"/>
    <n v="21340"/>
    <s v="CLASSIC METAL BIRDCAGE PLANT HOLDER"/>
    <n v="8"/>
    <d v="2011-03-24T17:10:00"/>
    <n v="9.9499999999999993"/>
    <x v="2"/>
    <s v="Spain"/>
    <n v="79.599999999999994"/>
    <n v="259.28402777777228"/>
  </r>
  <r>
    <n v="129856"/>
    <n v="547703"/>
    <n v="84879"/>
    <s v="ASSORTED COLOUR BIRD ORNAMENT"/>
    <n v="40"/>
    <d v="2011-03-24T17:10:00"/>
    <n v="1.69"/>
    <x v="2"/>
    <s v="Spain"/>
    <n v="67.599999999999994"/>
    <n v="259.28402777777228"/>
  </r>
  <r>
    <n v="129857"/>
    <n v="547703"/>
    <n v="21164"/>
    <s v="HOME SWEET HOME METAL SIGN "/>
    <n v="12"/>
    <d v="2011-03-24T17:10:00"/>
    <n v="2.95"/>
    <x v="2"/>
    <s v="Spain"/>
    <n v="35.400000000000006"/>
    <n v="259.28402777777228"/>
  </r>
  <r>
    <n v="129858"/>
    <n v="547703"/>
    <n v="22077"/>
    <s v="6 RIBBONS RUSTIC CHARM"/>
    <n v="24"/>
    <d v="2011-03-24T17:10:00"/>
    <n v="1.65"/>
    <x v="2"/>
    <s v="Spain"/>
    <n v="39.599999999999994"/>
    <n v="259.28402777777228"/>
  </r>
  <r>
    <n v="129859"/>
    <n v="547703"/>
    <s v="85049C"/>
    <s v="ROMANTIC PINKS RIBBONS "/>
    <n v="12"/>
    <d v="2011-03-24T17:10:00"/>
    <n v="1.25"/>
    <x v="2"/>
    <s v="Spain"/>
    <n v="15"/>
    <n v="259.28402777777228"/>
  </r>
  <r>
    <n v="129860"/>
    <n v="547703"/>
    <s v="85049D"/>
    <s v="BRIGHT BLUES RIBBONS "/>
    <n v="12"/>
    <d v="2011-03-24T17:10:00"/>
    <n v="1.25"/>
    <x v="2"/>
    <s v="Spain"/>
    <n v="15"/>
    <n v="259.28402777777228"/>
  </r>
  <r>
    <n v="129861"/>
    <n v="547703"/>
    <s v="85049G"/>
    <s v="CHOCOLATE BOX RIBBONS "/>
    <n v="12"/>
    <d v="2011-03-24T17:10:00"/>
    <n v="1.25"/>
    <x v="2"/>
    <s v="Spain"/>
    <n v="15"/>
    <n v="259.28402777777228"/>
  </r>
  <r>
    <n v="129862"/>
    <n v="547703"/>
    <s v="85049H"/>
    <s v="URBAN BLACK RIBBONS "/>
    <n v="12"/>
    <d v="2011-03-24T17:10:00"/>
    <n v="1.25"/>
    <x v="2"/>
    <s v="Spain"/>
    <n v="15"/>
    <n v="259.28402777777228"/>
  </r>
  <r>
    <n v="129863"/>
    <n v="547703"/>
    <n v="21668"/>
    <s v="RED STRIPE CERAMIC DRAWER KNOB"/>
    <n v="12"/>
    <d v="2011-03-24T17:10:00"/>
    <n v="1.25"/>
    <x v="2"/>
    <s v="Spain"/>
    <n v="15"/>
    <n v="259.28402777777228"/>
  </r>
  <r>
    <n v="129864"/>
    <n v="547703"/>
    <n v="21669"/>
    <s v="BLUE STRIPE CERAMIC DRAWER KNOB"/>
    <n v="12"/>
    <d v="2011-03-24T17:10:00"/>
    <n v="1.25"/>
    <x v="2"/>
    <s v="Spain"/>
    <n v="15"/>
    <n v="259.28402777777228"/>
  </r>
  <r>
    <n v="129865"/>
    <n v="547703"/>
    <n v="21671"/>
    <s v="RED SPOT CERAMIC DRAWER KNOB"/>
    <n v="12"/>
    <d v="2011-03-24T17:10:00"/>
    <n v="1.25"/>
    <x v="2"/>
    <s v="Spain"/>
    <n v="15"/>
    <n v="259.28402777777228"/>
  </r>
  <r>
    <n v="129866"/>
    <n v="547703"/>
    <n v="21670"/>
    <s v="BLUE SPOT CERAMIC DRAWER KNOB"/>
    <n v="12"/>
    <d v="2011-03-24T17:10:00"/>
    <n v="1.25"/>
    <x v="2"/>
    <s v="Spain"/>
    <n v="15"/>
    <n v="259.28402777777228"/>
  </r>
  <r>
    <n v="129867"/>
    <n v="547703"/>
    <n v="22553"/>
    <s v="PLASTERS IN TIN SKULLS"/>
    <n v="12"/>
    <d v="2011-03-24T17:10:00"/>
    <n v="1.65"/>
    <x v="2"/>
    <s v="Spain"/>
    <n v="19.799999999999997"/>
    <n v="259.28402777777228"/>
  </r>
  <r>
    <n v="129868"/>
    <n v="547703"/>
    <n v="22556"/>
    <s v="PLASTERS IN TIN CIRCUS PARADE "/>
    <n v="12"/>
    <d v="2011-03-24T17:10:00"/>
    <n v="1.65"/>
    <x v="2"/>
    <s v="Spain"/>
    <n v="19.799999999999997"/>
    <n v="259.28402777777228"/>
  </r>
  <r>
    <n v="130642"/>
    <n v="547790"/>
    <n v="21126"/>
    <s v="SET OF 6 GIRLS CELEBRATION CANDLES"/>
    <n v="12"/>
    <d v="2011-03-25T12:04:00"/>
    <n v="1.25"/>
    <x v="14"/>
    <s v="Spain"/>
    <n v="15"/>
    <n v="258.49652777777374"/>
  </r>
  <r>
    <n v="130643"/>
    <n v="547790"/>
    <n v="21974"/>
    <s v="SET OF 36 PAISLEY FLOWER DOILIES"/>
    <n v="12"/>
    <d v="2011-03-25T12:04:00"/>
    <n v="1.45"/>
    <x v="14"/>
    <s v="Spain"/>
    <n v="17.399999999999999"/>
    <n v="258.49652777777374"/>
  </r>
  <r>
    <n v="130644"/>
    <n v="547790"/>
    <n v="84988"/>
    <s v="SET OF 72 PINK HEART PAPER DOILIES"/>
    <n v="12"/>
    <d v="2011-03-25T12:04:00"/>
    <n v="1.45"/>
    <x v="14"/>
    <s v="Spain"/>
    <n v="17.399999999999999"/>
    <n v="258.49652777777374"/>
  </r>
  <r>
    <n v="130645"/>
    <n v="547790"/>
    <n v="84987"/>
    <s v="SET OF 36 TEATIME PAPER DOILIES"/>
    <n v="12"/>
    <d v="2011-03-25T12:04:00"/>
    <n v="1.45"/>
    <x v="14"/>
    <s v="Spain"/>
    <n v="17.399999999999999"/>
    <n v="258.49652777777374"/>
  </r>
  <r>
    <n v="130646"/>
    <n v="547790"/>
    <n v="21211"/>
    <s v="SET OF 72 SKULL PAPER  DOILIES"/>
    <n v="12"/>
    <d v="2011-03-25T12:04:00"/>
    <n v="1.45"/>
    <x v="14"/>
    <s v="Spain"/>
    <n v="17.399999999999999"/>
    <n v="258.49652777777374"/>
  </r>
  <r>
    <n v="130647"/>
    <n v="547790"/>
    <n v="22168"/>
    <s v="ORGANISER WOOD ANTIQUE WHITE "/>
    <n v="2"/>
    <d v="2011-03-25T12:04:00"/>
    <n v="8.5"/>
    <x v="14"/>
    <s v="Spain"/>
    <n v="17"/>
    <n v="258.49652777777374"/>
  </r>
  <r>
    <n v="130648"/>
    <n v="547790"/>
    <n v="22074"/>
    <s v="6 RIBBONS SHIMMERING PINKS "/>
    <n v="12"/>
    <d v="2011-03-25T12:04:00"/>
    <n v="1.65"/>
    <x v="14"/>
    <s v="Spain"/>
    <n v="19.799999999999997"/>
    <n v="258.49652777777374"/>
  </r>
  <r>
    <n v="130649"/>
    <n v="547790"/>
    <s v="85049C"/>
    <s v="ROMANTIC PINKS RIBBONS "/>
    <n v="12"/>
    <d v="2011-03-25T12:04:00"/>
    <n v="1.25"/>
    <x v="14"/>
    <s v="Spain"/>
    <n v="15"/>
    <n v="258.49652777777374"/>
  </r>
  <r>
    <n v="130650"/>
    <n v="547790"/>
    <n v="22077"/>
    <s v="6 RIBBONS RUSTIC CHARM"/>
    <n v="12"/>
    <d v="2011-03-25T12:04:00"/>
    <n v="1.65"/>
    <x v="14"/>
    <s v="Spain"/>
    <n v="19.799999999999997"/>
    <n v="258.49652777777374"/>
  </r>
  <r>
    <n v="130651"/>
    <n v="547790"/>
    <n v="22076"/>
    <s v="6 RIBBONS EMPIRE  "/>
    <n v="12"/>
    <d v="2011-03-25T12:04:00"/>
    <n v="1.65"/>
    <x v="14"/>
    <s v="Spain"/>
    <n v="19.799999999999997"/>
    <n v="258.49652777777374"/>
  </r>
  <r>
    <n v="130652"/>
    <n v="547790"/>
    <n v="22079"/>
    <s v="RIBBON REEL HEARTS DESIGN "/>
    <n v="10"/>
    <d v="2011-03-25T12:04:00"/>
    <n v="1.65"/>
    <x v="14"/>
    <s v="Spain"/>
    <n v="16.5"/>
    <n v="258.49652777777374"/>
  </r>
  <r>
    <n v="130653"/>
    <n v="547790"/>
    <s v="85049D"/>
    <s v="BRIGHT BLUES RIBBONS "/>
    <n v="12"/>
    <d v="2011-03-25T12:04:00"/>
    <n v="1.25"/>
    <x v="14"/>
    <s v="Spain"/>
    <n v="15"/>
    <n v="258.49652777777374"/>
  </r>
  <r>
    <n v="130654"/>
    <n v="547790"/>
    <s v="85049F"/>
    <s v="BABY BOOM RIBBONS "/>
    <n v="12"/>
    <d v="2011-03-25T12:04:00"/>
    <n v="1.25"/>
    <x v="14"/>
    <s v="Spain"/>
    <n v="15"/>
    <n v="258.49652777777374"/>
  </r>
  <r>
    <n v="130655"/>
    <n v="547790"/>
    <s v="85049E"/>
    <s v="SCANDINAVIAN REDS RIBBONS"/>
    <n v="12"/>
    <d v="2011-03-25T12:04:00"/>
    <n v="1.25"/>
    <x v="14"/>
    <s v="Spain"/>
    <n v="15"/>
    <n v="258.49652777777374"/>
  </r>
  <r>
    <n v="130656"/>
    <n v="547790"/>
    <s v="85049H"/>
    <s v="URBAN BLACK RIBBONS "/>
    <n v="12"/>
    <d v="2011-03-25T12:04:00"/>
    <n v="1.25"/>
    <x v="14"/>
    <s v="Spain"/>
    <n v="15"/>
    <n v="258.49652777777374"/>
  </r>
  <r>
    <n v="130657"/>
    <n v="547790"/>
    <s v="85049G"/>
    <s v="CHOCOLATE BOX RIBBONS "/>
    <n v="12"/>
    <d v="2011-03-25T12:04:00"/>
    <n v="1.25"/>
    <x v="14"/>
    <s v="Spain"/>
    <n v="15"/>
    <n v="258.49652777777374"/>
  </r>
  <r>
    <n v="130658"/>
    <n v="547790"/>
    <n v="21213"/>
    <s v="PACK OF 72 SKULL CAKE CASES"/>
    <n v="24"/>
    <d v="2011-03-25T12:04:00"/>
    <n v="0.55000000000000004"/>
    <x v="14"/>
    <s v="Spain"/>
    <n v="13.200000000000001"/>
    <n v="258.49652777777374"/>
  </r>
  <r>
    <n v="130659"/>
    <n v="547790"/>
    <n v="22938"/>
    <s v="CUPCAKE LACE PAPER SET 6"/>
    <n v="12"/>
    <d v="2011-03-25T12:04:00"/>
    <n v="1.95"/>
    <x v="14"/>
    <s v="Spain"/>
    <n v="23.4"/>
    <n v="258.49652777777374"/>
  </r>
  <r>
    <n v="130660"/>
    <n v="547790"/>
    <n v="21124"/>
    <s v="SET/10 BLUE POLKADOT PARTY CANDLES"/>
    <n v="24"/>
    <d v="2011-03-25T12:04:00"/>
    <n v="1.25"/>
    <x v="14"/>
    <s v="Spain"/>
    <n v="30"/>
    <n v="258.49652777777374"/>
  </r>
  <r>
    <n v="130661"/>
    <n v="547790"/>
    <n v="37495"/>
    <s v="FAIRY CAKE BIRTHDAY CANDLE SET"/>
    <n v="4"/>
    <d v="2011-03-25T12:04:00"/>
    <n v="3.75"/>
    <x v="14"/>
    <s v="Spain"/>
    <n v="15"/>
    <n v="258.49652777777374"/>
  </r>
  <r>
    <n v="130662"/>
    <n v="547790"/>
    <n v="21122"/>
    <s v="SET/10 PINK POLKADOT PARTY CANDLES"/>
    <n v="24"/>
    <d v="2011-03-25T12:04:00"/>
    <n v="1.25"/>
    <x v="14"/>
    <s v="Spain"/>
    <n v="30"/>
    <n v="258.49652777777374"/>
  </r>
  <r>
    <n v="130663"/>
    <n v="547790"/>
    <n v="20934"/>
    <s v="SET/3 POT PLANT CANDLES"/>
    <n v="2"/>
    <d v="2011-03-25T12:04:00"/>
    <n v="5.45"/>
    <x v="14"/>
    <s v="Spain"/>
    <n v="10.9"/>
    <n v="258.49652777777374"/>
  </r>
  <r>
    <n v="130664"/>
    <n v="547790"/>
    <n v="20931"/>
    <s v="BLUE POT PLANT CANDLE "/>
    <n v="4"/>
    <d v="2011-03-25T12:04:00"/>
    <n v="3.75"/>
    <x v="14"/>
    <s v="Spain"/>
    <n v="15"/>
    <n v="258.49652777777374"/>
  </r>
  <r>
    <n v="130665"/>
    <n v="547790"/>
    <n v="72741"/>
    <s v="GRAND CHOCOLATECANDLE"/>
    <n v="9"/>
    <d v="2011-03-25T12:04:00"/>
    <n v="1.45"/>
    <x v="14"/>
    <s v="Spain"/>
    <n v="13.049999999999999"/>
    <n v="258.49652777777374"/>
  </r>
  <r>
    <n v="130666"/>
    <n v="547790"/>
    <n v="22344"/>
    <s v="PARTY PIZZA DISH PINK POLKADOT"/>
    <n v="12"/>
    <d v="2011-03-25T12:04:00"/>
    <n v="0.85"/>
    <x v="14"/>
    <s v="Spain"/>
    <n v="10.199999999999999"/>
    <n v="258.49652777777374"/>
  </r>
  <r>
    <n v="130667"/>
    <n v="547790"/>
    <n v="22221"/>
    <s v="CAKE STAND LOVEBIRD 2 TIER PINK"/>
    <n v="2"/>
    <d v="2011-03-25T12:04:00"/>
    <n v="9.9499999999999993"/>
    <x v="14"/>
    <s v="Spain"/>
    <n v="19.899999999999999"/>
    <n v="258.49652777777374"/>
  </r>
  <r>
    <n v="130668"/>
    <n v="547790"/>
    <n v="22423"/>
    <s v="REGENCY CAKESTAND 3 TIER"/>
    <n v="1"/>
    <d v="2011-03-25T12:04:00"/>
    <n v="12.75"/>
    <x v="14"/>
    <s v="Spain"/>
    <n v="12.75"/>
    <n v="258.49652777777374"/>
  </r>
  <r>
    <n v="130669"/>
    <n v="547790"/>
    <n v="22223"/>
    <s v="CAKE PLATE LOVEBIRD PINK"/>
    <n v="3"/>
    <d v="2011-03-25T12:04:00"/>
    <n v="4.95"/>
    <x v="14"/>
    <s v="Spain"/>
    <n v="14.850000000000001"/>
    <n v="258.49652777777374"/>
  </r>
  <r>
    <n v="130670"/>
    <n v="547790"/>
    <n v="84817"/>
    <s v="DANISH ROSE DECORATIVE PLATE"/>
    <n v="6"/>
    <d v="2011-03-25T12:04:00"/>
    <n v="2.1"/>
    <x v="14"/>
    <s v="Spain"/>
    <n v="12.600000000000001"/>
    <n v="258.49652777777374"/>
  </r>
  <r>
    <n v="130671"/>
    <n v="547790"/>
    <n v="84821"/>
    <s v="DANISH ROSE DELUXE COASTER"/>
    <n v="12"/>
    <d v="2011-03-25T12:04:00"/>
    <n v="0.85"/>
    <x v="14"/>
    <s v="Spain"/>
    <n v="10.199999999999999"/>
    <n v="258.49652777777374"/>
  </r>
  <r>
    <n v="130672"/>
    <n v="547790"/>
    <n v="22857"/>
    <s v="ASSORTED EASTER GIFT TAGS"/>
    <n v="12"/>
    <d v="2011-03-25T12:04:00"/>
    <n v="0.85"/>
    <x v="14"/>
    <s v="Spain"/>
    <n v="10.199999999999999"/>
    <n v="258.49652777777374"/>
  </r>
  <r>
    <n v="130673"/>
    <n v="547790"/>
    <n v="21382"/>
    <s v="SET/4 SPRING FLOWER DECORATION"/>
    <n v="6"/>
    <d v="2011-03-25T12:04:00"/>
    <n v="2.95"/>
    <x v="14"/>
    <s v="Spain"/>
    <n v="17.700000000000003"/>
    <n v="258.49652777777374"/>
  </r>
  <r>
    <n v="130674"/>
    <n v="547790"/>
    <n v="22313"/>
    <s v="OFFICE MUG WARMER PINK"/>
    <n v="6"/>
    <d v="2011-03-25T12:04:00"/>
    <n v="2.95"/>
    <x v="14"/>
    <s v="Spain"/>
    <n v="17.700000000000003"/>
    <n v="258.49652777777374"/>
  </r>
  <r>
    <n v="133650"/>
    <n v="547972"/>
    <n v="22383"/>
    <s v="LUNCH BAG SUKI DESIGN "/>
    <n v="150"/>
    <d v="2011-03-28T16:41:00"/>
    <n v="1.45"/>
    <x v="0"/>
    <s v="Spain"/>
    <n v="217.5"/>
    <n v="255.30416666666133"/>
  </r>
  <r>
    <n v="133651"/>
    <n v="547972"/>
    <n v="22384"/>
    <s v="LUNCH BAG PINK POLKADOT"/>
    <n v="150"/>
    <d v="2011-03-28T16:41:00"/>
    <n v="1.45"/>
    <x v="0"/>
    <s v="Spain"/>
    <n v="217.5"/>
    <n v="255.30416666666133"/>
  </r>
  <r>
    <n v="133652"/>
    <n v="547972"/>
    <n v="20727"/>
    <s v="LUNCH BAG  BLACK SKULL."/>
    <n v="50"/>
    <d v="2011-03-28T16:41:00"/>
    <n v="1.65"/>
    <x v="0"/>
    <s v="Spain"/>
    <n v="82.5"/>
    <n v="255.30416666666133"/>
  </r>
  <r>
    <n v="133653"/>
    <n v="547972"/>
    <n v="20725"/>
    <s v="LUNCH BAG RED RETROSPOT"/>
    <n v="50"/>
    <d v="2011-03-28T16:41:00"/>
    <n v="1.65"/>
    <x v="0"/>
    <s v="Spain"/>
    <n v="82.5"/>
    <n v="255.30416666666133"/>
  </r>
  <r>
    <n v="133654"/>
    <n v="547972"/>
    <n v="20728"/>
    <s v="LUNCH BAG CARS BLUE"/>
    <n v="150"/>
    <d v="2011-03-28T16:41:00"/>
    <n v="1.45"/>
    <x v="0"/>
    <s v="Spain"/>
    <n v="217.5"/>
    <n v="255.30416666666133"/>
  </r>
  <r>
    <n v="149173"/>
    <n v="549682"/>
    <n v="84692"/>
    <s v="BOX OF 24 COCKTAIL PARASOLS"/>
    <n v="25"/>
    <d v="2011-04-11T13:22:00"/>
    <n v="0.42"/>
    <x v="15"/>
    <s v="Spain"/>
    <n v="10.5"/>
    <n v="241.4423611111124"/>
  </r>
  <r>
    <n v="149174"/>
    <n v="549682"/>
    <n v="22960"/>
    <s v="JAM MAKING SET WITH JARS"/>
    <n v="6"/>
    <d v="2011-04-11T13:22:00"/>
    <n v="4.25"/>
    <x v="15"/>
    <s v="Spain"/>
    <n v="25.5"/>
    <n v="241.4423611111124"/>
  </r>
  <r>
    <n v="149175"/>
    <n v="549682"/>
    <n v="15034"/>
    <s v="PAPER POCKET TRAVELING FAN "/>
    <n v="24"/>
    <d v="2011-04-11T13:22:00"/>
    <n v="0.14000000000000001"/>
    <x v="15"/>
    <s v="Spain"/>
    <n v="3.3600000000000003"/>
    <n v="241.4423611111124"/>
  </r>
  <r>
    <n v="149176"/>
    <n v="549682"/>
    <n v="22326"/>
    <s v="ROUND SNACK BOXES SET OF4 WOODLAND "/>
    <n v="6"/>
    <d v="2011-04-11T13:22:00"/>
    <n v="2.95"/>
    <x v="15"/>
    <s v="Spain"/>
    <n v="17.700000000000003"/>
    <n v="241.4423611111124"/>
  </r>
  <r>
    <n v="149177"/>
    <n v="549682"/>
    <n v="22328"/>
    <s v="ROUND SNACK BOXES SET OF 4 FRUITS "/>
    <n v="6"/>
    <d v="2011-04-11T13:22:00"/>
    <n v="2.95"/>
    <x v="15"/>
    <s v="Spain"/>
    <n v="17.700000000000003"/>
    <n v="241.4423611111124"/>
  </r>
  <r>
    <n v="149178"/>
    <n v="549682"/>
    <n v="22669"/>
    <s v="RED BABY BUNTING "/>
    <n v="5"/>
    <d v="2011-04-11T13:22:00"/>
    <n v="2.95"/>
    <x v="15"/>
    <s v="Spain"/>
    <n v="14.75"/>
    <n v="241.4423611111124"/>
  </r>
  <r>
    <n v="149179"/>
    <n v="549682"/>
    <n v="22197"/>
    <s v="SMALL POPCORN HOLDER"/>
    <n v="12"/>
    <d v="2011-04-11T13:22:00"/>
    <n v="0.85"/>
    <x v="15"/>
    <s v="Spain"/>
    <n v="10.199999999999999"/>
    <n v="241.4423611111124"/>
  </r>
  <r>
    <n v="149180"/>
    <n v="549682"/>
    <n v="22894"/>
    <s v="TABLECLOTH RED APPLES DESIGN "/>
    <n v="2"/>
    <d v="2011-04-11T13:22:00"/>
    <n v="9.9499999999999993"/>
    <x v="15"/>
    <s v="Spain"/>
    <n v="19.899999999999999"/>
    <n v="241.4423611111124"/>
  </r>
  <r>
    <n v="149181"/>
    <n v="549682"/>
    <s v="84563A"/>
    <s v="PINK &amp; WHITE BREAKFAST TRAY"/>
    <n v="8"/>
    <d v="2011-04-11T13:22:00"/>
    <n v="2.95"/>
    <x v="15"/>
    <s v="Spain"/>
    <n v="23.6"/>
    <n v="241.4423611111124"/>
  </r>
  <r>
    <n v="149182"/>
    <n v="549682"/>
    <n v="21703"/>
    <s v="BAG 125g SWIRLY MARBLES"/>
    <n v="12"/>
    <d v="2011-04-11T13:22:00"/>
    <n v="0.42"/>
    <x v="15"/>
    <s v="Spain"/>
    <n v="5.04"/>
    <n v="241.4423611111124"/>
  </r>
  <r>
    <n v="149183"/>
    <n v="549682"/>
    <n v="22923"/>
    <s v="FRIDGE MAGNETS LES ENFANTS ASSORTED"/>
    <n v="12"/>
    <d v="2011-04-11T13:22:00"/>
    <n v="0.85"/>
    <x v="15"/>
    <s v="Spain"/>
    <n v="10.199999999999999"/>
    <n v="241.4423611111124"/>
  </r>
  <r>
    <n v="149184"/>
    <n v="549682"/>
    <s v="84952B"/>
    <s v="BLACK LOVE BIRD T-LIGHT HOLDER"/>
    <n v="6"/>
    <d v="2011-04-11T13:22:00"/>
    <n v="3.75"/>
    <x v="15"/>
    <s v="Spain"/>
    <n v="22.5"/>
    <n v="241.4423611111124"/>
  </r>
  <r>
    <n v="149185"/>
    <n v="549682"/>
    <n v="85116"/>
    <s v="BLACK CANDELABRA T-LIGHT HOLDER"/>
    <n v="6"/>
    <d v="2011-04-11T13:22:00"/>
    <n v="2.1"/>
    <x v="15"/>
    <s v="Spain"/>
    <n v="12.600000000000001"/>
    <n v="241.4423611111124"/>
  </r>
  <r>
    <n v="149186"/>
    <n v="549682"/>
    <n v="22418"/>
    <s v="10 COLOUR SPACEBOY PEN"/>
    <n v="24"/>
    <d v="2011-04-11T13:22:00"/>
    <n v="0.85"/>
    <x v="15"/>
    <s v="Spain"/>
    <n v="20.399999999999999"/>
    <n v="241.4423611111124"/>
  </r>
  <r>
    <n v="162415"/>
    <n v="550911"/>
    <n v="23201"/>
    <s v="JUMBO BAG ALPHABET"/>
    <n v="10"/>
    <d v="2011-04-21T13:11:00"/>
    <n v="2.08"/>
    <x v="16"/>
    <s v="Spain"/>
    <n v="20.8"/>
    <n v="231.44999999999709"/>
  </r>
  <r>
    <n v="162416"/>
    <n v="550911"/>
    <n v="23204"/>
    <s v="CHARLOTTE BAG APPLES DESIGN"/>
    <n v="10"/>
    <d v="2011-04-21T13:11:00"/>
    <n v="0.85"/>
    <x v="16"/>
    <s v="Spain"/>
    <n v="8.5"/>
    <n v="231.44999999999709"/>
  </r>
  <r>
    <n v="162417"/>
    <n v="550911"/>
    <n v="23205"/>
    <s v="CHARLOTTE BAG VINTAGE ALPHABET "/>
    <n v="10"/>
    <d v="2011-04-21T13:11:00"/>
    <n v="0.85"/>
    <x v="16"/>
    <s v="Spain"/>
    <n v="8.5"/>
    <n v="231.44999999999709"/>
  </r>
  <r>
    <n v="162418"/>
    <n v="550911"/>
    <n v="23254"/>
    <s v="CHILDRENS CUTLERY DOLLY GIRL "/>
    <n v="4"/>
    <d v="2011-04-21T13:11:00"/>
    <n v="4.1500000000000004"/>
    <x v="16"/>
    <s v="Spain"/>
    <n v="16.600000000000001"/>
    <n v="231.44999999999709"/>
  </r>
  <r>
    <n v="162419"/>
    <n v="550911"/>
    <n v="23255"/>
    <s v="CHILDRENS CUTLERY CIRCUS PARADE"/>
    <n v="4"/>
    <d v="2011-04-21T13:11:00"/>
    <n v="4.1500000000000004"/>
    <x v="16"/>
    <s v="Spain"/>
    <n v="16.600000000000001"/>
    <n v="231.44999999999709"/>
  </r>
  <r>
    <n v="162420"/>
    <n v="550911"/>
    <n v="23256"/>
    <s v="CHILDRENS CUTLERY SPACEBOY "/>
    <n v="4"/>
    <d v="2011-04-21T13:11:00"/>
    <n v="4.1500000000000004"/>
    <x v="16"/>
    <s v="Spain"/>
    <n v="16.600000000000001"/>
    <n v="231.44999999999709"/>
  </r>
  <r>
    <n v="162421"/>
    <n v="550911"/>
    <n v="21922"/>
    <s v="UNION STRIPE WITH FRINGE  HAMMOCK"/>
    <n v="2"/>
    <d v="2011-04-21T13:11:00"/>
    <n v="7.95"/>
    <x v="16"/>
    <s v="Spain"/>
    <n v="15.9"/>
    <n v="231.44999999999709"/>
  </r>
  <r>
    <n v="162422"/>
    <n v="550911"/>
    <n v="22839"/>
    <s v="3 TIER CAKE TIN GREEN AND CREAM"/>
    <n v="1"/>
    <d v="2011-04-21T13:11:00"/>
    <n v="14.95"/>
    <x v="16"/>
    <s v="Spain"/>
    <n v="14.95"/>
    <n v="231.44999999999709"/>
  </r>
  <r>
    <n v="162423"/>
    <n v="550911"/>
    <n v="21240"/>
    <s v="BLUE POLKADOT CUP"/>
    <n v="32"/>
    <d v="2011-04-21T13:11:00"/>
    <n v="0.85"/>
    <x v="16"/>
    <s v="Spain"/>
    <n v="27.2"/>
    <n v="231.44999999999709"/>
  </r>
  <r>
    <n v="162424"/>
    <n v="550911"/>
    <s v="84997D"/>
    <s v="CHILDRENS CUTLERY POLKADOT PINK"/>
    <n v="4"/>
    <d v="2011-04-21T13:11:00"/>
    <n v="4.1500000000000004"/>
    <x v="16"/>
    <s v="Spain"/>
    <n v="16.600000000000001"/>
    <n v="231.44999999999709"/>
  </r>
  <r>
    <n v="162425"/>
    <n v="550911"/>
    <n v="22899"/>
    <s v="CHILDREN'S APRON DOLLY GIRL "/>
    <n v="6"/>
    <d v="2011-04-21T13:11:00"/>
    <n v="2.1"/>
    <x v="16"/>
    <s v="Spain"/>
    <n v="12.600000000000001"/>
    <n v="231.44999999999709"/>
  </r>
  <r>
    <n v="162426"/>
    <n v="550911"/>
    <n v="22326"/>
    <s v="ROUND SNACK BOXES SET OF4 WOODLAND "/>
    <n v="6"/>
    <d v="2011-04-21T13:11:00"/>
    <n v="2.95"/>
    <x v="16"/>
    <s v="Spain"/>
    <n v="17.700000000000003"/>
    <n v="231.44999999999709"/>
  </r>
  <r>
    <n v="162427"/>
    <n v="550911"/>
    <n v="22628"/>
    <s v="PICNIC BOXES SET OF 3 RETROSPOT "/>
    <n v="4"/>
    <d v="2011-04-21T13:11:00"/>
    <n v="4.95"/>
    <x v="16"/>
    <s v="Spain"/>
    <n v="19.8"/>
    <n v="231.44999999999709"/>
  </r>
  <r>
    <n v="162428"/>
    <n v="550911"/>
    <n v="22629"/>
    <s v="SPACEBOY LUNCH BOX "/>
    <n v="12"/>
    <d v="2011-04-21T13:11:00"/>
    <n v="1.95"/>
    <x v="16"/>
    <s v="Spain"/>
    <n v="23.4"/>
    <n v="231.44999999999709"/>
  </r>
  <r>
    <n v="162429"/>
    <n v="550911"/>
    <n v="22384"/>
    <s v="LUNCH BAG PINK POLKADOT"/>
    <n v="10"/>
    <d v="2011-04-21T13:11:00"/>
    <n v="1.65"/>
    <x v="16"/>
    <s v="Spain"/>
    <n v="16.5"/>
    <n v="231.44999999999709"/>
  </r>
  <r>
    <n v="162430"/>
    <n v="550911"/>
    <n v="22630"/>
    <s v="DOLLY GIRL LUNCH BOX"/>
    <n v="12"/>
    <d v="2011-04-21T13:11:00"/>
    <n v="1.95"/>
    <x v="16"/>
    <s v="Spain"/>
    <n v="23.4"/>
    <n v="231.44999999999709"/>
  </r>
  <r>
    <n v="162431"/>
    <n v="550911"/>
    <n v="22631"/>
    <s v="CIRCUS PARADE LUNCH BOX "/>
    <n v="12"/>
    <d v="2011-04-21T13:11:00"/>
    <n v="1.95"/>
    <x v="16"/>
    <s v="Spain"/>
    <n v="23.4"/>
    <n v="231.44999999999709"/>
  </r>
  <r>
    <n v="162432"/>
    <n v="550911"/>
    <n v="20725"/>
    <s v="LUNCH BAG RED RETROSPOT"/>
    <n v="10"/>
    <d v="2011-04-21T13:11:00"/>
    <n v="1.65"/>
    <x v="16"/>
    <s v="Spain"/>
    <n v="16.5"/>
    <n v="231.44999999999709"/>
  </r>
  <r>
    <n v="162433"/>
    <n v="550911"/>
    <n v="22635"/>
    <s v="CHILDS BREAKFAST SET DOLLY GIRL "/>
    <n v="2"/>
    <d v="2011-04-21T13:11:00"/>
    <n v="9.9499999999999993"/>
    <x v="16"/>
    <s v="Spain"/>
    <n v="19.899999999999999"/>
    <n v="231.44999999999709"/>
  </r>
  <r>
    <n v="162434"/>
    <n v="550911"/>
    <n v="22848"/>
    <s v="BREAD BIN DINER STYLE PINK"/>
    <n v="1"/>
    <d v="2011-04-21T13:11:00"/>
    <n v="16.95"/>
    <x v="16"/>
    <s v="Spain"/>
    <n v="16.95"/>
    <n v="231.44999999999709"/>
  </r>
  <r>
    <n v="162435"/>
    <n v="550911"/>
    <n v="21217"/>
    <s v="RED RETROSPOT ROUND CAKE TINS"/>
    <n v="2"/>
    <d v="2011-04-21T13:11:00"/>
    <n v="9.9499999999999993"/>
    <x v="16"/>
    <s v="Spain"/>
    <n v="19.899999999999999"/>
    <n v="231.44999999999709"/>
  </r>
  <r>
    <n v="162436"/>
    <n v="550911"/>
    <n v="22508"/>
    <s v="DOORSTOP RETROSPOT HEART"/>
    <n v="4"/>
    <d v="2011-04-21T13:11:00"/>
    <n v="3.75"/>
    <x v="16"/>
    <s v="Spain"/>
    <n v="15"/>
    <n v="231.44999999999709"/>
  </r>
  <r>
    <n v="162437"/>
    <n v="550911"/>
    <n v="22456"/>
    <s v="NATURAL SLATE CHALKBOARD LARGE "/>
    <n v="3"/>
    <d v="2011-04-21T13:11:00"/>
    <n v="4.95"/>
    <x v="16"/>
    <s v="Spain"/>
    <n v="14.850000000000001"/>
    <n v="231.44999999999709"/>
  </r>
  <r>
    <n v="162438"/>
    <n v="550911"/>
    <n v="22317"/>
    <s v="FIVE CATS HANGING DECORATION"/>
    <n v="6"/>
    <d v="2011-04-21T13:11:00"/>
    <n v="2.95"/>
    <x v="16"/>
    <s v="Spain"/>
    <n v="17.700000000000003"/>
    <n v="231.44999999999709"/>
  </r>
  <r>
    <n v="162439"/>
    <n v="550911"/>
    <n v="21380"/>
    <s v="WOODEN HAPPY BIRTHDAY GARLAND"/>
    <n v="6"/>
    <d v="2011-04-21T13:11:00"/>
    <n v="2.95"/>
    <x v="16"/>
    <s v="Spain"/>
    <n v="17.700000000000003"/>
    <n v="231.44999999999709"/>
  </r>
  <r>
    <n v="162440"/>
    <n v="550911"/>
    <n v="22090"/>
    <s v="PAPER BUNTING RETROSPOT"/>
    <n v="6"/>
    <d v="2011-04-21T13:11:00"/>
    <n v="2.95"/>
    <x v="16"/>
    <s v="Spain"/>
    <n v="17.700000000000003"/>
    <n v="231.44999999999709"/>
  </r>
  <r>
    <n v="162441"/>
    <n v="550911"/>
    <n v="22668"/>
    <s v="PINK BABY BUNTING"/>
    <n v="5"/>
    <d v="2011-04-21T13:11:00"/>
    <n v="2.95"/>
    <x v="16"/>
    <s v="Spain"/>
    <n v="14.75"/>
    <n v="231.44999999999709"/>
  </r>
  <r>
    <n v="162442"/>
    <n v="550911"/>
    <n v="21080"/>
    <s v="SET/20 RED RETROSPOT PAPER NAPKINS "/>
    <n v="12"/>
    <d v="2011-04-21T13:11:00"/>
    <n v="0.85"/>
    <x v="16"/>
    <s v="Spain"/>
    <n v="10.199999999999999"/>
    <n v="231.44999999999709"/>
  </r>
  <r>
    <n v="162443"/>
    <n v="550911"/>
    <n v="23052"/>
    <s v="RECYCLED ACAPULCO MAT TURQUOISE"/>
    <n v="2"/>
    <d v="2011-04-21T13:11:00"/>
    <n v="8.25"/>
    <x v="16"/>
    <s v="Spain"/>
    <n v="16.5"/>
    <n v="231.44999999999709"/>
  </r>
  <r>
    <n v="162444"/>
    <n v="550911"/>
    <n v="23054"/>
    <s v="RECYCLED ACAPULCO MAT LAVENDER"/>
    <n v="2"/>
    <d v="2011-04-21T13:11:00"/>
    <n v="8.25"/>
    <x v="16"/>
    <s v="Spain"/>
    <n v="16.5"/>
    <n v="231.44999999999709"/>
  </r>
  <r>
    <n v="162445"/>
    <n v="550911"/>
    <n v="84988"/>
    <s v="SET OF 72 PINK HEART PAPER DOILIES"/>
    <n v="12"/>
    <d v="2011-04-21T13:11:00"/>
    <n v="1.45"/>
    <x v="16"/>
    <s v="Spain"/>
    <n v="17.399999999999999"/>
    <n v="231.44999999999709"/>
  </r>
  <r>
    <n v="162446"/>
    <n v="550911"/>
    <n v="21239"/>
    <s v="PINK  POLKADOT CUP"/>
    <n v="32"/>
    <d v="2011-04-21T13:11:00"/>
    <n v="0.85"/>
    <x v="16"/>
    <s v="Spain"/>
    <n v="27.2"/>
    <n v="231.44999999999709"/>
  </r>
  <r>
    <n v="162447"/>
    <n v="550911"/>
    <n v="21238"/>
    <s v="RED RETROSPOT CUP"/>
    <n v="24"/>
    <d v="2011-04-21T13:11:00"/>
    <n v="0.85"/>
    <x v="16"/>
    <s v="Spain"/>
    <n v="20.399999999999999"/>
    <n v="231.44999999999709"/>
  </r>
  <r>
    <n v="162448"/>
    <n v="550911"/>
    <n v="22344"/>
    <s v="PARTY PIZZA DISH PINK POLKADOT"/>
    <n v="24"/>
    <d v="2011-04-21T13:11:00"/>
    <n v="0.85"/>
    <x v="16"/>
    <s v="Spain"/>
    <n v="20.399999999999999"/>
    <n v="231.44999999999709"/>
  </r>
  <r>
    <n v="162449"/>
    <n v="550911"/>
    <n v="22343"/>
    <s v="PARTY PIZZA DISH RED RETROSPOT"/>
    <n v="24"/>
    <d v="2011-04-21T13:11:00"/>
    <n v="0.85"/>
    <x v="16"/>
    <s v="Spain"/>
    <n v="20.399999999999999"/>
    <n v="231.44999999999709"/>
  </r>
  <r>
    <n v="162450"/>
    <n v="550911"/>
    <n v="21242"/>
    <s v="RED RETROSPOT PLATE "/>
    <n v="24"/>
    <d v="2011-04-21T13:11:00"/>
    <n v="1.69"/>
    <x v="16"/>
    <s v="Spain"/>
    <n v="40.56"/>
    <n v="231.44999999999709"/>
  </r>
  <r>
    <n v="162451"/>
    <n v="550911"/>
    <n v="21244"/>
    <s v="BLUE POLKADOT PLATE "/>
    <n v="32"/>
    <d v="2011-04-21T13:11:00"/>
    <n v="1.69"/>
    <x v="16"/>
    <s v="Spain"/>
    <n v="54.08"/>
    <n v="231.44999999999709"/>
  </r>
  <r>
    <n v="162452"/>
    <n v="550911"/>
    <n v="21243"/>
    <s v="PINK  POLKADOT PLATE "/>
    <n v="32"/>
    <d v="2011-04-21T13:11:00"/>
    <n v="1.69"/>
    <x v="16"/>
    <s v="Spain"/>
    <n v="54.08"/>
    <n v="231.44999999999709"/>
  </r>
  <r>
    <n v="162453"/>
    <n v="550911"/>
    <n v="20675"/>
    <s v="BLUE POLKADOT BOWL"/>
    <n v="8"/>
    <d v="2011-04-21T13:11:00"/>
    <n v="1.25"/>
    <x v="16"/>
    <s v="Spain"/>
    <n v="10"/>
    <n v="231.44999999999709"/>
  </r>
  <r>
    <n v="162454"/>
    <n v="550911"/>
    <n v="20677"/>
    <s v="PINK POLKADOT BOWL"/>
    <n v="8"/>
    <d v="2011-04-21T13:11:00"/>
    <n v="1.25"/>
    <x v="16"/>
    <s v="Spain"/>
    <n v="10"/>
    <n v="231.44999999999709"/>
  </r>
  <r>
    <n v="162455"/>
    <n v="550911"/>
    <n v="20676"/>
    <s v="RED RETROSPOT BOWL"/>
    <n v="8"/>
    <d v="2011-04-21T13:11:00"/>
    <n v="1.25"/>
    <x v="16"/>
    <s v="Spain"/>
    <n v="10"/>
    <n v="231.44999999999709"/>
  </r>
  <r>
    <n v="162456"/>
    <n v="550911"/>
    <n v="21246"/>
    <s v="RED RETROSPOT BIG BOWL"/>
    <n v="6"/>
    <d v="2011-04-21T13:11:00"/>
    <n v="4.95"/>
    <x v="16"/>
    <s v="Spain"/>
    <n v="29.700000000000003"/>
    <n v="231.44999999999709"/>
  </r>
  <r>
    <n v="162457"/>
    <n v="550911"/>
    <n v="21843"/>
    <s v="RED RETROSPOT CAKE STAND"/>
    <n v="1"/>
    <d v="2011-04-21T13:11:00"/>
    <n v="10.95"/>
    <x v="16"/>
    <s v="Spain"/>
    <n v="10.95"/>
    <n v="231.44999999999709"/>
  </r>
  <r>
    <n v="162458"/>
    <n v="550911"/>
    <n v="22215"/>
    <s v="CAKE STAND WHITE TWO TIER LACE"/>
    <n v="2"/>
    <d v="2011-04-21T13:11:00"/>
    <n v="8.5"/>
    <x v="16"/>
    <s v="Spain"/>
    <n v="17"/>
    <n v="231.44999999999709"/>
  </r>
  <r>
    <n v="162459"/>
    <n v="550911"/>
    <n v="22180"/>
    <s v="RETROSPOT LAMP"/>
    <n v="2"/>
    <d v="2011-04-21T13:11:00"/>
    <n v="9.9499999999999993"/>
    <x v="16"/>
    <s v="Spain"/>
    <n v="19.899999999999999"/>
    <n v="231.44999999999709"/>
  </r>
  <r>
    <n v="162460"/>
    <n v="550911"/>
    <n v="21731"/>
    <s v="RED TOADSTOOL LED NIGHT LIGHT"/>
    <n v="12"/>
    <d v="2011-04-21T13:11:00"/>
    <n v="1.65"/>
    <x v="16"/>
    <s v="Spain"/>
    <n v="19.799999999999997"/>
    <n v="231.44999999999709"/>
  </r>
  <r>
    <n v="162461"/>
    <n v="550911"/>
    <n v="22983"/>
    <s v="CARD BILLBOARD FONT"/>
    <n v="24"/>
    <d v="2011-04-21T13:11:00"/>
    <n v="0.42"/>
    <x v="16"/>
    <s v="Spain"/>
    <n v="10.08"/>
    <n v="231.44999999999709"/>
  </r>
  <r>
    <n v="162462"/>
    <n v="550911"/>
    <n v="23008"/>
    <s v="DOLLY GIRL BABY GIFT SET"/>
    <n v="1"/>
    <d v="2011-04-21T13:11:00"/>
    <n v="16.95"/>
    <x v="16"/>
    <s v="Spain"/>
    <n v="16.95"/>
    <n v="231.44999999999709"/>
  </r>
  <r>
    <n v="162463"/>
    <n v="550911"/>
    <n v="23010"/>
    <s v="CIRCUS PARADE BABY GIFT SET"/>
    <n v="1"/>
    <d v="2011-04-21T13:11:00"/>
    <n v="16.95"/>
    <x v="16"/>
    <s v="Spain"/>
    <n v="16.95"/>
    <n v="231.44999999999709"/>
  </r>
  <r>
    <n v="162464"/>
    <n v="550911"/>
    <n v="21891"/>
    <s v="TRADITIONAL WOODEN SKIPPING ROPE"/>
    <n v="12"/>
    <d v="2011-04-21T13:11:00"/>
    <n v="1.45"/>
    <x v="16"/>
    <s v="Spain"/>
    <n v="17.399999999999999"/>
    <n v="231.44999999999709"/>
  </r>
  <r>
    <n v="162465"/>
    <n v="550911"/>
    <n v="20749"/>
    <s v="ASSORTED COLOUR MINI CASES"/>
    <n v="2"/>
    <d v="2011-04-21T13:11:00"/>
    <n v="7.95"/>
    <x v="16"/>
    <s v="Spain"/>
    <n v="15.9"/>
    <n v="231.44999999999709"/>
  </r>
  <r>
    <n v="162466"/>
    <n v="550911"/>
    <n v="20750"/>
    <s v="RED RETROSPOT MINI CASES"/>
    <n v="2"/>
    <d v="2011-04-21T13:11:00"/>
    <n v="7.95"/>
    <x v="16"/>
    <s v="Spain"/>
    <n v="15.9"/>
    <n v="231.44999999999709"/>
  </r>
  <r>
    <n v="162467"/>
    <n v="550911"/>
    <n v="21533"/>
    <s v="RETROSPOT LARGE MILK JUG"/>
    <n v="3"/>
    <d v="2011-04-21T13:11:00"/>
    <n v="4.95"/>
    <x v="16"/>
    <s v="Spain"/>
    <n v="14.850000000000001"/>
    <n v="231.44999999999709"/>
  </r>
  <r>
    <n v="162468"/>
    <n v="550911"/>
    <n v="21156"/>
    <s v="RETROSPOT CHILDRENS APRON"/>
    <n v="8"/>
    <d v="2011-04-21T13:11:00"/>
    <n v="1.95"/>
    <x v="16"/>
    <s v="Spain"/>
    <n v="15.6"/>
    <n v="231.44999999999709"/>
  </r>
  <r>
    <n v="162469"/>
    <n v="550911"/>
    <n v="22623"/>
    <s v="BOX OF VINTAGE JIGSAW BLOCKS "/>
    <n v="3"/>
    <d v="2011-04-21T13:11:00"/>
    <n v="5.95"/>
    <x v="16"/>
    <s v="Spain"/>
    <n v="17.850000000000001"/>
    <n v="231.44999999999709"/>
  </r>
  <r>
    <n v="162470"/>
    <n v="550911"/>
    <n v="21890"/>
    <s v="S/6 WOODEN SKITTLES IN COTTON BAG"/>
    <n v="6"/>
    <d v="2011-04-21T13:11:00"/>
    <n v="3.25"/>
    <x v="16"/>
    <s v="Spain"/>
    <n v="19.5"/>
    <n v="231.44999999999709"/>
  </r>
  <r>
    <n v="162471"/>
    <n v="550911"/>
    <n v="22138"/>
    <s v="BAKING SET 9 PIECE RETROSPOT "/>
    <n v="3"/>
    <d v="2011-04-21T13:11:00"/>
    <n v="4.95"/>
    <x v="16"/>
    <s v="Spain"/>
    <n v="14.850000000000001"/>
    <n v="231.44999999999709"/>
  </r>
  <r>
    <n v="162472"/>
    <n v="550911"/>
    <n v="22661"/>
    <s v="CHARLOTTE BAG DOLLY GIRL DESIGN"/>
    <n v="10"/>
    <d v="2011-04-21T13:11:00"/>
    <n v="0.85"/>
    <x v="16"/>
    <s v="Spain"/>
    <n v="8.5"/>
    <n v="231.44999999999709"/>
  </r>
  <r>
    <n v="167267"/>
    <n v="551398"/>
    <n v="20971"/>
    <s v="PINK BLUE FELT CRAFT TRINKET BOX"/>
    <n v="12"/>
    <d v="2011-04-28T13:09:00"/>
    <n v="1.25"/>
    <x v="17"/>
    <s v="Spain"/>
    <n v="15"/>
    <n v="224.45138888888323"/>
  </r>
  <r>
    <n v="167268"/>
    <n v="551398"/>
    <n v="22644"/>
    <s v="CERAMIC CHERRY CAKE MONEY BANK"/>
    <n v="12"/>
    <d v="2011-04-28T13:09:00"/>
    <n v="1.45"/>
    <x v="17"/>
    <s v="Spain"/>
    <n v="17.399999999999999"/>
    <n v="224.45138888888323"/>
  </r>
  <r>
    <n v="167269"/>
    <n v="551398"/>
    <n v="22138"/>
    <s v="BAKING SET 9 PIECE RETROSPOT "/>
    <n v="3"/>
    <d v="2011-04-28T13:09:00"/>
    <n v="4.95"/>
    <x v="17"/>
    <s v="Spain"/>
    <n v="14.850000000000001"/>
    <n v="224.45138888888323"/>
  </r>
  <r>
    <n v="167270"/>
    <n v="551398"/>
    <s v="47591D"/>
    <s v="PINK FAIRY CAKE CHILDRENS APRON"/>
    <n v="8"/>
    <d v="2011-04-28T13:09:00"/>
    <n v="1.95"/>
    <x v="17"/>
    <s v="Spain"/>
    <n v="15.6"/>
    <n v="224.45138888888323"/>
  </r>
  <r>
    <n v="167271"/>
    <n v="551398"/>
    <n v="21700"/>
    <s v="BIG DOUGHNUT FRIDGE MAGNETS"/>
    <n v="12"/>
    <d v="2011-04-28T13:09:00"/>
    <n v="0.85"/>
    <x v="17"/>
    <s v="Spain"/>
    <n v="10.199999999999999"/>
    <n v="224.45138888888323"/>
  </r>
  <r>
    <n v="167272"/>
    <n v="551398"/>
    <s v="47559B"/>
    <s v="TEA TIME OVEN GLOVE"/>
    <n v="10"/>
    <d v="2011-04-28T13:09:00"/>
    <n v="1.25"/>
    <x v="17"/>
    <s v="Spain"/>
    <n v="12.5"/>
    <n v="224.45138888888323"/>
  </r>
  <r>
    <n v="167273"/>
    <n v="551398"/>
    <n v="37501"/>
    <s v="TEA TIME TEA SET IN GIFT BOX"/>
    <n v="3"/>
    <d v="2011-04-28T13:09:00"/>
    <n v="6.95"/>
    <x v="17"/>
    <s v="Spain"/>
    <n v="20.85"/>
    <n v="224.45138888888323"/>
  </r>
  <r>
    <n v="167274"/>
    <n v="551398"/>
    <n v="37500"/>
    <s v="TEA TIME TEAPOT IN GIFT BOX"/>
    <n v="12"/>
    <d v="2011-04-28T13:09:00"/>
    <n v="4.95"/>
    <x v="17"/>
    <s v="Spain"/>
    <n v="59.400000000000006"/>
    <n v="224.45138888888323"/>
  </r>
  <r>
    <n v="167275"/>
    <n v="551398"/>
    <n v="37495"/>
    <s v="FAIRY CAKE BIRTHDAY CANDLE SET"/>
    <n v="4"/>
    <d v="2011-04-28T13:09:00"/>
    <n v="3.75"/>
    <x v="17"/>
    <s v="Spain"/>
    <n v="15"/>
    <n v="224.45138888888323"/>
  </r>
  <r>
    <n v="167276"/>
    <n v="551398"/>
    <n v="22851"/>
    <s v="SET 20 NAPKINS FAIRY CAKES DESIGN "/>
    <n v="12"/>
    <d v="2011-04-28T13:09:00"/>
    <n v="0.85"/>
    <x v="17"/>
    <s v="Spain"/>
    <n v="10.199999999999999"/>
    <n v="224.45138888888323"/>
  </r>
  <r>
    <n v="167277"/>
    <n v="551398"/>
    <n v="22613"/>
    <s v="PACK OF 20 SPACEBOY NAPKINS"/>
    <n v="12"/>
    <d v="2011-04-28T13:09:00"/>
    <n v="0.85"/>
    <x v="17"/>
    <s v="Spain"/>
    <n v="10.199999999999999"/>
    <n v="224.45138888888323"/>
  </r>
  <r>
    <n v="167278"/>
    <n v="551398"/>
    <n v="21080"/>
    <s v="SET/20 RED RETROSPOT PAPER NAPKINS "/>
    <n v="12"/>
    <d v="2011-04-28T13:09:00"/>
    <n v="0.85"/>
    <x v="17"/>
    <s v="Spain"/>
    <n v="10.199999999999999"/>
    <n v="224.45138888888323"/>
  </r>
  <r>
    <n v="167279"/>
    <n v="551398"/>
    <s v="84509B"/>
    <s v="SET OF 4 FAIRY CAKE PLACEMATS"/>
    <n v="4"/>
    <d v="2011-04-28T13:09:00"/>
    <n v="3.75"/>
    <x v="17"/>
    <s v="Spain"/>
    <n v="15"/>
    <n v="224.45138888888323"/>
  </r>
  <r>
    <n v="167280"/>
    <n v="551398"/>
    <n v="21974"/>
    <s v="SET OF 36 PAISLEY FLOWER DOILIES"/>
    <n v="12"/>
    <d v="2011-04-28T13:09:00"/>
    <n v="1.45"/>
    <x v="17"/>
    <s v="Spain"/>
    <n v="17.399999999999999"/>
    <n v="224.45138888888323"/>
  </r>
  <r>
    <n v="167281"/>
    <n v="551398"/>
    <n v="84987"/>
    <s v="SET OF 36 TEATIME PAPER DOILIES"/>
    <n v="12"/>
    <d v="2011-04-28T13:09:00"/>
    <n v="1.45"/>
    <x v="17"/>
    <s v="Spain"/>
    <n v="17.399999999999999"/>
    <n v="224.45138888888323"/>
  </r>
  <r>
    <n v="167282"/>
    <n v="551398"/>
    <n v="22937"/>
    <s v="BAKING MOULD CHOCOLATE CUPCAKES"/>
    <n v="6"/>
    <d v="2011-04-28T13:09:00"/>
    <n v="2.5499999999999998"/>
    <x v="17"/>
    <s v="Spain"/>
    <n v="15.299999999999999"/>
    <n v="224.45138888888323"/>
  </r>
  <r>
    <n v="167283"/>
    <n v="551398"/>
    <n v="22955"/>
    <s v="36 FOIL STAR CAKE CASES "/>
    <n v="6"/>
    <d v="2011-04-28T13:09:00"/>
    <n v="2.1"/>
    <x v="17"/>
    <s v="Spain"/>
    <n v="12.600000000000001"/>
    <n v="224.45138888888323"/>
  </r>
  <r>
    <n v="167284"/>
    <n v="551398"/>
    <n v="21977"/>
    <s v="PACK OF 60 PINK PAISLEY CAKE CASES"/>
    <n v="24"/>
    <d v="2011-04-28T13:09:00"/>
    <n v="0.55000000000000004"/>
    <x v="17"/>
    <s v="Spain"/>
    <n v="13.200000000000001"/>
    <n v="224.45138888888323"/>
  </r>
  <r>
    <n v="167285"/>
    <n v="551398"/>
    <n v="21212"/>
    <s v="PACK OF 72 RETROSPOT CAKE CASES"/>
    <n v="24"/>
    <d v="2011-04-28T13:09:00"/>
    <n v="0.55000000000000004"/>
    <x v="17"/>
    <s v="Spain"/>
    <n v="13.200000000000001"/>
    <n v="224.45138888888323"/>
  </r>
  <r>
    <n v="167286"/>
    <n v="551398"/>
    <n v="22417"/>
    <s v="PACK OF 60 SPACEBOY CAKE CASES"/>
    <n v="24"/>
    <d v="2011-04-28T13:09:00"/>
    <n v="0.55000000000000004"/>
    <x v="17"/>
    <s v="Spain"/>
    <n v="13.200000000000001"/>
    <n v="224.45138888888323"/>
  </r>
  <r>
    <n v="167287"/>
    <n v="551398"/>
    <n v="84991"/>
    <s v="60 TEATIME FAIRY CAKE CASES"/>
    <n v="24"/>
    <d v="2011-04-28T13:09:00"/>
    <n v="0.55000000000000004"/>
    <x v="17"/>
    <s v="Spain"/>
    <n v="13.200000000000001"/>
    <n v="224.45138888888323"/>
  </r>
  <r>
    <n v="167288"/>
    <n v="551398"/>
    <s v="84535B"/>
    <s v="FAIRY CAKES NOTEBOOK A6 SIZE"/>
    <n v="16"/>
    <d v="2011-04-28T13:09:00"/>
    <n v="0.65"/>
    <x v="17"/>
    <s v="Spain"/>
    <n v="10.4"/>
    <n v="224.45138888888323"/>
  </r>
  <r>
    <n v="170910"/>
    <n v="551868"/>
    <n v="22556"/>
    <s v="PLASTERS IN TIN CIRCUS PARADE "/>
    <n v="24"/>
    <d v="2011-05-04T16:29:00"/>
    <n v="1.65"/>
    <x v="2"/>
    <s v="Spain"/>
    <n v="39.599999999999994"/>
    <n v="218.3125"/>
  </r>
  <r>
    <n v="170911"/>
    <n v="551868"/>
    <n v="22553"/>
    <s v="PLASTERS IN TIN SKULLS"/>
    <n v="24"/>
    <d v="2011-05-04T16:29:00"/>
    <n v="1.65"/>
    <x v="2"/>
    <s v="Spain"/>
    <n v="39.599999999999994"/>
    <n v="218.3125"/>
  </r>
  <r>
    <n v="170912"/>
    <n v="551868"/>
    <n v="21915"/>
    <s v="RED  HARMONICA IN BOX "/>
    <n v="36"/>
    <d v="2011-05-04T16:29:00"/>
    <n v="1.25"/>
    <x v="2"/>
    <s v="Spain"/>
    <n v="45"/>
    <n v="218.3125"/>
  </r>
  <r>
    <n v="170913"/>
    <n v="551868"/>
    <n v="21914"/>
    <s v="BLUE HARMONICA IN BOX "/>
    <n v="36"/>
    <d v="2011-05-04T16:29:00"/>
    <n v="1.25"/>
    <x v="2"/>
    <s v="Spain"/>
    <n v="45"/>
    <n v="218.3125"/>
  </r>
  <r>
    <n v="170914"/>
    <n v="551868"/>
    <n v="21754"/>
    <s v="HOME BUILDING BLOCK WORD"/>
    <n v="9"/>
    <d v="2011-05-04T16:29:00"/>
    <n v="5.95"/>
    <x v="2"/>
    <s v="Spain"/>
    <n v="53.550000000000004"/>
    <n v="218.3125"/>
  </r>
  <r>
    <n v="170915"/>
    <n v="551868"/>
    <n v="22120"/>
    <s v="WELCOME  WOODEN BLOCK LETTERS"/>
    <n v="12"/>
    <d v="2011-05-04T16:29:00"/>
    <n v="8.5"/>
    <x v="2"/>
    <s v="Spain"/>
    <n v="102"/>
    <n v="218.3125"/>
  </r>
  <r>
    <n v="170916"/>
    <n v="551868"/>
    <n v="21340"/>
    <s v="CLASSIC METAL BIRDCAGE PLANT HOLDER"/>
    <n v="8"/>
    <d v="2011-05-04T16:29:00"/>
    <n v="9.9499999999999993"/>
    <x v="2"/>
    <s v="Spain"/>
    <n v="79.599999999999994"/>
    <n v="218.3125"/>
  </r>
  <r>
    <n v="170917"/>
    <n v="551868"/>
    <n v="21212"/>
    <s v="PACK OF 72 RETROSPOT CAKE CASES"/>
    <n v="24"/>
    <d v="2011-05-04T16:29:00"/>
    <n v="0.55000000000000004"/>
    <x v="2"/>
    <s v="Spain"/>
    <n v="13.200000000000001"/>
    <n v="218.3125"/>
  </r>
  <r>
    <n v="170918"/>
    <n v="551868"/>
    <n v="21213"/>
    <s v="PACK OF 72 SKULL CAKE CASES"/>
    <n v="24"/>
    <d v="2011-05-04T16:29:00"/>
    <n v="0.55000000000000004"/>
    <x v="2"/>
    <s v="Spain"/>
    <n v="13.200000000000001"/>
    <n v="218.3125"/>
  </r>
  <r>
    <n v="170919"/>
    <n v="551868"/>
    <n v="21976"/>
    <s v="PACK OF 60 MUSHROOM CAKE CASES"/>
    <n v="24"/>
    <d v="2011-05-04T16:29:00"/>
    <n v="0.55000000000000004"/>
    <x v="2"/>
    <s v="Spain"/>
    <n v="13.200000000000001"/>
    <n v="218.3125"/>
  </r>
  <r>
    <n v="170920"/>
    <n v="551868"/>
    <n v="21977"/>
    <s v="PACK OF 60 PINK PAISLEY CAKE CASES"/>
    <n v="24"/>
    <d v="2011-05-04T16:29:00"/>
    <n v="0.55000000000000004"/>
    <x v="2"/>
    <s v="Spain"/>
    <n v="13.200000000000001"/>
    <n v="218.3125"/>
  </r>
  <r>
    <n v="170921"/>
    <n v="551868"/>
    <n v="21218"/>
    <s v="RED SPOTTY BISCUIT TIN"/>
    <n v="24"/>
    <d v="2011-05-04T16:29:00"/>
    <n v="3.25"/>
    <x v="2"/>
    <s v="Spain"/>
    <n v="78"/>
    <n v="218.3125"/>
  </r>
  <r>
    <n v="170922"/>
    <n v="551868"/>
    <n v="84879"/>
    <s v="ASSORTED COLOUR BIRD ORNAMENT"/>
    <n v="40"/>
    <d v="2011-05-04T16:29:00"/>
    <n v="1.69"/>
    <x v="2"/>
    <s v="Spain"/>
    <n v="67.599999999999994"/>
    <n v="218.3125"/>
  </r>
  <r>
    <n v="170923"/>
    <n v="551868"/>
    <n v="21171"/>
    <s v="BATHROOM METAL SIGN "/>
    <n v="12"/>
    <d v="2011-05-04T16:29:00"/>
    <n v="1.45"/>
    <x v="2"/>
    <s v="Spain"/>
    <n v="17.399999999999999"/>
    <n v="218.3125"/>
  </r>
  <r>
    <n v="170924"/>
    <n v="551868"/>
    <n v="22675"/>
    <s v="FRENCH KITCHEN SIGN BLUE METAL"/>
    <n v="12"/>
    <d v="2011-05-04T16:29:00"/>
    <n v="1.25"/>
    <x v="2"/>
    <s v="Spain"/>
    <n v="15"/>
    <n v="218.3125"/>
  </r>
  <r>
    <n v="170925"/>
    <n v="551868"/>
    <n v="21172"/>
    <s v="PARTY METAL SIGN "/>
    <n v="12"/>
    <d v="2011-05-04T16:29:00"/>
    <n v="1.45"/>
    <x v="2"/>
    <s v="Spain"/>
    <n v="17.399999999999999"/>
    <n v="218.3125"/>
  </r>
  <r>
    <n v="170926"/>
    <n v="551868"/>
    <n v="21770"/>
    <s v="OPEN CLOSED METAL SIGN"/>
    <n v="12"/>
    <d v="2011-05-04T16:29:00"/>
    <n v="4.95"/>
    <x v="2"/>
    <s v="Spain"/>
    <n v="59.400000000000006"/>
    <n v="218.3125"/>
  </r>
  <r>
    <n v="170927"/>
    <n v="551868"/>
    <n v="23148"/>
    <s v="MINIATURE ANTIQUE ROSE HOOK IVORY"/>
    <n v="24"/>
    <d v="2011-05-04T16:29:00"/>
    <n v="0.83"/>
    <x v="2"/>
    <s v="Spain"/>
    <n v="19.919999999999998"/>
    <n v="218.3125"/>
  </r>
  <r>
    <n v="170928"/>
    <n v="551868"/>
    <n v="23147"/>
    <s v="SINGLE ANTIQUE ROSE HOOK IVORY"/>
    <n v="12"/>
    <d v="2011-05-04T16:29:00"/>
    <n v="1.45"/>
    <x v="2"/>
    <s v="Spain"/>
    <n v="17.399999999999999"/>
    <n v="218.3125"/>
  </r>
  <r>
    <n v="170929"/>
    <n v="551868"/>
    <n v="23146"/>
    <s v="TRIPLE HOOK ANTIQUE IVORY ROSE"/>
    <n v="8"/>
    <d v="2011-05-04T16:29:00"/>
    <n v="3.29"/>
    <x v="2"/>
    <s v="Spain"/>
    <n v="26.32"/>
    <n v="218.3125"/>
  </r>
  <r>
    <n v="170930"/>
    <n v="551868"/>
    <n v="22744"/>
    <s v="MAKE YOUR OWN MONSOON CARD KIT"/>
    <n v="6"/>
    <d v="2011-05-04T16:29:00"/>
    <n v="2.95"/>
    <x v="2"/>
    <s v="Spain"/>
    <n v="17.700000000000003"/>
    <n v="218.3125"/>
  </r>
  <r>
    <n v="170931"/>
    <n v="551868"/>
    <n v="22077"/>
    <s v="6 RIBBONS RUSTIC CHARM"/>
    <n v="12"/>
    <d v="2011-05-04T16:29:00"/>
    <n v="1.65"/>
    <x v="2"/>
    <s v="Spain"/>
    <n v="19.799999999999997"/>
    <n v="218.3125"/>
  </r>
  <r>
    <n v="170932"/>
    <n v="551868"/>
    <n v="21889"/>
    <s v="WOODEN BOX OF DOMINOES"/>
    <n v="12"/>
    <d v="2011-05-04T16:29:00"/>
    <n v="1.25"/>
    <x v="2"/>
    <s v="Spain"/>
    <n v="15"/>
    <n v="218.3125"/>
  </r>
  <r>
    <n v="170933"/>
    <n v="551868"/>
    <n v="22620"/>
    <s v="4 TRADITIONAL SPINNING TOPS"/>
    <n v="12"/>
    <d v="2011-05-04T16:29:00"/>
    <n v="1.45"/>
    <x v="2"/>
    <s v="Spain"/>
    <n v="17.399999999999999"/>
    <n v="218.3125"/>
  </r>
  <r>
    <n v="170934"/>
    <n v="551868"/>
    <n v="22622"/>
    <s v="BOX OF VINTAGE ALPHABET BLOCKS"/>
    <n v="12"/>
    <d v="2011-05-04T16:29:00"/>
    <n v="9.9499999999999993"/>
    <x v="2"/>
    <s v="Spain"/>
    <n v="119.39999999999999"/>
    <n v="218.3125"/>
  </r>
  <r>
    <n v="170935"/>
    <n v="551868"/>
    <n v="21506"/>
    <s v="FANCY FONT BIRTHDAY CARD, "/>
    <n v="24"/>
    <d v="2011-05-04T16:29:00"/>
    <n v="0.42"/>
    <x v="2"/>
    <s v="Spain"/>
    <n v="10.08"/>
    <n v="218.3125"/>
  </r>
  <r>
    <n v="170936"/>
    <n v="551868"/>
    <n v="22023"/>
    <s v="EMPIRE BIRTHDAY CARD"/>
    <n v="12"/>
    <d v="2011-05-04T16:29:00"/>
    <n v="0.42"/>
    <x v="2"/>
    <s v="Spain"/>
    <n v="5.04"/>
    <n v="218.3125"/>
  </r>
  <r>
    <n v="170937"/>
    <n v="551868"/>
    <n v="22027"/>
    <s v="TEA PARTY BIRTHDAY CARD"/>
    <n v="12"/>
    <d v="2011-05-04T16:29:00"/>
    <n v="0.42"/>
    <x v="2"/>
    <s v="Spain"/>
    <n v="5.04"/>
    <n v="218.3125"/>
  </r>
  <r>
    <n v="170938"/>
    <n v="551868"/>
    <n v="22028"/>
    <s v="PENNY FARTHING BIRTHDAY CARD"/>
    <n v="12"/>
    <d v="2011-05-04T16:29:00"/>
    <n v="0.42"/>
    <x v="2"/>
    <s v="Spain"/>
    <n v="5.04"/>
    <n v="218.3125"/>
  </r>
  <r>
    <n v="170939"/>
    <n v="551868"/>
    <n v="22037"/>
    <s v="ROBOT BIRTHDAY CARD"/>
    <n v="12"/>
    <d v="2011-05-04T16:29:00"/>
    <n v="0.42"/>
    <x v="2"/>
    <s v="Spain"/>
    <n v="5.04"/>
    <n v="218.3125"/>
  </r>
  <r>
    <n v="170940"/>
    <n v="551868"/>
    <n v="21519"/>
    <s v="GIN &amp; TONIC DIET GREETING CARD "/>
    <n v="24"/>
    <d v="2011-05-04T16:29:00"/>
    <n v="0.42"/>
    <x v="2"/>
    <s v="Spain"/>
    <n v="10.08"/>
    <n v="218.3125"/>
  </r>
  <r>
    <n v="170941"/>
    <n v="551868"/>
    <n v="22715"/>
    <s v="CARD WEDDING DAY"/>
    <n v="24"/>
    <d v="2011-05-04T16:29:00"/>
    <n v="0.42"/>
    <x v="2"/>
    <s v="Spain"/>
    <n v="10.08"/>
    <n v="218.3125"/>
  </r>
  <r>
    <n v="170942"/>
    <n v="551868"/>
    <n v="21880"/>
    <s v="RED RETROSPOT TAPE"/>
    <n v="12"/>
    <d v="2011-05-04T16:29:00"/>
    <n v="0.65"/>
    <x v="2"/>
    <s v="Spain"/>
    <n v="7.8000000000000007"/>
    <n v="218.3125"/>
  </r>
  <r>
    <n v="170943"/>
    <n v="551868"/>
    <n v="23231"/>
    <s v="WRAP DOILEY DESIGN"/>
    <n v="25"/>
    <d v="2011-05-04T16:29:00"/>
    <n v="0.42"/>
    <x v="2"/>
    <s v="Spain"/>
    <n v="10.5"/>
    <n v="218.3125"/>
  </r>
  <r>
    <n v="170944"/>
    <n v="551868"/>
    <n v="23230"/>
    <s v="WRAP ALPHABET DESIGN"/>
    <n v="25"/>
    <d v="2011-05-04T16:29:00"/>
    <n v="0.42"/>
    <x v="2"/>
    <s v="Spain"/>
    <n v="10.5"/>
    <n v="218.3125"/>
  </r>
  <r>
    <n v="170945"/>
    <n v="551868"/>
    <n v="84077"/>
    <s v="WORLD WAR 2 GLIDERS ASSTD DESIGNS"/>
    <n v="48"/>
    <d v="2011-05-04T16:29:00"/>
    <n v="0.28999999999999998"/>
    <x v="2"/>
    <s v="Spain"/>
    <n v="13.919999999999998"/>
    <n v="218.3125"/>
  </r>
  <r>
    <n v="170946"/>
    <n v="551868"/>
    <n v="21071"/>
    <s v="VINTAGE BILLBOARD DRINK ME MUG"/>
    <n v="12"/>
    <d v="2011-05-04T16:29:00"/>
    <n v="1.25"/>
    <x v="2"/>
    <s v="Spain"/>
    <n v="15"/>
    <n v="218.3125"/>
  </r>
  <r>
    <n v="170947"/>
    <n v="551868"/>
    <n v="21844"/>
    <s v="RED RETROSPOT MUG"/>
    <n v="18"/>
    <d v="2011-05-04T16:29:00"/>
    <n v="2.95"/>
    <x v="2"/>
    <s v="Spain"/>
    <n v="53.1"/>
    <n v="218.3125"/>
  </r>
  <r>
    <n v="170948"/>
    <n v="551868"/>
    <n v="21874"/>
    <s v="GIN AND TONIC MUG"/>
    <n v="12"/>
    <d v="2011-05-04T16:29:00"/>
    <n v="1.25"/>
    <x v="2"/>
    <s v="Spain"/>
    <n v="15"/>
    <n v="218.3125"/>
  </r>
  <r>
    <n v="170949"/>
    <n v="551868"/>
    <n v="21877"/>
    <s v="HOME SWEET HOME MUG"/>
    <n v="12"/>
    <d v="2011-05-04T16:29:00"/>
    <n v="1.25"/>
    <x v="2"/>
    <s v="Spain"/>
    <n v="15"/>
    <n v="218.3125"/>
  </r>
  <r>
    <n v="172990"/>
    <n v="552040"/>
    <n v="21523"/>
    <s v="DOORMAT FANCY FONT HOME SWEET HOME"/>
    <n v="10"/>
    <d v="2011-05-06T08:19:00"/>
    <n v="6.75"/>
    <x v="8"/>
    <s v="Spain"/>
    <n v="67.5"/>
    <n v="216.65277777777374"/>
  </r>
  <r>
    <n v="172991"/>
    <n v="552040"/>
    <n v="21524"/>
    <s v="DOORMAT SPOTTY HOME SWEET HOME"/>
    <n v="6"/>
    <d v="2011-05-06T08:19:00"/>
    <n v="7.95"/>
    <x v="8"/>
    <s v="Spain"/>
    <n v="47.7"/>
    <n v="216.65277777777374"/>
  </r>
  <r>
    <n v="172992"/>
    <n v="552040"/>
    <n v="22366"/>
    <s v="DOORMAT AIRMAIL "/>
    <n v="2"/>
    <d v="2011-05-06T08:19:00"/>
    <n v="7.95"/>
    <x v="8"/>
    <s v="Spain"/>
    <n v="15.9"/>
    <n v="216.65277777777374"/>
  </r>
  <r>
    <n v="172993"/>
    <n v="552040"/>
    <n v="48187"/>
    <s v="DOORMAT NEW ENGLAND"/>
    <n v="2"/>
    <d v="2011-05-06T08:19:00"/>
    <n v="7.95"/>
    <x v="8"/>
    <s v="Spain"/>
    <n v="15.9"/>
    <n v="216.65277777777374"/>
  </r>
  <r>
    <n v="172994"/>
    <n v="552040"/>
    <n v="48188"/>
    <s v="DOORMAT WELCOME PUPPIES"/>
    <n v="2"/>
    <d v="2011-05-06T08:19:00"/>
    <n v="7.95"/>
    <x v="8"/>
    <s v="Spain"/>
    <n v="15.9"/>
    <n v="216.65277777777374"/>
  </r>
  <r>
    <n v="172995"/>
    <n v="552040"/>
    <n v="22692"/>
    <s v="DOORMAT WELCOME TO OUR HOME"/>
    <n v="2"/>
    <d v="2011-05-06T08:19:00"/>
    <n v="7.95"/>
    <x v="8"/>
    <s v="Spain"/>
    <n v="15.9"/>
    <n v="216.65277777777374"/>
  </r>
  <r>
    <n v="172996"/>
    <n v="552040"/>
    <n v="22449"/>
    <s v="SILK PURSE BABUSHKA PINK"/>
    <n v="12"/>
    <d v="2011-05-06T08:19:00"/>
    <n v="3.35"/>
    <x v="8"/>
    <s v="Spain"/>
    <n v="40.200000000000003"/>
    <n v="216.65277777777374"/>
  </r>
  <r>
    <n v="172997"/>
    <n v="552040"/>
    <n v="21070"/>
    <s v="VINTAGE BILLBOARD MUG "/>
    <n v="12"/>
    <d v="2011-05-06T08:19:00"/>
    <n v="1.25"/>
    <x v="8"/>
    <s v="Spain"/>
    <n v="15"/>
    <n v="216.65277777777374"/>
  </r>
  <r>
    <n v="172998"/>
    <n v="552040"/>
    <n v="21071"/>
    <s v="VINTAGE BILLBOARD DRINK ME MUG"/>
    <n v="12"/>
    <d v="2011-05-06T08:19:00"/>
    <n v="1.25"/>
    <x v="8"/>
    <s v="Spain"/>
    <n v="15"/>
    <n v="216.65277777777374"/>
  </r>
  <r>
    <n v="172999"/>
    <n v="552040"/>
    <n v="22393"/>
    <s v="PAPERWEIGHT VINTAGE COLLAGE"/>
    <n v="6"/>
    <d v="2011-05-06T08:19:00"/>
    <n v="2.5499999999999998"/>
    <x v="8"/>
    <s v="Spain"/>
    <n v="15.299999999999999"/>
    <n v="216.65277777777374"/>
  </r>
  <r>
    <n v="173000"/>
    <n v="552040"/>
    <n v="22727"/>
    <s v="ALARM CLOCK BAKELIKE RED "/>
    <n v="4"/>
    <d v="2011-05-06T08:19:00"/>
    <n v="3.75"/>
    <x v="8"/>
    <s v="Spain"/>
    <n v="15"/>
    <n v="216.65277777777374"/>
  </r>
  <r>
    <n v="173001"/>
    <n v="552040"/>
    <n v="22968"/>
    <s v="ROSE COTTAGE KEEPSAKE BOX "/>
    <n v="4"/>
    <d v="2011-05-06T08:19:00"/>
    <n v="9.9499999999999993"/>
    <x v="8"/>
    <s v="Spain"/>
    <n v="39.799999999999997"/>
    <n v="216.65277777777374"/>
  </r>
  <r>
    <n v="173002"/>
    <n v="552040"/>
    <n v="22423"/>
    <s v="REGENCY CAKESTAND 3 TIER"/>
    <n v="6"/>
    <d v="2011-05-06T08:19:00"/>
    <n v="12.75"/>
    <x v="8"/>
    <s v="Spain"/>
    <n v="76.5"/>
    <n v="216.65277777777374"/>
  </r>
  <r>
    <n v="173003"/>
    <n v="552040"/>
    <n v="22728"/>
    <s v="ALARM CLOCK BAKELIKE PINK"/>
    <n v="4"/>
    <d v="2011-05-06T08:19:00"/>
    <n v="3.75"/>
    <x v="8"/>
    <s v="Spain"/>
    <n v="15"/>
    <n v="216.65277777777374"/>
  </r>
  <r>
    <n v="200602"/>
    <n v="554792"/>
    <n v="21080"/>
    <s v="SET/20 RED RETROSPOT PAPER NAPKINS "/>
    <n v="24"/>
    <d v="2011-05-26T12:38:00"/>
    <n v="0.85"/>
    <x v="12"/>
    <s v="Spain"/>
    <n v="20.399999999999999"/>
    <n v="196.4729166666657"/>
  </r>
  <r>
    <n v="203311"/>
    <n v="555095"/>
    <n v="23080"/>
    <s v="RED METAL BOX TOP SECRET"/>
    <n v="4"/>
    <d v="2011-05-31T13:32:00"/>
    <n v="8.25"/>
    <x v="2"/>
    <s v="Spain"/>
    <n v="33"/>
    <n v="191.43541666666715"/>
  </r>
  <r>
    <n v="203312"/>
    <n v="555095"/>
    <n v="23081"/>
    <s v="GREEN METAL BOX ARMY SUPPLIES"/>
    <n v="4"/>
    <d v="2011-05-31T13:32:00"/>
    <n v="8.25"/>
    <x v="2"/>
    <s v="Spain"/>
    <n v="33"/>
    <n v="191.43541666666715"/>
  </r>
  <r>
    <n v="203313"/>
    <n v="555095"/>
    <n v="23190"/>
    <s v="BUNDLE OF 3 SCHOOL EXERCISE BOOKS  "/>
    <n v="12"/>
    <d v="2011-05-31T13:32:00"/>
    <n v="1.65"/>
    <x v="2"/>
    <s v="Spain"/>
    <n v="19.799999999999997"/>
    <n v="191.43541666666715"/>
  </r>
  <r>
    <n v="203314"/>
    <n v="555095"/>
    <n v="23192"/>
    <s v="BUNDLE OF 3 ALPHABET EXERCISE BOOKS"/>
    <n v="12"/>
    <d v="2011-05-31T13:32:00"/>
    <n v="1.65"/>
    <x v="2"/>
    <s v="Spain"/>
    <n v="19.799999999999997"/>
    <n v="191.43541666666715"/>
  </r>
  <r>
    <n v="203315"/>
    <n v="555095"/>
    <n v="22197"/>
    <s v="SMALL POPCORN HOLDER"/>
    <n v="24"/>
    <d v="2011-05-31T13:32:00"/>
    <n v="0.85"/>
    <x v="2"/>
    <s v="Spain"/>
    <n v="20.399999999999999"/>
    <n v="191.43541666666715"/>
  </r>
  <r>
    <n v="203316"/>
    <n v="555095"/>
    <n v="22423"/>
    <s v="REGENCY CAKESTAND 3 TIER"/>
    <n v="16"/>
    <d v="2011-05-31T13:32:00"/>
    <n v="10.95"/>
    <x v="2"/>
    <s v="Spain"/>
    <n v="175.2"/>
    <n v="191.43541666666715"/>
  </r>
  <r>
    <n v="203317"/>
    <n v="555095"/>
    <n v="23281"/>
    <s v="FOLDING BUTTERFLY MIRROR RED  "/>
    <n v="12"/>
    <d v="2011-05-31T13:32:00"/>
    <n v="0.83"/>
    <x v="2"/>
    <s v="Spain"/>
    <n v="9.9599999999999991"/>
    <n v="191.43541666666715"/>
  </r>
  <r>
    <n v="203318"/>
    <n v="555095"/>
    <n v="22637"/>
    <s v="PIGGY BANK RETROSPOT "/>
    <n v="8"/>
    <d v="2011-05-31T13:32:00"/>
    <n v="2.5499999999999998"/>
    <x v="2"/>
    <s v="Spain"/>
    <n v="20.399999999999999"/>
    <n v="191.43541666666715"/>
  </r>
  <r>
    <n v="203319"/>
    <n v="555095"/>
    <n v="22138"/>
    <s v="BAKING SET 9 PIECE RETROSPOT "/>
    <n v="6"/>
    <d v="2011-05-31T13:32:00"/>
    <n v="4.95"/>
    <x v="2"/>
    <s v="Spain"/>
    <n v="29.700000000000003"/>
    <n v="191.43541666666715"/>
  </r>
  <r>
    <n v="203320"/>
    <n v="555095"/>
    <n v="22544"/>
    <s v="MINI JIGSAW SPACEBOY"/>
    <n v="24"/>
    <d v="2011-05-31T13:32:00"/>
    <n v="0.42"/>
    <x v="2"/>
    <s v="Spain"/>
    <n v="10.08"/>
    <n v="191.43541666666715"/>
  </r>
  <r>
    <n v="203321"/>
    <n v="555095"/>
    <n v="22539"/>
    <s v="MINI JIGSAW DOLLY GIRL"/>
    <n v="24"/>
    <d v="2011-05-31T13:32:00"/>
    <n v="0.42"/>
    <x v="2"/>
    <s v="Spain"/>
    <n v="10.08"/>
    <n v="191.43541666666715"/>
  </r>
  <r>
    <n v="203322"/>
    <n v="555095"/>
    <n v="22554"/>
    <s v="PLASTERS IN TIN WOODLAND ANIMALS"/>
    <n v="12"/>
    <d v="2011-05-31T13:32:00"/>
    <n v="1.65"/>
    <x v="2"/>
    <s v="Spain"/>
    <n v="19.799999999999997"/>
    <n v="191.43541666666715"/>
  </r>
  <r>
    <n v="203323"/>
    <n v="555095"/>
    <n v="22556"/>
    <s v="PLASTERS IN TIN CIRCUS PARADE "/>
    <n v="12"/>
    <d v="2011-05-31T13:32:00"/>
    <n v="1.65"/>
    <x v="2"/>
    <s v="Spain"/>
    <n v="19.799999999999997"/>
    <n v="191.43541666666715"/>
  </r>
  <r>
    <n v="203324"/>
    <n v="555095"/>
    <n v="22551"/>
    <s v="PLASTERS IN TIN SPACEBOY"/>
    <n v="12"/>
    <d v="2011-05-31T13:32:00"/>
    <n v="1.65"/>
    <x v="2"/>
    <s v="Spain"/>
    <n v="19.799999999999997"/>
    <n v="191.43541666666715"/>
  </r>
  <r>
    <n v="203325"/>
    <n v="555095"/>
    <n v="21981"/>
    <s v="PACK OF 12 WOODLAND TISSUES "/>
    <n v="24"/>
    <d v="2011-05-31T13:32:00"/>
    <n v="0.28999999999999998"/>
    <x v="2"/>
    <s v="Spain"/>
    <n v="6.9599999999999991"/>
    <n v="191.43541666666715"/>
  </r>
  <r>
    <n v="203326"/>
    <n v="555095"/>
    <n v="22614"/>
    <s v="PACK OF 12 SPACEBOY TISSUES"/>
    <n v="24"/>
    <d v="2011-05-31T13:32:00"/>
    <n v="0.28999999999999998"/>
    <x v="2"/>
    <s v="Spain"/>
    <n v="6.9599999999999991"/>
    <n v="191.43541666666715"/>
  </r>
  <r>
    <n v="203327"/>
    <n v="555095"/>
    <n v="85227"/>
    <s v="SET OF 6 3D KIT CARDS FOR KIDS"/>
    <n v="12"/>
    <d v="2011-05-31T13:32:00"/>
    <n v="0.85"/>
    <x v="2"/>
    <s v="Spain"/>
    <n v="10.199999999999999"/>
    <n v="191.43541666666715"/>
  </r>
  <r>
    <n v="203328"/>
    <n v="555095"/>
    <n v="22748"/>
    <s v="POPPY'S PLAYHOUSE KITCHEN"/>
    <n v="6"/>
    <d v="2011-05-31T13:32:00"/>
    <n v="2.1"/>
    <x v="2"/>
    <s v="Spain"/>
    <n v="12.600000000000001"/>
    <n v="191.43541666666715"/>
  </r>
  <r>
    <n v="203329"/>
    <n v="555095"/>
    <n v="22745"/>
    <s v="POPPY'S PLAYHOUSE BEDROOM "/>
    <n v="6"/>
    <d v="2011-05-31T13:32:00"/>
    <n v="2.1"/>
    <x v="2"/>
    <s v="Spain"/>
    <n v="12.600000000000001"/>
    <n v="191.43541666666715"/>
  </r>
  <r>
    <n v="203330"/>
    <n v="555095"/>
    <n v="21715"/>
    <s v="GIRLS VINTAGE TIN SEASIDE BUCKET"/>
    <n v="8"/>
    <d v="2011-05-31T13:32:00"/>
    <n v="2.5499999999999998"/>
    <x v="2"/>
    <s v="Spain"/>
    <n v="20.399999999999999"/>
    <n v="191.43541666666715"/>
  </r>
  <r>
    <n v="203331"/>
    <n v="555095"/>
    <n v="21716"/>
    <s v="BOYS VINTAGE TIN SEASIDE BUCKET"/>
    <n v="8"/>
    <d v="2011-05-31T13:32:00"/>
    <n v="2.5499999999999998"/>
    <x v="2"/>
    <s v="Spain"/>
    <n v="20.399999999999999"/>
    <n v="191.43541666666715"/>
  </r>
  <r>
    <n v="203332"/>
    <n v="555095"/>
    <n v="21718"/>
    <s v="RED METAL BEACH SPADE "/>
    <n v="12"/>
    <d v="2011-05-31T13:32:00"/>
    <n v="1.25"/>
    <x v="2"/>
    <s v="Spain"/>
    <n v="15"/>
    <n v="191.43541666666715"/>
  </r>
  <r>
    <n v="203333"/>
    <n v="555095"/>
    <n v="21056"/>
    <s v="DOCTOR'S BAG SOFT TOY"/>
    <n v="4"/>
    <d v="2011-05-31T13:32:00"/>
    <n v="8.9499999999999993"/>
    <x v="2"/>
    <s v="Spain"/>
    <n v="35.799999999999997"/>
    <n v="191.43541666666715"/>
  </r>
  <r>
    <n v="203334"/>
    <n v="555095"/>
    <n v="21055"/>
    <s v="TOOL BOX SOFT TOY "/>
    <n v="4"/>
    <d v="2011-05-31T13:32:00"/>
    <n v="8.9499999999999993"/>
    <x v="2"/>
    <s v="Spain"/>
    <n v="35.799999999999997"/>
    <n v="191.43541666666715"/>
  </r>
  <r>
    <n v="203335"/>
    <n v="555095"/>
    <n v="21340"/>
    <s v="CLASSIC METAL BIRDCAGE PLANT HOLDER"/>
    <n v="8"/>
    <d v="2011-05-31T13:32:00"/>
    <n v="9.9499999999999993"/>
    <x v="2"/>
    <s v="Spain"/>
    <n v="79.599999999999994"/>
    <n v="191.43541666666715"/>
  </r>
  <r>
    <n v="203336"/>
    <n v="555095"/>
    <n v="21115"/>
    <s v="ROSE CARAVAN DOORSTOP"/>
    <n v="4"/>
    <d v="2011-05-31T13:32:00"/>
    <n v="6.75"/>
    <x v="2"/>
    <s v="Spain"/>
    <n v="27"/>
    <n v="191.43541666666715"/>
  </r>
  <r>
    <n v="203337"/>
    <n v="555095"/>
    <n v="21116"/>
    <s v="OWL DOORSTOP"/>
    <n v="3"/>
    <d v="2011-05-31T13:32:00"/>
    <n v="4.95"/>
    <x v="2"/>
    <s v="Spain"/>
    <n v="14.850000000000001"/>
    <n v="191.43541666666715"/>
  </r>
  <r>
    <n v="203338"/>
    <n v="555095"/>
    <n v="84879"/>
    <s v="ASSORTED COLOUR BIRD ORNAMENT"/>
    <n v="40"/>
    <d v="2011-05-31T13:32:00"/>
    <n v="1.69"/>
    <x v="2"/>
    <s v="Spain"/>
    <n v="67.599999999999994"/>
    <n v="191.43541666666715"/>
  </r>
  <r>
    <n v="203339"/>
    <n v="555095"/>
    <n v="22320"/>
    <s v="BIRDS MOBILE VINTAGE DESIGN"/>
    <n v="6"/>
    <d v="2011-05-31T13:32:00"/>
    <n v="5.95"/>
    <x v="2"/>
    <s v="Spain"/>
    <n v="35.700000000000003"/>
    <n v="191.43541666666715"/>
  </r>
  <r>
    <n v="203340"/>
    <n v="555095"/>
    <n v="22973"/>
    <s v="CHILDREN'S CIRCUS PARADE MUG"/>
    <n v="12"/>
    <d v="2011-05-31T13:32:00"/>
    <n v="1.65"/>
    <x v="2"/>
    <s v="Spain"/>
    <n v="19.799999999999997"/>
    <n v="191.43541666666715"/>
  </r>
  <r>
    <n v="203341"/>
    <n v="555095"/>
    <n v="84375"/>
    <s v="SET OF 20 KIDS COOKIE CUTTERS"/>
    <n v="12"/>
    <d v="2011-05-31T13:32:00"/>
    <n v="2.1"/>
    <x v="2"/>
    <s v="Spain"/>
    <n v="25.200000000000003"/>
    <n v="191.43541666666715"/>
  </r>
  <r>
    <n v="203342"/>
    <n v="555095"/>
    <n v="22964"/>
    <s v="3 PIECE SPACEBOY COOKIE CUTTER SET"/>
    <n v="6"/>
    <d v="2011-05-31T13:32:00"/>
    <n v="2.1"/>
    <x v="2"/>
    <s v="Spain"/>
    <n v="12.600000000000001"/>
    <n v="191.43541666666715"/>
  </r>
  <r>
    <n v="203343"/>
    <n v="555095"/>
    <n v="22630"/>
    <s v="DOLLY GIRL LUNCH BOX"/>
    <n v="12"/>
    <d v="2011-05-31T13:32:00"/>
    <n v="1.95"/>
    <x v="2"/>
    <s v="Spain"/>
    <n v="23.4"/>
    <n v="191.43541666666715"/>
  </r>
  <r>
    <n v="203344"/>
    <n v="555095"/>
    <n v="22629"/>
    <s v="SPACEBOY LUNCH BOX "/>
    <n v="12"/>
    <d v="2011-05-31T13:32:00"/>
    <n v="1.95"/>
    <x v="2"/>
    <s v="Spain"/>
    <n v="23.4"/>
    <n v="191.43541666666715"/>
  </r>
  <r>
    <n v="203345"/>
    <n v="555095"/>
    <n v="22628"/>
    <s v="PICNIC BOXES SET OF 3 RETROSPOT "/>
    <n v="4"/>
    <d v="2011-05-31T13:32:00"/>
    <n v="4.95"/>
    <x v="2"/>
    <s v="Spain"/>
    <n v="19.8"/>
    <n v="191.43541666666715"/>
  </r>
  <r>
    <n v="203346"/>
    <n v="555095"/>
    <n v="22631"/>
    <s v="CIRCUS PARADE LUNCH BOX "/>
    <n v="12"/>
    <d v="2011-05-31T13:32:00"/>
    <n v="1.95"/>
    <x v="2"/>
    <s v="Spain"/>
    <n v="23.4"/>
    <n v="191.43541666666715"/>
  </r>
  <r>
    <n v="203347"/>
    <n v="555095"/>
    <n v="22326"/>
    <s v="ROUND SNACK BOXES SET OF4 WOODLAND "/>
    <n v="6"/>
    <d v="2011-05-31T13:32:00"/>
    <n v="2.95"/>
    <x v="2"/>
    <s v="Spain"/>
    <n v="17.700000000000003"/>
    <n v="191.43541666666715"/>
  </r>
  <r>
    <n v="203348"/>
    <n v="555095"/>
    <n v="21918"/>
    <s v="SET 12 KIDS COLOUR  CHALK STICKS"/>
    <n v="24"/>
    <d v="2011-05-31T13:32:00"/>
    <n v="0.42"/>
    <x v="2"/>
    <s v="Spain"/>
    <n v="10.08"/>
    <n v="191.43541666666715"/>
  </r>
  <r>
    <n v="203349"/>
    <n v="555095"/>
    <n v="22716"/>
    <s v="CARD CIRCUS PARADE"/>
    <n v="12"/>
    <d v="2011-05-31T13:32:00"/>
    <n v="0.42"/>
    <x v="2"/>
    <s v="Spain"/>
    <n v="5.04"/>
    <n v="191.43541666666715"/>
  </r>
  <r>
    <n v="203350"/>
    <n v="555095"/>
    <n v="22489"/>
    <s v="PACK OF 12 TRADITIONAL CRAYONS"/>
    <n v="24"/>
    <d v="2011-05-31T13:32:00"/>
    <n v="0.42"/>
    <x v="2"/>
    <s v="Spain"/>
    <n v="10.08"/>
    <n v="191.43541666666715"/>
  </r>
  <r>
    <n v="203351"/>
    <n v="555095"/>
    <n v="22491"/>
    <s v="PACK OF 12 COLOURED PENCILS"/>
    <n v="12"/>
    <d v="2011-05-31T13:32:00"/>
    <n v="0.85"/>
    <x v="2"/>
    <s v="Spain"/>
    <n v="10.199999999999999"/>
    <n v="191.43541666666715"/>
  </r>
  <r>
    <n v="203352"/>
    <n v="555095"/>
    <n v="21503"/>
    <s v="TOYBOX  WRAP "/>
    <n v="25"/>
    <d v="2011-05-31T13:32:00"/>
    <n v="0.42"/>
    <x v="2"/>
    <s v="Spain"/>
    <n v="10.5"/>
    <n v="191.43541666666715"/>
  </r>
  <r>
    <n v="203353"/>
    <n v="555095"/>
    <n v="21498"/>
    <s v="RED RETROSPOT WRAP "/>
    <n v="25"/>
    <d v="2011-05-31T13:32:00"/>
    <n v="0.42"/>
    <x v="2"/>
    <s v="Spain"/>
    <n v="10.5"/>
    <n v="191.43541666666715"/>
  </r>
  <r>
    <n v="203354"/>
    <n v="555095"/>
    <n v="22707"/>
    <s v="WRAP MONSTER FUN "/>
    <n v="25"/>
    <d v="2011-05-31T13:32:00"/>
    <n v="0.42"/>
    <x v="2"/>
    <s v="Spain"/>
    <n v="10.5"/>
    <n v="191.43541666666715"/>
  </r>
  <r>
    <n v="203355"/>
    <n v="555095"/>
    <n v="23230"/>
    <s v="WRAP ALPHABET DESIGN"/>
    <n v="25"/>
    <d v="2011-05-31T13:32:00"/>
    <n v="0.42"/>
    <x v="2"/>
    <s v="Spain"/>
    <n v="10.5"/>
    <n v="191.43541666666715"/>
  </r>
  <r>
    <n v="203356"/>
    <n v="555095"/>
    <n v="22485"/>
    <s v="SET OF 2 WOODEN MARKET CRATES"/>
    <n v="2"/>
    <d v="2011-05-31T13:32:00"/>
    <n v="12.75"/>
    <x v="2"/>
    <s v="Spain"/>
    <n v="25.5"/>
    <n v="191.43541666666715"/>
  </r>
  <r>
    <n v="207367"/>
    <n v="555470"/>
    <n v="22383"/>
    <s v="LUNCH BAG SUKI DESIGN "/>
    <n v="10"/>
    <d v="2011-06-03T11:33:00"/>
    <n v="1.65"/>
    <x v="18"/>
    <s v="Spain"/>
    <n v="16.5"/>
    <n v="188.5180555555562"/>
  </r>
  <r>
    <n v="207368"/>
    <n v="555470"/>
    <n v="21931"/>
    <s v="JUMBO STORAGE BAG SUKI"/>
    <n v="10"/>
    <d v="2011-06-03T11:33:00"/>
    <n v="2.08"/>
    <x v="18"/>
    <s v="Spain"/>
    <n v="20.8"/>
    <n v="188.5180555555562"/>
  </r>
  <r>
    <n v="207369"/>
    <n v="555470"/>
    <s v="84997D"/>
    <s v="CHILDRENS CUTLERY POLKADOT PINK"/>
    <n v="4"/>
    <d v="2011-06-03T11:33:00"/>
    <n v="4.1500000000000004"/>
    <x v="18"/>
    <s v="Spain"/>
    <n v="16.600000000000001"/>
    <n v="188.5180555555562"/>
  </r>
  <r>
    <n v="207370"/>
    <n v="555470"/>
    <s v="84997B"/>
    <s v="CHILDRENS CUTLERY RETROSPOT RED "/>
    <n v="4"/>
    <d v="2011-06-03T11:33:00"/>
    <n v="4.1500000000000004"/>
    <x v="18"/>
    <s v="Spain"/>
    <n v="16.600000000000001"/>
    <n v="188.5180555555562"/>
  </r>
  <r>
    <n v="207371"/>
    <n v="555470"/>
    <s v="84997C"/>
    <s v="CHILDRENS CUTLERY POLKADOT BLUE"/>
    <n v="4"/>
    <d v="2011-06-03T11:33:00"/>
    <n v="4.1500000000000004"/>
    <x v="18"/>
    <s v="Spain"/>
    <n v="16.600000000000001"/>
    <n v="188.5180555555562"/>
  </r>
  <r>
    <n v="207372"/>
    <n v="555470"/>
    <s v="84997A"/>
    <s v="CHILDRENS CUTLERY POLKADOT GREEN "/>
    <n v="4"/>
    <d v="2011-06-03T11:33:00"/>
    <n v="4.1500000000000004"/>
    <x v="18"/>
    <s v="Spain"/>
    <n v="16.600000000000001"/>
    <n v="188.5180555555562"/>
  </r>
  <r>
    <n v="207373"/>
    <n v="555470"/>
    <n v="23209"/>
    <s v="LUNCH BAG DOILEY PATTERN "/>
    <n v="10"/>
    <d v="2011-06-03T11:33:00"/>
    <n v="1.65"/>
    <x v="18"/>
    <s v="Spain"/>
    <n v="16.5"/>
    <n v="188.5180555555562"/>
  </r>
  <r>
    <n v="207374"/>
    <n v="555470"/>
    <n v="23208"/>
    <s v="LUNCH BAG VINTAGE LEAF DESIGN"/>
    <n v="10"/>
    <d v="2011-06-03T11:33:00"/>
    <n v="1.65"/>
    <x v="18"/>
    <s v="Spain"/>
    <n v="16.5"/>
    <n v="188.5180555555562"/>
  </r>
  <r>
    <n v="207375"/>
    <n v="555470"/>
    <n v="20725"/>
    <s v="LUNCH BAG RED RETROSPOT"/>
    <n v="10"/>
    <d v="2011-06-03T11:33:00"/>
    <n v="1.65"/>
    <x v="18"/>
    <s v="Spain"/>
    <n v="16.5"/>
    <n v="188.5180555555562"/>
  </r>
  <r>
    <n v="207376"/>
    <n v="555470"/>
    <n v="23200"/>
    <s v="JUMBO BAG PEARS"/>
    <n v="10"/>
    <d v="2011-06-03T11:33:00"/>
    <n v="2.08"/>
    <x v="18"/>
    <s v="Spain"/>
    <n v="20.8"/>
    <n v="188.5180555555562"/>
  </r>
  <r>
    <n v="207377"/>
    <n v="555470"/>
    <s v="85099B"/>
    <s v="JUMBO BAG RED RETROSPOT"/>
    <n v="10"/>
    <d v="2011-06-03T11:33:00"/>
    <n v="2.08"/>
    <x v="18"/>
    <s v="Spain"/>
    <n v="20.8"/>
    <n v="188.5180555555562"/>
  </r>
  <r>
    <n v="207378"/>
    <n v="555470"/>
    <n v="23203"/>
    <s v="JUMBO BAG DOILEY PATTERNS"/>
    <n v="20"/>
    <d v="2011-06-03T11:33:00"/>
    <n v="2.08"/>
    <x v="18"/>
    <s v="Spain"/>
    <n v="41.6"/>
    <n v="188.5180555555562"/>
  </r>
  <r>
    <n v="210634"/>
    <n v="555726"/>
    <n v="23048"/>
    <s v="SET OF 10 LANTERNS FAIRY LIGHT STAR"/>
    <n v="4"/>
    <d v="2011-06-06T16:23:00"/>
    <n v="4.1500000000000004"/>
    <x v="2"/>
    <s v="Spain"/>
    <n v="16.600000000000001"/>
    <n v="185.3166666666657"/>
  </r>
  <r>
    <n v="210635"/>
    <n v="555726"/>
    <n v="23275"/>
    <s v="SET OF 3 HANGING OWLS OLLIE BEAK"/>
    <n v="12"/>
    <d v="2011-06-06T16:23:00"/>
    <n v="1.25"/>
    <x v="2"/>
    <s v="Spain"/>
    <n v="15"/>
    <n v="185.3166666666657"/>
  </r>
  <r>
    <n v="210636"/>
    <n v="555726"/>
    <n v="23108"/>
    <s v="SET OF 10 LED DOLLY LIGHTS"/>
    <n v="2"/>
    <d v="2011-06-06T16:23:00"/>
    <n v="6.25"/>
    <x v="2"/>
    <s v="Spain"/>
    <n v="12.5"/>
    <n v="185.3166666666657"/>
  </r>
  <r>
    <n v="210637"/>
    <n v="555726"/>
    <n v="20749"/>
    <s v="ASSORTED COLOUR MINI CASES"/>
    <n v="2"/>
    <d v="2011-06-06T16:23:00"/>
    <n v="7.95"/>
    <x v="2"/>
    <s v="Spain"/>
    <n v="15.9"/>
    <n v="185.3166666666657"/>
  </r>
  <r>
    <n v="210638"/>
    <n v="555726"/>
    <n v="21559"/>
    <s v="STRAWBERRY LUNCH BOX WITH CUTLERY"/>
    <n v="6"/>
    <d v="2011-06-06T16:23:00"/>
    <n v="2.5499999999999998"/>
    <x v="2"/>
    <s v="Spain"/>
    <n v="15.299999999999999"/>
    <n v="185.3166666666657"/>
  </r>
  <r>
    <n v="210639"/>
    <n v="555726"/>
    <n v="22328"/>
    <s v="ROUND SNACK BOXES SET OF 4 FRUITS "/>
    <n v="6"/>
    <d v="2011-06-06T16:23:00"/>
    <n v="2.95"/>
    <x v="2"/>
    <s v="Spain"/>
    <n v="17.700000000000003"/>
    <n v="185.3166666666657"/>
  </r>
  <r>
    <n v="210640"/>
    <n v="555726"/>
    <n v="22149"/>
    <s v="FELTCRAFT 6 FLOWER FRIENDS"/>
    <n v="6"/>
    <d v="2011-06-06T16:23:00"/>
    <n v="2.1"/>
    <x v="2"/>
    <s v="Spain"/>
    <n v="12.600000000000001"/>
    <n v="185.3166666666657"/>
  </r>
  <r>
    <n v="210641"/>
    <n v="555726"/>
    <n v="22028"/>
    <s v="PENNY FARTHING BIRTHDAY CARD"/>
    <n v="12"/>
    <d v="2011-06-06T16:23:00"/>
    <n v="0.42"/>
    <x v="2"/>
    <s v="Spain"/>
    <n v="5.04"/>
    <n v="185.3166666666657"/>
  </r>
  <r>
    <n v="210642"/>
    <n v="555726"/>
    <n v="22704"/>
    <s v="WRAP RED APPLES "/>
    <n v="25"/>
    <d v="2011-06-06T16:23:00"/>
    <n v="0.42"/>
    <x v="2"/>
    <s v="Spain"/>
    <n v="10.5"/>
    <n v="185.3166666666657"/>
  </r>
  <r>
    <n v="210643"/>
    <n v="555726"/>
    <n v="23231"/>
    <s v="WRAP DOILEY DESIGN"/>
    <n v="25"/>
    <d v="2011-06-06T16:23:00"/>
    <n v="0.42"/>
    <x v="2"/>
    <s v="Spain"/>
    <n v="10.5"/>
    <n v="185.3166666666657"/>
  </r>
  <r>
    <n v="210644"/>
    <n v="555726"/>
    <n v="22892"/>
    <s v="SET OF SALT AND PEPPER TOADSTOOLS"/>
    <n v="12"/>
    <d v="2011-06-06T16:23:00"/>
    <n v="1.25"/>
    <x v="2"/>
    <s v="Spain"/>
    <n v="15"/>
    <n v="185.3166666666657"/>
  </r>
  <r>
    <n v="210645"/>
    <n v="555726"/>
    <n v="84380"/>
    <s v="SET OF 3 BUTTERFLY COOKIE CUTTERS"/>
    <n v="12"/>
    <d v="2011-06-06T16:23:00"/>
    <n v="1.25"/>
    <x v="2"/>
    <s v="Spain"/>
    <n v="15"/>
    <n v="185.3166666666657"/>
  </r>
  <r>
    <n v="210646"/>
    <n v="555726"/>
    <n v="22423"/>
    <s v="REGENCY CAKESTAND 3 TIER"/>
    <n v="1"/>
    <d v="2011-06-06T16:23:00"/>
    <n v="12.75"/>
    <x v="2"/>
    <s v="Spain"/>
    <n v="12.75"/>
    <n v="185.3166666666657"/>
  </r>
  <r>
    <n v="210647"/>
    <n v="555726"/>
    <n v="22848"/>
    <s v="BREAD BIN DINER STYLE PINK"/>
    <n v="1"/>
    <d v="2011-06-06T16:23:00"/>
    <n v="16.95"/>
    <x v="2"/>
    <s v="Spain"/>
    <n v="16.95"/>
    <n v="185.3166666666657"/>
  </r>
  <r>
    <n v="210648"/>
    <n v="555726"/>
    <n v="22844"/>
    <s v="VINTAGE CREAM DOG FOOD CONTAINER"/>
    <n v="2"/>
    <d v="2011-06-06T16:23:00"/>
    <n v="8.5"/>
    <x v="2"/>
    <s v="Spain"/>
    <n v="17"/>
    <n v="185.3166666666657"/>
  </r>
  <r>
    <n v="210649"/>
    <n v="555726"/>
    <n v="22845"/>
    <s v="VINTAGE CREAM CAT FOOD CONTAINER"/>
    <n v="2"/>
    <d v="2011-06-06T16:23:00"/>
    <n v="6.35"/>
    <x v="2"/>
    <s v="Spain"/>
    <n v="12.7"/>
    <n v="185.3166666666657"/>
  </r>
  <r>
    <n v="210650"/>
    <n v="555726"/>
    <n v="23204"/>
    <s v="CHARLOTTE BAG APPLES DESIGN"/>
    <n v="10"/>
    <d v="2011-06-06T16:23:00"/>
    <n v="0.85"/>
    <x v="2"/>
    <s v="Spain"/>
    <n v="8.5"/>
    <n v="185.3166666666657"/>
  </r>
  <r>
    <n v="210651"/>
    <n v="555726"/>
    <n v="22728"/>
    <s v="ALARM CLOCK BAKELIKE PINK"/>
    <n v="4"/>
    <d v="2011-06-06T16:23:00"/>
    <n v="3.75"/>
    <x v="2"/>
    <s v="Spain"/>
    <n v="15"/>
    <n v="185.3166666666657"/>
  </r>
  <r>
    <n v="210652"/>
    <n v="555726"/>
    <n v="84755"/>
    <s v="COLOUR GLASS T-LIGHT HOLDER HANGING"/>
    <n v="16"/>
    <d v="2011-06-06T16:23:00"/>
    <n v="0.65"/>
    <x v="2"/>
    <s v="Spain"/>
    <n v="10.4"/>
    <n v="185.3166666666657"/>
  </r>
  <r>
    <n v="210653"/>
    <n v="555726"/>
    <n v="23141"/>
    <s v="TRIPLE WIRE HOOK PINK HEART"/>
    <n v="4"/>
    <d v="2011-06-06T16:23:00"/>
    <n v="4.1500000000000004"/>
    <x v="2"/>
    <s v="Spain"/>
    <n v="16.600000000000001"/>
    <n v="185.3166666666657"/>
  </r>
  <r>
    <n v="210654"/>
    <n v="555726"/>
    <n v="21340"/>
    <s v="CLASSIC METAL BIRDCAGE PLANT HOLDER"/>
    <n v="1"/>
    <d v="2011-06-06T16:23:00"/>
    <n v="12.75"/>
    <x v="2"/>
    <s v="Spain"/>
    <n v="12.75"/>
    <n v="185.3166666666657"/>
  </r>
  <r>
    <n v="210655"/>
    <n v="555726"/>
    <n v="22831"/>
    <s v="WHITE BROCANTE SOAP DISH"/>
    <n v="6"/>
    <d v="2011-06-06T16:23:00"/>
    <n v="2.95"/>
    <x v="2"/>
    <s v="Spain"/>
    <n v="17.700000000000003"/>
    <n v="185.3166666666657"/>
  </r>
  <r>
    <n v="216069"/>
    <n v="556241"/>
    <n v="21114"/>
    <s v="LAVENDER SCENTED FABRIC HEART"/>
    <n v="10"/>
    <d v="2011-06-09T16:04:00"/>
    <n v="1.25"/>
    <x v="13"/>
    <s v="Spain"/>
    <n v="12.5"/>
    <n v="182.32986111110949"/>
  </r>
  <r>
    <n v="216070"/>
    <n v="556241"/>
    <n v="23084"/>
    <s v="RABBIT NIGHT LIGHT"/>
    <n v="6"/>
    <d v="2011-06-09T16:04:00"/>
    <n v="2.08"/>
    <x v="13"/>
    <s v="Spain"/>
    <n v="12.48"/>
    <n v="182.32986111110949"/>
  </r>
  <r>
    <n v="216071"/>
    <n v="556241"/>
    <n v="23173"/>
    <s v="REGENCY TEAPOT ROSES "/>
    <n v="2"/>
    <d v="2011-06-09T16:04:00"/>
    <n v="9.9499999999999993"/>
    <x v="13"/>
    <s v="Spain"/>
    <n v="19.899999999999999"/>
    <n v="182.32986111110949"/>
  </r>
  <r>
    <n v="216072"/>
    <n v="556241"/>
    <n v="23108"/>
    <s v="SET OF 10 LED DOLLY LIGHTS"/>
    <n v="2"/>
    <d v="2011-06-09T16:04:00"/>
    <n v="6.25"/>
    <x v="13"/>
    <s v="Spain"/>
    <n v="12.5"/>
    <n v="182.32986111110949"/>
  </r>
  <r>
    <n v="216073"/>
    <n v="556241"/>
    <n v="22180"/>
    <s v="RETROSPOT LAMP"/>
    <n v="1"/>
    <d v="2011-06-09T16:04:00"/>
    <n v="9.9499999999999993"/>
    <x v="13"/>
    <s v="Spain"/>
    <n v="9.9499999999999993"/>
    <n v="182.32986111110949"/>
  </r>
  <r>
    <n v="216074"/>
    <n v="556241"/>
    <s v="79144B"/>
    <s v="PAINTED LIGHTBULB STAR+ MOON"/>
    <n v="6"/>
    <d v="2011-06-09T16:04:00"/>
    <n v="0.42"/>
    <x v="13"/>
    <s v="Spain"/>
    <n v="2.52"/>
    <n v="182.32986111110949"/>
  </r>
  <r>
    <n v="216075"/>
    <n v="556241"/>
    <n v="23299"/>
    <s v="FOOD COVER WITH BEADS SET 2 "/>
    <n v="6"/>
    <d v="2011-06-09T16:04:00"/>
    <n v="3.75"/>
    <x v="13"/>
    <s v="Spain"/>
    <n v="22.5"/>
    <n v="182.32986111110949"/>
  </r>
  <r>
    <n v="216076"/>
    <n v="556241"/>
    <n v="22423"/>
    <s v="REGENCY CAKESTAND 3 TIER"/>
    <n v="2"/>
    <d v="2011-06-09T16:04:00"/>
    <n v="12.75"/>
    <x v="13"/>
    <s v="Spain"/>
    <n v="25.5"/>
    <n v="182.32986111110949"/>
  </r>
  <r>
    <n v="216077"/>
    <n v="556241"/>
    <n v="20914"/>
    <s v="SET/5 RED RETROSPOT LID GLASS BOWLS"/>
    <n v="6"/>
    <d v="2011-06-09T16:04:00"/>
    <n v="2.95"/>
    <x v="13"/>
    <s v="Spain"/>
    <n v="17.700000000000003"/>
    <n v="182.32986111110949"/>
  </r>
  <r>
    <n v="216078"/>
    <n v="556241"/>
    <n v="37501"/>
    <s v="TEA TIME TEA SET IN GIFT BOX"/>
    <n v="3"/>
    <d v="2011-06-09T16:04:00"/>
    <n v="6.95"/>
    <x v="13"/>
    <s v="Spain"/>
    <n v="20.85"/>
    <n v="182.32986111110949"/>
  </r>
  <r>
    <n v="216079"/>
    <n v="556241"/>
    <n v="22907"/>
    <s v="PACK OF 20 NAPKINS PANTRY DESIGN"/>
    <n v="12"/>
    <d v="2011-06-09T16:04:00"/>
    <n v="0.85"/>
    <x v="13"/>
    <s v="Spain"/>
    <n v="10.199999999999999"/>
    <n v="182.32986111110949"/>
  </r>
  <r>
    <n v="216080"/>
    <n v="556241"/>
    <n v="84050"/>
    <s v="PINK HEART SHAPE EGG FRYING PAN"/>
    <n v="6"/>
    <d v="2011-06-09T16:04:00"/>
    <n v="1.65"/>
    <x v="13"/>
    <s v="Spain"/>
    <n v="9.8999999999999986"/>
    <n v="182.32986111110949"/>
  </r>
  <r>
    <n v="216081"/>
    <n v="556241"/>
    <s v="85232D"/>
    <s v="SET/3 DECOUPAGE STACKING TINS"/>
    <n v="3"/>
    <d v="2011-06-09T16:04:00"/>
    <n v="4.95"/>
    <x v="13"/>
    <s v="Spain"/>
    <n v="14.850000000000001"/>
    <n v="182.32986111110949"/>
  </r>
  <r>
    <n v="216082"/>
    <n v="556241"/>
    <n v="21212"/>
    <s v="PACK OF 72 RETROSPOT CAKE CASES"/>
    <n v="24"/>
    <d v="2011-06-09T16:04:00"/>
    <n v="0.55000000000000004"/>
    <x v="13"/>
    <s v="Spain"/>
    <n v="13.200000000000001"/>
    <n v="182.32986111110949"/>
  </r>
  <r>
    <n v="216083"/>
    <n v="556241"/>
    <n v="20726"/>
    <s v="LUNCH BAG WOODLAND"/>
    <n v="10"/>
    <d v="2011-06-09T16:04:00"/>
    <n v="1.65"/>
    <x v="13"/>
    <s v="Spain"/>
    <n v="16.5"/>
    <n v="182.32986111110949"/>
  </r>
  <r>
    <n v="216084"/>
    <n v="556241"/>
    <n v="23052"/>
    <s v="RECYCLED ACAPULCO MAT TURQUOISE"/>
    <n v="2"/>
    <d v="2011-06-09T16:04:00"/>
    <n v="8.25"/>
    <x v="13"/>
    <s v="Spain"/>
    <n v="16.5"/>
    <n v="182.32986111110949"/>
  </r>
  <r>
    <n v="216085"/>
    <n v="556241"/>
    <n v="23053"/>
    <s v="RECYCLED ACAPULCO MAT PINK"/>
    <n v="2"/>
    <d v="2011-06-09T16:04:00"/>
    <n v="8.25"/>
    <x v="13"/>
    <s v="Spain"/>
    <n v="16.5"/>
    <n v="182.32986111110949"/>
  </r>
  <r>
    <n v="216086"/>
    <n v="556241"/>
    <n v="22554"/>
    <s v="PLASTERS IN TIN WOODLAND ANIMALS"/>
    <n v="12"/>
    <d v="2011-06-09T16:04:00"/>
    <n v="1.65"/>
    <x v="13"/>
    <s v="Spain"/>
    <n v="19.799999999999997"/>
    <n v="182.32986111110949"/>
  </r>
  <r>
    <n v="216087"/>
    <n v="556241"/>
    <n v="22745"/>
    <s v="POPPY'S PLAYHOUSE BEDROOM "/>
    <n v="6"/>
    <d v="2011-06-09T16:04:00"/>
    <n v="2.1"/>
    <x v="13"/>
    <s v="Spain"/>
    <n v="12.600000000000001"/>
    <n v="182.32986111110949"/>
  </r>
  <r>
    <n v="216088"/>
    <n v="556241"/>
    <n v="85088"/>
    <s v="CANDY SPOT HAND BAG"/>
    <n v="6"/>
    <d v="2011-06-09T16:04:00"/>
    <n v="2.1"/>
    <x v="13"/>
    <s v="Spain"/>
    <n v="12.600000000000001"/>
    <n v="182.32986111110949"/>
  </r>
  <r>
    <n v="216089"/>
    <n v="556241"/>
    <n v="21500"/>
    <s v="PINK POLKADOT WRAP "/>
    <n v="25"/>
    <d v="2011-06-09T16:04:00"/>
    <n v="0.42"/>
    <x v="13"/>
    <s v="Spain"/>
    <n v="10.5"/>
    <n v="182.32986111110949"/>
  </r>
  <r>
    <n v="216090"/>
    <n v="556241"/>
    <n v="23231"/>
    <s v="WRAP DOILEY DESIGN"/>
    <n v="25"/>
    <d v="2011-06-09T16:04:00"/>
    <n v="0.42"/>
    <x v="13"/>
    <s v="Spain"/>
    <n v="10.5"/>
    <n v="182.32986111110949"/>
  </r>
  <r>
    <n v="216091"/>
    <n v="556241"/>
    <n v="21428"/>
    <s v="SET3 BOOK BOX GREEN GINGHAM FLOWER "/>
    <n v="4"/>
    <d v="2011-06-09T16:04:00"/>
    <n v="4.25"/>
    <x v="13"/>
    <s v="Spain"/>
    <n v="17"/>
    <n v="182.32986111110949"/>
  </r>
  <r>
    <n v="216092"/>
    <n v="556241"/>
    <n v="22990"/>
    <s v="COTTON APRON PANTRY DESIGN"/>
    <n v="2"/>
    <d v="2011-06-09T16:04:00"/>
    <n v="4.95"/>
    <x v="13"/>
    <s v="Spain"/>
    <n v="9.9"/>
    <n v="182.32986111110949"/>
  </r>
  <r>
    <n v="216093"/>
    <n v="556241"/>
    <n v="22848"/>
    <s v="BREAD BIN DINER STYLE PINK"/>
    <n v="1"/>
    <d v="2011-06-09T16:04:00"/>
    <n v="16.95"/>
    <x v="13"/>
    <s v="Spain"/>
    <n v="16.95"/>
    <n v="182.32986111110949"/>
  </r>
  <r>
    <n v="216094"/>
    <n v="556241"/>
    <s v="15058B"/>
    <s v="PINK POLKADOT GARDEN PARASOL"/>
    <n v="2"/>
    <d v="2011-06-09T16:04:00"/>
    <n v="7.95"/>
    <x v="13"/>
    <s v="Spain"/>
    <n v="15.9"/>
    <n v="182.32986111110949"/>
  </r>
  <r>
    <n v="216095"/>
    <n v="556241"/>
    <n v="23141"/>
    <s v="TRIPLE WIRE HOOK PINK HEART"/>
    <n v="4"/>
    <d v="2011-06-09T16:04:00"/>
    <n v="4.1500000000000004"/>
    <x v="13"/>
    <s v="Spain"/>
    <n v="16.600000000000001"/>
    <n v="182.32986111110949"/>
  </r>
  <r>
    <n v="216096"/>
    <n v="556241"/>
    <n v="21395"/>
    <s v="BLUE POLKADOT BEAKER "/>
    <n v="48"/>
    <d v="2011-06-09T16:04:00"/>
    <n v="0.39"/>
    <x v="13"/>
    <s v="Spain"/>
    <n v="18.72"/>
    <n v="182.32986111110949"/>
  </r>
  <r>
    <n v="216097"/>
    <n v="556241"/>
    <n v="21394"/>
    <s v="RED POLKADOT BEAKER "/>
    <n v="48"/>
    <d v="2011-06-09T16:04:00"/>
    <n v="0.39"/>
    <x v="13"/>
    <s v="Spain"/>
    <n v="18.72"/>
    <n v="182.32986111110949"/>
  </r>
  <r>
    <n v="216098"/>
    <n v="556241"/>
    <n v="21403"/>
    <s v="BLUE EGG  SPOON"/>
    <n v="24"/>
    <d v="2011-06-09T16:04:00"/>
    <n v="0.12"/>
    <x v="13"/>
    <s v="Spain"/>
    <n v="2.88"/>
    <n v="182.32986111110949"/>
  </r>
  <r>
    <n v="216099"/>
    <n v="556241"/>
    <n v="21402"/>
    <s v="RED  EGG  SPOON"/>
    <n v="24"/>
    <d v="2011-06-09T16:04:00"/>
    <n v="0.12"/>
    <x v="13"/>
    <s v="Spain"/>
    <n v="2.88"/>
    <n v="182.32986111110949"/>
  </r>
  <r>
    <n v="216100"/>
    <n v="556241"/>
    <s v="35810A"/>
    <s v="ENAMEL PINK COFFEE CONTAINER"/>
    <n v="12"/>
    <d v="2011-06-09T16:04:00"/>
    <n v="0.83"/>
    <x v="13"/>
    <s v="Spain"/>
    <n v="9.9599999999999991"/>
    <n v="182.32986111110949"/>
  </r>
  <r>
    <n v="216101"/>
    <n v="556241"/>
    <n v="37342"/>
    <s v="POLKADOT COFFEE CUP &amp; SAUCER PINK"/>
    <n v="24"/>
    <d v="2011-06-09T16:04:00"/>
    <n v="0.79"/>
    <x v="13"/>
    <s v="Spain"/>
    <n v="18.96"/>
    <n v="182.32986111110949"/>
  </r>
  <r>
    <n v="216102"/>
    <n v="556241"/>
    <n v="23104"/>
    <s v="IVORY CAFE HANGING LAMP "/>
    <n v="1"/>
    <d v="2011-06-09T16:04:00"/>
    <n v="12.5"/>
    <x v="13"/>
    <s v="Spain"/>
    <n v="12.5"/>
    <n v="182.32986111110949"/>
  </r>
  <r>
    <n v="216103"/>
    <n v="556241"/>
    <n v="23112"/>
    <s v="PARISIENNE CURIO CABINET"/>
    <n v="2"/>
    <d v="2011-06-09T16:04:00"/>
    <n v="7.5"/>
    <x v="13"/>
    <s v="Spain"/>
    <n v="15"/>
    <n v="182.32986111110949"/>
  </r>
  <r>
    <n v="216104"/>
    <n v="556241"/>
    <n v="47566"/>
    <s v="PARTY BUNTING"/>
    <n v="4"/>
    <d v="2011-06-09T16:04:00"/>
    <n v="4.95"/>
    <x v="13"/>
    <s v="Spain"/>
    <n v="19.8"/>
    <n v="182.32986111110949"/>
  </r>
  <r>
    <n v="216105"/>
    <n v="556241"/>
    <n v="21578"/>
    <s v="WOODLAND DESIGN  COTTON TOTE BAG"/>
    <n v="6"/>
    <d v="2011-06-09T16:04:00"/>
    <n v="2.25"/>
    <x v="13"/>
    <s v="Spain"/>
    <n v="13.5"/>
    <n v="182.32986111110949"/>
  </r>
  <r>
    <n v="216106"/>
    <n v="556241"/>
    <n v="22386"/>
    <s v="JUMBO BAG PINK POLKADOT"/>
    <n v="10"/>
    <d v="2011-06-09T16:04:00"/>
    <n v="2.08"/>
    <x v="13"/>
    <s v="Spain"/>
    <n v="20.8"/>
    <n v="182.32986111110949"/>
  </r>
  <r>
    <n v="216107"/>
    <n v="556241"/>
    <n v="23203"/>
    <s v="JUMBO BAG DOILEY PATTERNS"/>
    <n v="10"/>
    <d v="2011-06-09T16:04:00"/>
    <n v="2.08"/>
    <x v="13"/>
    <s v="Spain"/>
    <n v="20.8"/>
    <n v="182.32986111110949"/>
  </r>
  <r>
    <n v="216108"/>
    <n v="556241"/>
    <n v="22784"/>
    <s v="LANTERN CREAM GAZEBO "/>
    <n v="3"/>
    <d v="2011-06-09T16:04:00"/>
    <n v="4.95"/>
    <x v="13"/>
    <s v="Spain"/>
    <n v="14.850000000000001"/>
    <n v="182.32986111110949"/>
  </r>
  <r>
    <n v="216109"/>
    <n v="556241"/>
    <n v="22804"/>
    <s v="CANDLEHOLDER PINK HANGING HEART"/>
    <n v="6"/>
    <d v="2011-06-09T16:04:00"/>
    <n v="2.95"/>
    <x v="13"/>
    <s v="Spain"/>
    <n v="17.700000000000003"/>
    <n v="182.32986111110949"/>
  </r>
  <r>
    <n v="216110"/>
    <n v="556241"/>
    <n v="22030"/>
    <s v="SWALLOWS GREETING CARD"/>
    <n v="12"/>
    <d v="2011-06-09T16:04:00"/>
    <n v="0.42"/>
    <x v="13"/>
    <s v="Spain"/>
    <n v="5.04"/>
    <n v="182.32986111110949"/>
  </r>
  <r>
    <n v="216111"/>
    <n v="556241"/>
    <n v="22171"/>
    <s v="3 HOOK PHOTO SHELF ANTIQUE WHITE"/>
    <n v="2"/>
    <d v="2011-06-09T16:04:00"/>
    <n v="8.5"/>
    <x v="13"/>
    <s v="Spain"/>
    <n v="17"/>
    <n v="182.32986111110949"/>
  </r>
  <r>
    <n v="216112"/>
    <n v="556241"/>
    <n v="84687"/>
    <s v="BEACH HUT SHELF W 3 DRAWERS"/>
    <n v="2"/>
    <d v="2011-06-09T16:04:00"/>
    <n v="5.95"/>
    <x v="13"/>
    <s v="Spain"/>
    <n v="11.9"/>
    <n v="182.32986111110949"/>
  </r>
  <r>
    <n v="216113"/>
    <n v="556241"/>
    <n v="22487"/>
    <s v="WHITE WOOD GARDEN PLANT LADDER"/>
    <n v="1"/>
    <d v="2011-06-09T16:04:00"/>
    <n v="9.9499999999999993"/>
    <x v="13"/>
    <s v="Spain"/>
    <n v="9.9499999999999993"/>
    <n v="182.32986111110949"/>
  </r>
  <r>
    <n v="216114"/>
    <n v="556241"/>
    <n v="22960"/>
    <s v="JAM MAKING SET WITH JARS"/>
    <n v="6"/>
    <d v="2011-06-09T16:04:00"/>
    <n v="4.25"/>
    <x v="13"/>
    <s v="Spain"/>
    <n v="25.5"/>
    <n v="182.32986111110949"/>
  </r>
  <r>
    <n v="216115"/>
    <n v="556241"/>
    <n v="23092"/>
    <s v="LARGE ANTIQUE WHITE PHOTO FRAME"/>
    <n v="2"/>
    <d v="2011-06-09T16:04:00"/>
    <n v="7.9"/>
    <x v="13"/>
    <s v="Spain"/>
    <n v="15.8"/>
    <n v="182.32986111110949"/>
  </r>
  <r>
    <n v="223693"/>
    <n v="557007"/>
    <n v="22586"/>
    <s v="FELTCRAFT HAIRBAND PINK AND BLUE"/>
    <n v="6"/>
    <d v="2011-06-16T11:30:00"/>
    <n v="0.85"/>
    <x v="4"/>
    <s v="Spain"/>
    <n v="5.0999999999999996"/>
    <n v="175.52013888888905"/>
  </r>
  <r>
    <n v="223694"/>
    <n v="557007"/>
    <s v="84249A"/>
    <s v="GREETING CARD,SQUARE, DOUGHNUTS"/>
    <n v="12"/>
    <d v="2011-06-16T11:30:00"/>
    <n v="0.42"/>
    <x v="4"/>
    <s v="Spain"/>
    <n v="5.04"/>
    <n v="175.52013888888905"/>
  </r>
  <r>
    <n v="223695"/>
    <n v="557007"/>
    <n v="21519"/>
    <s v="GIN &amp; TONIC DIET GREETING CARD "/>
    <n v="12"/>
    <d v="2011-06-16T11:30:00"/>
    <n v="0.42"/>
    <x v="4"/>
    <s v="Spain"/>
    <n v="5.04"/>
    <n v="175.52013888888905"/>
  </r>
  <r>
    <n v="223696"/>
    <n v="557007"/>
    <n v="22564"/>
    <s v="ALPHABET STENCIL CRAFT"/>
    <n v="12"/>
    <d v="2011-06-16T11:30:00"/>
    <n v="1.25"/>
    <x v="4"/>
    <s v="Spain"/>
    <n v="15"/>
    <n v="175.52013888888905"/>
  </r>
  <r>
    <n v="223697"/>
    <n v="557007"/>
    <n v="22562"/>
    <s v="MONSTERS STENCIL CRAFT"/>
    <n v="12"/>
    <d v="2011-06-16T11:30:00"/>
    <n v="1.25"/>
    <x v="4"/>
    <s v="Spain"/>
    <n v="15"/>
    <n v="175.52013888888905"/>
  </r>
  <r>
    <n v="223698"/>
    <n v="557007"/>
    <s v="47590A"/>
    <s v="BLUE HAPPY BIRTHDAY BUNTING"/>
    <n v="4"/>
    <d v="2011-06-16T11:30:00"/>
    <n v="5.45"/>
    <x v="4"/>
    <s v="Spain"/>
    <n v="21.8"/>
    <n v="175.52013888888905"/>
  </r>
  <r>
    <n v="223699"/>
    <n v="557007"/>
    <n v="22744"/>
    <s v="MAKE YOUR OWN MONSOON CARD KIT"/>
    <n v="6"/>
    <d v="2011-06-16T11:30:00"/>
    <n v="2.95"/>
    <x v="4"/>
    <s v="Spain"/>
    <n v="17.700000000000003"/>
    <n v="175.52013888888905"/>
  </r>
  <r>
    <n v="223700"/>
    <n v="557007"/>
    <s v="47567B"/>
    <s v="TEA TIME KITCHEN APRON"/>
    <n v="2"/>
    <d v="2011-06-16T11:30:00"/>
    <n v="5.95"/>
    <x v="4"/>
    <s v="Spain"/>
    <n v="11.9"/>
    <n v="175.52013888888905"/>
  </r>
  <r>
    <n v="223701"/>
    <n v="557007"/>
    <n v="23207"/>
    <s v="LUNCH BAG ALPHABET DESIGN"/>
    <n v="4"/>
    <d v="2011-06-16T11:30:00"/>
    <n v="1.65"/>
    <x v="4"/>
    <s v="Spain"/>
    <n v="6.6"/>
    <n v="175.52013888888905"/>
  </r>
  <r>
    <n v="223702"/>
    <n v="557007"/>
    <s v="47591D"/>
    <s v="PINK FAIRY CAKE CHILDRENS APRON"/>
    <n v="4"/>
    <d v="2011-06-16T11:30:00"/>
    <n v="1.95"/>
    <x v="4"/>
    <s v="Spain"/>
    <n v="7.8"/>
    <n v="175.52013888888905"/>
  </r>
  <r>
    <n v="223703"/>
    <n v="557007"/>
    <n v="22989"/>
    <s v="SET 2 PANTRY DESIGN TEA TOWELS"/>
    <n v="4"/>
    <d v="2011-06-16T11:30:00"/>
    <n v="3.25"/>
    <x v="4"/>
    <s v="Spain"/>
    <n v="13"/>
    <n v="175.52013888888905"/>
  </r>
  <r>
    <n v="223704"/>
    <n v="557007"/>
    <n v="23206"/>
    <s v="LUNCH BAG APPLE DESIGN"/>
    <n v="4"/>
    <d v="2011-06-16T11:30:00"/>
    <n v="1.65"/>
    <x v="4"/>
    <s v="Spain"/>
    <n v="6.6"/>
    <n v="175.52013888888905"/>
  </r>
  <r>
    <n v="223705"/>
    <n v="557007"/>
    <n v="20724"/>
    <s v="RED RETROSPOT CHARLOTTE BAG"/>
    <n v="20"/>
    <d v="2011-06-16T11:30:00"/>
    <n v="0.85"/>
    <x v="4"/>
    <s v="Spain"/>
    <n v="17"/>
    <n v="175.52013888888905"/>
  </r>
  <r>
    <n v="223706"/>
    <n v="557007"/>
    <n v="20725"/>
    <s v="LUNCH BAG RED RETROSPOT"/>
    <n v="12"/>
    <d v="2011-06-16T11:30:00"/>
    <n v="1.65"/>
    <x v="4"/>
    <s v="Spain"/>
    <n v="19.799999999999997"/>
    <n v="175.52013888888905"/>
  </r>
  <r>
    <n v="223707"/>
    <n v="557007"/>
    <n v="20969"/>
    <s v="RED FLORAL FELTCRAFT SHOULDER BAG"/>
    <n v="6"/>
    <d v="2011-06-16T11:30:00"/>
    <n v="3.75"/>
    <x v="4"/>
    <s v="Spain"/>
    <n v="22.5"/>
    <n v="175.52013888888905"/>
  </r>
  <r>
    <n v="223708"/>
    <n v="557007"/>
    <n v="20970"/>
    <s v="PINK FLORAL FELTCRAFT SHOULDER BAG"/>
    <n v="6"/>
    <d v="2011-06-16T11:30:00"/>
    <n v="3.75"/>
    <x v="4"/>
    <s v="Spain"/>
    <n v="22.5"/>
    <n v="175.52013888888905"/>
  </r>
  <r>
    <n v="223709"/>
    <n v="557007"/>
    <n v="22220"/>
    <s v="CAKE STAND LOVEBIRD 2 TIER WHITE"/>
    <n v="4"/>
    <d v="2011-06-16T11:30:00"/>
    <n v="9.9499999999999993"/>
    <x v="4"/>
    <s v="Spain"/>
    <n v="39.799999999999997"/>
    <n v="175.52013888888905"/>
  </r>
  <r>
    <n v="223710"/>
    <n v="557007"/>
    <n v="22221"/>
    <s v="CAKE STAND LOVEBIRD 2 TIER PINK"/>
    <n v="4"/>
    <d v="2011-06-16T11:30:00"/>
    <n v="9.9499999999999993"/>
    <x v="4"/>
    <s v="Spain"/>
    <n v="39.799999999999997"/>
    <n v="175.52013888888905"/>
  </r>
  <r>
    <n v="223711"/>
    <n v="557007"/>
    <n v="22236"/>
    <s v="CAKE STAND 3 TIER MAGIC GARDEN"/>
    <n v="3"/>
    <d v="2011-06-16T11:30:00"/>
    <n v="12.75"/>
    <x v="4"/>
    <s v="Spain"/>
    <n v="38.25"/>
    <n v="175.52013888888905"/>
  </r>
  <r>
    <n v="223712"/>
    <n v="557007"/>
    <n v="21891"/>
    <s v="TRADITIONAL WOODEN SKIPPING ROPE"/>
    <n v="6"/>
    <d v="2011-06-16T11:30:00"/>
    <n v="1.45"/>
    <x v="4"/>
    <s v="Spain"/>
    <n v="8.6999999999999993"/>
    <n v="175.52013888888905"/>
  </r>
  <r>
    <n v="223713"/>
    <n v="557007"/>
    <n v="21892"/>
    <s v="TRADITIONAL WOODEN CATCH CUP GAME "/>
    <n v="4"/>
    <d v="2011-06-16T11:30:00"/>
    <n v="1.25"/>
    <x v="4"/>
    <s v="Spain"/>
    <n v="5"/>
    <n v="175.52013888888905"/>
  </r>
  <r>
    <n v="223714"/>
    <n v="557007"/>
    <n v="22197"/>
    <s v="POPCORN HOLDER"/>
    <n v="5"/>
    <d v="2011-06-16T11:30:00"/>
    <n v="0.85"/>
    <x v="4"/>
    <s v="Spain"/>
    <n v="4.25"/>
    <n v="175.52013888888905"/>
  </r>
  <r>
    <n v="223715"/>
    <n v="557007"/>
    <n v="22570"/>
    <s v="FELTCRAFT CUSHION RABBIT"/>
    <n v="6"/>
    <d v="2011-06-16T11:30:00"/>
    <n v="3.75"/>
    <x v="4"/>
    <s v="Spain"/>
    <n v="22.5"/>
    <n v="175.52013888888905"/>
  </r>
  <r>
    <n v="223716"/>
    <n v="557007"/>
    <n v="22456"/>
    <s v="NATURAL SLATE CHALKBOARD LARGE "/>
    <n v="2"/>
    <d v="2011-06-16T11:30:00"/>
    <n v="4.95"/>
    <x v="4"/>
    <s v="Spain"/>
    <n v="9.9"/>
    <n v="175.52013888888905"/>
  </r>
  <r>
    <n v="223717"/>
    <n v="557007"/>
    <n v="22563"/>
    <s v="HAPPY STENCIL CRAFT"/>
    <n v="12"/>
    <d v="2011-06-16T11:30:00"/>
    <n v="1.25"/>
    <x v="4"/>
    <s v="Spain"/>
    <n v="15"/>
    <n v="175.52013888888905"/>
  </r>
  <r>
    <n v="223718"/>
    <n v="557007"/>
    <s v="47566B"/>
    <s v="TEA TIME PARTY BUNTING"/>
    <n v="4"/>
    <d v="2011-06-16T11:30:00"/>
    <n v="4.95"/>
    <x v="4"/>
    <s v="Spain"/>
    <n v="19.8"/>
    <n v="175.52013888888905"/>
  </r>
  <r>
    <n v="223719"/>
    <n v="557007"/>
    <n v="22569"/>
    <s v="FELTCRAFT CUSHION BUTTERFLY"/>
    <n v="6"/>
    <d v="2011-06-16T11:30:00"/>
    <n v="3.75"/>
    <x v="4"/>
    <s v="Spain"/>
    <n v="22.5"/>
    <n v="175.52013888888905"/>
  </r>
  <r>
    <n v="223720"/>
    <n v="557007"/>
    <n v="22271"/>
    <s v="FELTCRAFT DOLL ROSIE"/>
    <n v="6"/>
    <d v="2011-06-16T11:30:00"/>
    <n v="2.95"/>
    <x v="4"/>
    <s v="Spain"/>
    <n v="17.700000000000003"/>
    <n v="175.52013888888905"/>
  </r>
  <r>
    <n v="223721"/>
    <n v="557007"/>
    <n v="22274"/>
    <s v="FELTCRAFT DOLL EMILY"/>
    <n v="6"/>
    <d v="2011-06-16T11:30:00"/>
    <n v="2.95"/>
    <x v="4"/>
    <s v="Spain"/>
    <n v="17.700000000000003"/>
    <n v="175.52013888888905"/>
  </r>
  <r>
    <n v="223722"/>
    <n v="557007"/>
    <n v="22150"/>
    <s v="3 STRIPEY MICE FELTCRAFT"/>
    <n v="6"/>
    <d v="2011-06-16T11:30:00"/>
    <n v="1.95"/>
    <x v="4"/>
    <s v="Spain"/>
    <n v="11.7"/>
    <n v="175.52013888888905"/>
  </r>
  <r>
    <n v="223723"/>
    <n v="557007"/>
    <n v="21126"/>
    <s v="SET OF 6 GIRLS CELEBRATION CANDLES"/>
    <n v="6"/>
    <d v="2011-06-16T11:30:00"/>
    <n v="1.25"/>
    <x v="4"/>
    <s v="Spain"/>
    <n v="7.5"/>
    <n v="175.52013888888905"/>
  </r>
  <r>
    <n v="223724"/>
    <n v="557007"/>
    <n v="72741"/>
    <s v="GRAND CHOCOLATECANDLE"/>
    <n v="9"/>
    <d v="2011-06-16T11:30:00"/>
    <n v="1.45"/>
    <x v="4"/>
    <s v="Spain"/>
    <n v="13.049999999999999"/>
    <n v="175.52013888888905"/>
  </r>
  <r>
    <n v="223725"/>
    <n v="557007"/>
    <n v="22665"/>
    <s v="RECIPE BOX BLUE SKETCHBOOK DESIGN"/>
    <n v="1"/>
    <d v="2011-06-16T11:30:00"/>
    <n v="2.95"/>
    <x v="4"/>
    <s v="Spain"/>
    <n v="2.95"/>
    <n v="175.52013888888905"/>
  </r>
  <r>
    <n v="223726"/>
    <n v="557007"/>
    <n v="20752"/>
    <s v="BLUE POLKADOT WASHING UP GLOVES"/>
    <n v="4"/>
    <d v="2011-06-16T11:30:00"/>
    <n v="2.1"/>
    <x v="4"/>
    <s v="Spain"/>
    <n v="8.4"/>
    <n v="175.52013888888905"/>
  </r>
  <r>
    <n v="223727"/>
    <n v="557007"/>
    <n v="22356"/>
    <s v="CHARLOTTE BAG PINK POLKADOT"/>
    <n v="20"/>
    <d v="2011-06-16T11:30:00"/>
    <n v="0.85"/>
    <x v="4"/>
    <s v="Spain"/>
    <n v="17"/>
    <n v="175.52013888888905"/>
  </r>
  <r>
    <n v="223728"/>
    <n v="557007"/>
    <n v="22384"/>
    <s v="LUNCH BAG PINK POLKADOT"/>
    <n v="12"/>
    <d v="2011-06-16T11:30:00"/>
    <n v="1.65"/>
    <x v="4"/>
    <s v="Spain"/>
    <n v="19.799999999999997"/>
    <n v="175.52013888888905"/>
  </r>
  <r>
    <n v="223729"/>
    <n v="557007"/>
    <n v="22620"/>
    <s v="4 TRADITIONAL SPINNING TOPS"/>
    <n v="6"/>
    <d v="2011-06-16T11:30:00"/>
    <n v="1.45"/>
    <x v="4"/>
    <s v="Spain"/>
    <n v="8.6999999999999993"/>
    <n v="175.52013888888905"/>
  </r>
  <r>
    <n v="223730"/>
    <n v="557007"/>
    <n v="21122"/>
    <s v="SET/10 PINK POLKADOT PARTY CANDLES"/>
    <n v="10"/>
    <d v="2011-06-16T11:30:00"/>
    <n v="1.25"/>
    <x v="4"/>
    <s v="Spain"/>
    <n v="12.5"/>
    <n v="175.52013888888905"/>
  </r>
  <r>
    <n v="223731"/>
    <n v="557007"/>
    <n v="21124"/>
    <s v="SET/10 BLUE POLKADOT PARTY CANDLES"/>
    <n v="10"/>
    <d v="2011-06-16T11:30:00"/>
    <n v="1.25"/>
    <x v="4"/>
    <s v="Spain"/>
    <n v="12.5"/>
    <n v="175.52013888888905"/>
  </r>
  <r>
    <n v="223732"/>
    <n v="557007"/>
    <n v="22360"/>
    <s v="GLASS JAR ENGLISH CONFECTIONERY"/>
    <n v="6"/>
    <d v="2011-06-16T11:30:00"/>
    <n v="2.95"/>
    <x v="4"/>
    <s v="Spain"/>
    <n v="17.700000000000003"/>
    <n v="175.52013888888905"/>
  </r>
  <r>
    <n v="223733"/>
    <n v="557007"/>
    <n v="21125"/>
    <s v="SET 6 FOOTBALL CELEBRATION CANDLES"/>
    <n v="6"/>
    <d v="2011-06-16T11:30:00"/>
    <n v="1.25"/>
    <x v="4"/>
    <s v="Spain"/>
    <n v="7.5"/>
    <n v="175.52013888888905"/>
  </r>
  <r>
    <n v="223734"/>
    <n v="557007"/>
    <n v="21062"/>
    <s v="PARTY INVITES SPACEMAN"/>
    <n v="4"/>
    <d v="2011-06-16T11:30:00"/>
    <n v="0.85"/>
    <x v="4"/>
    <s v="Spain"/>
    <n v="3.4"/>
    <n v="175.52013888888905"/>
  </r>
  <r>
    <n v="223735"/>
    <n v="557007"/>
    <n v="21059"/>
    <s v="PARTY INVITES DINOSAURS"/>
    <n v="10"/>
    <d v="2011-06-16T11:30:00"/>
    <n v="0.85"/>
    <x v="4"/>
    <s v="Spain"/>
    <n v="8.5"/>
    <n v="175.52013888888905"/>
  </r>
  <r>
    <n v="223736"/>
    <n v="557007"/>
    <n v="22743"/>
    <s v="MAKE YOUR OWN FLOWERPOWER CARD KIT"/>
    <n v="6"/>
    <d v="2011-06-16T11:30:00"/>
    <n v="2.95"/>
    <x v="4"/>
    <s v="Spain"/>
    <n v="17.700000000000003"/>
    <n v="175.52013888888905"/>
  </r>
  <r>
    <n v="223737"/>
    <n v="557007"/>
    <n v="22493"/>
    <s v="PAINT YOUR OWN CANVAS SET"/>
    <n v="6"/>
    <d v="2011-06-16T11:30:00"/>
    <n v="1.65"/>
    <x v="4"/>
    <s v="Spain"/>
    <n v="9.8999999999999986"/>
    <n v="175.52013888888905"/>
  </r>
  <r>
    <n v="223738"/>
    <n v="557007"/>
    <n v="22607"/>
    <s v="WOODEN ROUNDERS GARDEN SET "/>
    <n v="4"/>
    <d v="2011-06-16T11:30:00"/>
    <n v="9.9499999999999993"/>
    <x v="4"/>
    <s v="Spain"/>
    <n v="39.799999999999997"/>
    <n v="175.52013888888905"/>
  </r>
  <r>
    <n v="223739"/>
    <n v="557007"/>
    <n v="22605"/>
    <s v="WOODEN CROQUET GARDEN SET"/>
    <n v="4"/>
    <d v="2011-06-16T11:30:00"/>
    <n v="12.75"/>
    <x v="4"/>
    <s v="Spain"/>
    <n v="51"/>
    <n v="175.52013888888905"/>
  </r>
  <r>
    <n v="223740"/>
    <n v="557007"/>
    <n v="21464"/>
    <s v="DISCO BALL ROTATOR BATTERY OPERATED"/>
    <n v="1"/>
    <d v="2011-06-16T11:30:00"/>
    <n v="4.25"/>
    <x v="4"/>
    <s v="Spain"/>
    <n v="4.25"/>
    <n v="175.52013888888905"/>
  </r>
  <r>
    <n v="223741"/>
    <n v="557007"/>
    <n v="22968"/>
    <s v="ROSE COTTAGE KEEPSAKE BOX "/>
    <n v="1"/>
    <d v="2011-06-16T11:30:00"/>
    <n v="9.9499999999999993"/>
    <x v="4"/>
    <s v="Spain"/>
    <n v="9.9499999999999993"/>
    <n v="175.52013888888905"/>
  </r>
  <r>
    <n v="223742"/>
    <n v="557007"/>
    <n v="22189"/>
    <s v="CREAM HEART CARD HOLDER"/>
    <n v="6"/>
    <d v="2011-06-16T11:30:00"/>
    <n v="3.95"/>
    <x v="4"/>
    <s v="Spain"/>
    <n v="23.700000000000003"/>
    <n v="175.52013888888905"/>
  </r>
  <r>
    <n v="223743"/>
    <n v="557007"/>
    <n v="23144"/>
    <s v="ZINC T-LIGHT HOLDER STARS SMALL"/>
    <n v="12"/>
    <d v="2011-06-16T11:30:00"/>
    <n v="0.83"/>
    <x v="4"/>
    <s v="Spain"/>
    <n v="9.9599999999999991"/>
    <n v="175.52013888888905"/>
  </r>
  <r>
    <n v="223744"/>
    <n v="557007"/>
    <n v="23133"/>
    <s v="LARGE IVORY HEART WALL ORGANISER"/>
    <n v="2"/>
    <d v="2011-06-16T11:30:00"/>
    <n v="8.25"/>
    <x v="4"/>
    <s v="Spain"/>
    <n v="16.5"/>
    <n v="175.52013888888905"/>
  </r>
  <r>
    <n v="223745"/>
    <n v="557007"/>
    <n v="22693"/>
    <s v="GROW A FLYTRAP OR SUNFLOWER IN TIN"/>
    <n v="24"/>
    <d v="2011-06-16T11:30:00"/>
    <n v="1.25"/>
    <x v="4"/>
    <s v="Spain"/>
    <n v="30"/>
    <n v="175.52013888888905"/>
  </r>
  <r>
    <n v="223746"/>
    <n v="557007"/>
    <n v="23145"/>
    <s v="ZINC T-LIGHT HOLDER STAR LARGE"/>
    <n v="12"/>
    <d v="2011-06-16T11:30:00"/>
    <n v="0.95"/>
    <x v="4"/>
    <s v="Spain"/>
    <n v="11.399999999999999"/>
    <n v="175.52013888888905"/>
  </r>
  <r>
    <n v="223747"/>
    <n v="557007"/>
    <n v="84755"/>
    <s v="COLOUR GLASS T-LIGHT HOLDER HANGING"/>
    <n v="8"/>
    <d v="2011-06-16T11:30:00"/>
    <n v="0.65"/>
    <x v="4"/>
    <s v="Spain"/>
    <n v="5.2"/>
    <n v="175.52013888888905"/>
  </r>
  <r>
    <n v="223748"/>
    <n v="557007"/>
    <n v="84987"/>
    <s v="SET OF 36 TEATIME PAPER DOILIES"/>
    <n v="4"/>
    <d v="2011-06-16T11:30:00"/>
    <n v="1.45"/>
    <x v="4"/>
    <s v="Spain"/>
    <n v="5.8"/>
    <n v="175.52013888888905"/>
  </r>
  <r>
    <n v="223749"/>
    <n v="557007"/>
    <n v="23298"/>
    <s v="SPOTTY BUNTING"/>
    <n v="4"/>
    <d v="2011-06-16T11:30:00"/>
    <n v="4.95"/>
    <x v="4"/>
    <s v="Spain"/>
    <n v="19.8"/>
    <n v="175.52013888888905"/>
  </r>
  <r>
    <n v="223750"/>
    <n v="557007"/>
    <n v="22278"/>
    <s v="OVERNIGHT BAG VINTAGE ROSE PAISLEY"/>
    <n v="7"/>
    <d v="2011-06-16T11:30:00"/>
    <n v="4.95"/>
    <x v="4"/>
    <s v="Spain"/>
    <n v="34.65"/>
    <n v="175.52013888888905"/>
  </r>
  <r>
    <n v="223751"/>
    <n v="557007"/>
    <n v="22276"/>
    <s v="WASH BAG VINTAGE ROSE PAISLEY"/>
    <n v="6"/>
    <d v="2011-06-16T11:30:00"/>
    <n v="2.5499999999999998"/>
    <x v="4"/>
    <s v="Spain"/>
    <n v="15.299999999999999"/>
    <n v="175.52013888888905"/>
  </r>
  <r>
    <n v="223752"/>
    <n v="557007"/>
    <n v="22277"/>
    <s v="COSMETIC BAG VINTAGE ROSE PAISLEY"/>
    <n v="6"/>
    <d v="2011-06-16T11:30:00"/>
    <n v="2.1"/>
    <x v="4"/>
    <s v="Spain"/>
    <n v="12.600000000000001"/>
    <n v="175.52013888888905"/>
  </r>
  <r>
    <n v="226674"/>
    <n v="557297"/>
    <n v="22088"/>
    <s v="PAPER BUNTING COLOURED LACE"/>
    <n v="6"/>
    <d v="2011-06-19T13:54:00"/>
    <n v="2.95"/>
    <x v="7"/>
    <s v="Spain"/>
    <n v="17.700000000000003"/>
    <n v="172.42013888888323"/>
  </r>
  <r>
    <n v="226675"/>
    <n v="557297"/>
    <n v="21232"/>
    <s v="STRAWBERRY CERAMIC TRINKET BOX"/>
    <n v="12"/>
    <d v="2011-06-19T13:54:00"/>
    <n v="1.25"/>
    <x v="7"/>
    <s v="Spain"/>
    <n v="15"/>
    <n v="172.42013888888323"/>
  </r>
  <r>
    <n v="226676"/>
    <n v="557297"/>
    <n v="22646"/>
    <s v="CERAMIC STRAWBERRY CAKE MONEY BANK"/>
    <n v="12"/>
    <d v="2011-06-19T13:54:00"/>
    <n v="1.45"/>
    <x v="7"/>
    <s v="Spain"/>
    <n v="17.399999999999999"/>
    <n v="172.42013888888323"/>
  </r>
  <r>
    <n v="226677"/>
    <n v="557297"/>
    <n v="37446"/>
    <s v="MINI CAKE STAND WITH HANGING CAKES"/>
    <n v="8"/>
    <d v="2011-06-19T13:54:00"/>
    <n v="1.45"/>
    <x v="7"/>
    <s v="Spain"/>
    <n v="11.6"/>
    <n v="172.42013888888323"/>
  </r>
  <r>
    <n v="226678"/>
    <n v="557297"/>
    <n v="37495"/>
    <s v="FAIRY CAKE BIRTHDAY CANDLE SET"/>
    <n v="4"/>
    <d v="2011-06-19T13:54:00"/>
    <n v="3.75"/>
    <x v="7"/>
    <s v="Spain"/>
    <n v="15"/>
    <n v="172.42013888888323"/>
  </r>
  <r>
    <n v="226679"/>
    <n v="557297"/>
    <s v="47567B"/>
    <s v="TEA TIME KITCHEN APRON"/>
    <n v="3"/>
    <d v="2011-06-19T13:54:00"/>
    <n v="5.95"/>
    <x v="7"/>
    <s v="Spain"/>
    <n v="17.850000000000001"/>
    <n v="172.42013888888323"/>
  </r>
  <r>
    <n v="226680"/>
    <n v="557297"/>
    <n v="22983"/>
    <s v="CARD BILLBOARD FONT"/>
    <n v="12"/>
    <d v="2011-06-19T13:54:00"/>
    <n v="0.42"/>
    <x v="7"/>
    <s v="Spain"/>
    <n v="5.04"/>
    <n v="172.42013888888323"/>
  </r>
  <r>
    <n v="226681"/>
    <n v="557297"/>
    <n v="21519"/>
    <s v="GIN &amp; TONIC DIET GREETING CARD "/>
    <n v="12"/>
    <d v="2011-06-19T13:54:00"/>
    <n v="0.42"/>
    <x v="7"/>
    <s v="Spain"/>
    <n v="5.04"/>
    <n v="172.42013888888323"/>
  </r>
  <r>
    <n v="226682"/>
    <n v="557297"/>
    <n v="22224"/>
    <s v="WHITE LOVEBIRD LANTERN"/>
    <n v="6"/>
    <d v="2011-06-19T13:54:00"/>
    <n v="2.95"/>
    <x v="7"/>
    <s v="Spain"/>
    <n v="17.700000000000003"/>
    <n v="172.42013888888323"/>
  </r>
  <r>
    <n v="226683"/>
    <n v="557297"/>
    <s v="84796A"/>
    <s v="PINK HAWAIIAN PICNIC HAMPER FOR 2"/>
    <n v="1"/>
    <d v="2011-06-19T13:54:00"/>
    <n v="12.75"/>
    <x v="7"/>
    <s v="Spain"/>
    <n v="12.75"/>
    <n v="172.42013888888323"/>
  </r>
  <r>
    <n v="226684"/>
    <n v="557297"/>
    <n v="21932"/>
    <s v="SCANDINAVIAN PAISLEY PICNIC BAG"/>
    <n v="10"/>
    <d v="2011-06-19T13:54:00"/>
    <n v="1.65"/>
    <x v="7"/>
    <s v="Spain"/>
    <n v="16.5"/>
    <n v="172.42013888888323"/>
  </r>
  <r>
    <n v="226685"/>
    <n v="557297"/>
    <n v="72741"/>
    <s v="GRAND CHOCOLATECANDLE"/>
    <n v="9"/>
    <d v="2011-06-19T13:54:00"/>
    <n v="1.45"/>
    <x v="7"/>
    <s v="Spain"/>
    <n v="13.049999999999999"/>
    <n v="172.42013888888323"/>
  </r>
  <r>
    <n v="226686"/>
    <n v="557297"/>
    <n v="22066"/>
    <s v="LOVE HEART TRINKET POT"/>
    <n v="48"/>
    <d v="2011-06-19T13:54:00"/>
    <n v="0.39"/>
    <x v="7"/>
    <s v="Spain"/>
    <n v="18.72"/>
    <n v="172.42013888888323"/>
  </r>
  <r>
    <n v="226755"/>
    <n v="557303"/>
    <n v="22922"/>
    <s v="FRIDGE MAGNETS US DINER ASSORTED"/>
    <n v="12"/>
    <d v="2011-06-19T14:36:00"/>
    <n v="0.85"/>
    <x v="19"/>
    <s v="Spain"/>
    <n v="10.199999999999999"/>
    <n v="172.39097222222335"/>
  </r>
  <r>
    <n v="226756"/>
    <n v="557303"/>
    <n v="23156"/>
    <s v="SET OF 5 MINI GROCERY MAGNETS"/>
    <n v="12"/>
    <d v="2011-06-19T14:36:00"/>
    <n v="2.08"/>
    <x v="19"/>
    <s v="Spain"/>
    <n v="24.96"/>
    <n v="172.39097222222335"/>
  </r>
  <r>
    <n v="226757"/>
    <n v="557303"/>
    <n v="23159"/>
    <s v="SET OF 5 PANCAKE DAY MAGNETS"/>
    <n v="12"/>
    <d v="2011-06-19T14:36:00"/>
    <n v="2.08"/>
    <x v="19"/>
    <s v="Spain"/>
    <n v="24.96"/>
    <n v="172.39097222222335"/>
  </r>
  <r>
    <n v="226758"/>
    <n v="557303"/>
    <n v="23167"/>
    <s v="SMALL CERAMIC TOP STORAGE JAR "/>
    <n v="12"/>
    <d v="2011-06-19T14:36:00"/>
    <n v="0.83"/>
    <x v="19"/>
    <s v="Spain"/>
    <n v="9.9599999999999991"/>
    <n v="172.39097222222335"/>
  </r>
  <r>
    <n v="226759"/>
    <n v="557303"/>
    <n v="22937"/>
    <s v="BAKING MOULD CHOCOLATE CUPCAKES"/>
    <n v="6"/>
    <d v="2011-06-19T14:36:00"/>
    <n v="2.5499999999999998"/>
    <x v="19"/>
    <s v="Spain"/>
    <n v="15.299999999999999"/>
    <n v="172.39097222222335"/>
  </r>
  <r>
    <n v="226760"/>
    <n v="557303"/>
    <n v="23209"/>
    <s v="LUNCH BAG DOILEY PATTERN "/>
    <n v="10"/>
    <d v="2011-06-19T14:36:00"/>
    <n v="1.65"/>
    <x v="19"/>
    <s v="Spain"/>
    <n v="16.5"/>
    <n v="172.39097222222335"/>
  </r>
  <r>
    <n v="226993"/>
    <n v="557314"/>
    <n v="20676"/>
    <s v="RED RETROSPOT BOWL"/>
    <n v="8"/>
    <d v="2011-06-19T15:59:00"/>
    <n v="1.25"/>
    <x v="11"/>
    <s v="Spain"/>
    <n v="10"/>
    <n v="172.33333333332848"/>
  </r>
  <r>
    <n v="226994"/>
    <n v="557314"/>
    <n v="21080"/>
    <s v="SET/20 RED RETROSPOT PAPER NAPKINS "/>
    <n v="24"/>
    <d v="2011-06-19T15:59:00"/>
    <n v="0.85"/>
    <x v="11"/>
    <s v="Spain"/>
    <n v="20.399999999999999"/>
    <n v="172.33333333332848"/>
  </r>
  <r>
    <n v="226995"/>
    <n v="557314"/>
    <n v="21242"/>
    <s v="RED RETROSPOT PLATE "/>
    <n v="16"/>
    <d v="2011-06-19T15:59:00"/>
    <n v="1.69"/>
    <x v="11"/>
    <s v="Spain"/>
    <n v="27.04"/>
    <n v="172.33333333332848"/>
  </r>
  <r>
    <n v="226996"/>
    <n v="557314"/>
    <n v="21210"/>
    <s v="SET OF 72 RETROSPOT PAPER  DOILIES"/>
    <n v="12"/>
    <d v="2011-06-19T15:59:00"/>
    <n v="1.45"/>
    <x v="11"/>
    <s v="Spain"/>
    <n v="17.399999999999999"/>
    <n v="172.33333333332848"/>
  </r>
  <r>
    <n v="226997"/>
    <n v="557314"/>
    <n v="21246"/>
    <s v="RED RETROSPOT BIG BOWL"/>
    <n v="6"/>
    <d v="2011-06-19T15:59:00"/>
    <n v="4.95"/>
    <x v="11"/>
    <s v="Spain"/>
    <n v="29.700000000000003"/>
    <n v="172.33333333332848"/>
  </r>
  <r>
    <n v="226998"/>
    <n v="557314"/>
    <n v="21746"/>
    <s v="SMALL RED RETROSPOT WINDMILL"/>
    <n v="12"/>
    <d v="2011-06-19T15:59:00"/>
    <n v="1.25"/>
    <x v="11"/>
    <s v="Spain"/>
    <n v="15"/>
    <n v="172.33333333332848"/>
  </r>
  <r>
    <n v="226999"/>
    <n v="557314"/>
    <n v="22333"/>
    <s v="RETROSPOT PARTY BAG + STICKER SET"/>
    <n v="16"/>
    <d v="2011-06-19T15:59:00"/>
    <n v="1.65"/>
    <x v="11"/>
    <s v="Spain"/>
    <n v="26.4"/>
    <n v="172.33333333332848"/>
  </r>
  <r>
    <n v="227000"/>
    <n v="557314"/>
    <n v="22315"/>
    <s v="200 RED + WHITE BENDY STRAWS"/>
    <n v="12"/>
    <d v="2011-06-19T15:59:00"/>
    <n v="1.25"/>
    <x v="11"/>
    <s v="Spain"/>
    <n v="15"/>
    <n v="172.33333333332848"/>
  </r>
  <r>
    <n v="227001"/>
    <n v="557314"/>
    <n v="23306"/>
    <s v="SET OF 36 DOILIES PANTRY DESIGN"/>
    <n v="12"/>
    <d v="2011-06-19T15:59:00"/>
    <n v="1.45"/>
    <x v="11"/>
    <s v="Spain"/>
    <n v="17.399999999999999"/>
    <n v="172.33333333332848"/>
  </r>
  <r>
    <n v="227002"/>
    <n v="557314"/>
    <n v="22949"/>
    <s v="36 DOILIES DOLLY GIRL"/>
    <n v="12"/>
    <d v="2011-06-19T15:59:00"/>
    <n v="1.45"/>
    <x v="11"/>
    <s v="Spain"/>
    <n v="17.399999999999999"/>
    <n v="172.33333333332848"/>
  </r>
  <r>
    <n v="235098"/>
    <n v="558108"/>
    <n v="21210"/>
    <s v="SET OF 72 RETROSPOT PAPER  DOILIES"/>
    <n v="12"/>
    <d v="2011-06-26T15:35:00"/>
    <n v="1.45"/>
    <x v="20"/>
    <s v="Spain"/>
    <n v="17.399999999999999"/>
    <n v="165.34999999999854"/>
  </r>
  <r>
    <n v="235099"/>
    <n v="558108"/>
    <n v="84988"/>
    <s v="SET OF 72 PINK HEART PAPER DOILIES"/>
    <n v="12"/>
    <d v="2011-06-26T15:35:00"/>
    <n v="1.45"/>
    <x v="20"/>
    <s v="Spain"/>
    <n v="17.399999999999999"/>
    <n v="165.34999999999854"/>
  </r>
  <r>
    <n v="235100"/>
    <n v="558108"/>
    <n v="21211"/>
    <s v="SET OF 72 SKULL PAPER  DOILIES"/>
    <n v="12"/>
    <d v="2011-06-26T15:35:00"/>
    <n v="1.45"/>
    <x v="20"/>
    <s v="Spain"/>
    <n v="17.399999999999999"/>
    <n v="165.34999999999854"/>
  </r>
  <r>
    <n v="235101"/>
    <n v="558108"/>
    <n v="84380"/>
    <s v="SET OF 3 BUTTERFLY COOKIE CUTTERS"/>
    <n v="12"/>
    <d v="2011-06-26T15:35:00"/>
    <n v="1.25"/>
    <x v="20"/>
    <s v="Spain"/>
    <n v="15"/>
    <n v="165.34999999999854"/>
  </r>
  <r>
    <n v="243005"/>
    <n v="558871"/>
    <n v="21244"/>
    <s v="BLUE POLKADOT PLATE "/>
    <n v="32"/>
    <d v="2011-07-04T13:19:00"/>
    <n v="1.69"/>
    <x v="0"/>
    <s v="Spain"/>
    <n v="54.08"/>
    <n v="157.44444444444525"/>
  </r>
  <r>
    <n v="243006"/>
    <n v="558871"/>
    <n v="21240"/>
    <s v="BLUE POLKADOT CUP"/>
    <n v="32"/>
    <d v="2011-07-04T13:19:00"/>
    <n v="0.85"/>
    <x v="0"/>
    <s v="Spain"/>
    <n v="27.2"/>
    <n v="157.44444444444525"/>
  </r>
  <r>
    <n v="243007"/>
    <n v="558871"/>
    <n v="21242"/>
    <s v="RED RETROSPOT PLATE "/>
    <n v="32"/>
    <d v="2011-07-04T13:19:00"/>
    <n v="1.69"/>
    <x v="0"/>
    <s v="Spain"/>
    <n v="54.08"/>
    <n v="157.44444444444525"/>
  </r>
  <r>
    <n v="243008"/>
    <n v="558871"/>
    <n v="21238"/>
    <s v="RED RETROSPOT CUP"/>
    <n v="32"/>
    <d v="2011-07-04T13:19:00"/>
    <n v="0.85"/>
    <x v="0"/>
    <s v="Spain"/>
    <n v="27.2"/>
    <n v="157.44444444444525"/>
  </r>
  <r>
    <n v="243009"/>
    <n v="558871"/>
    <n v="21243"/>
    <s v="PINK  POLKADOT PLATE "/>
    <n v="32"/>
    <d v="2011-07-04T13:19:00"/>
    <n v="1.69"/>
    <x v="0"/>
    <s v="Spain"/>
    <n v="54.08"/>
    <n v="157.44444444444525"/>
  </r>
  <r>
    <n v="243010"/>
    <n v="558871"/>
    <n v="21239"/>
    <s v="PINK  POLKADOT CUP"/>
    <n v="32"/>
    <d v="2011-07-04T13:19:00"/>
    <n v="0.85"/>
    <x v="0"/>
    <s v="Spain"/>
    <n v="27.2"/>
    <n v="157.44444444444525"/>
  </r>
  <r>
    <n v="243011"/>
    <n v="558871"/>
    <n v="22383"/>
    <s v="LUNCH BAG SUKI DESIGN "/>
    <n v="50"/>
    <d v="2011-07-04T13:19:00"/>
    <n v="1.65"/>
    <x v="0"/>
    <s v="Spain"/>
    <n v="82.5"/>
    <n v="157.44444444444525"/>
  </r>
  <r>
    <n v="243012"/>
    <n v="558871"/>
    <n v="22384"/>
    <s v="LUNCH BAG PINK POLKADOT"/>
    <n v="100"/>
    <d v="2011-07-04T13:19:00"/>
    <n v="1.45"/>
    <x v="0"/>
    <s v="Spain"/>
    <n v="145"/>
    <n v="157.44444444444525"/>
  </r>
  <r>
    <n v="243013"/>
    <n v="558871"/>
    <n v="20727"/>
    <s v="LUNCH BAG  BLACK SKULL."/>
    <n v="100"/>
    <d v="2011-07-04T13:19:00"/>
    <n v="1.45"/>
    <x v="0"/>
    <s v="Spain"/>
    <n v="145"/>
    <n v="157.44444444444525"/>
  </r>
  <r>
    <n v="243014"/>
    <n v="558871"/>
    <n v="20725"/>
    <s v="LUNCH BAG RED RETROSPOT"/>
    <n v="100"/>
    <d v="2011-07-04T13:19:00"/>
    <n v="1.45"/>
    <x v="0"/>
    <s v="Spain"/>
    <n v="145"/>
    <n v="157.44444444444525"/>
  </r>
  <r>
    <n v="243015"/>
    <n v="558871"/>
    <n v="20728"/>
    <s v="LUNCH BAG CARS BLUE"/>
    <n v="100"/>
    <d v="2011-07-04T13:19:00"/>
    <n v="1.45"/>
    <x v="0"/>
    <s v="Spain"/>
    <n v="145"/>
    <n v="157.44444444444525"/>
  </r>
  <r>
    <n v="243016"/>
    <n v="558871"/>
    <s v="84997B"/>
    <s v="CHILDRENS CUTLERY RETROSPOT RED "/>
    <n v="72"/>
    <d v="2011-07-04T13:19:00"/>
    <n v="3.75"/>
    <x v="0"/>
    <s v="Spain"/>
    <n v="270"/>
    <n v="157.44444444444525"/>
  </r>
  <r>
    <n v="243017"/>
    <n v="558871"/>
    <s v="84997D"/>
    <s v="CHILDRENS CUTLERY POLKADOT PINK"/>
    <n v="360"/>
    <d v="2011-07-04T13:19:00"/>
    <n v="3.75"/>
    <x v="0"/>
    <s v="Spain"/>
    <n v="1350"/>
    <n v="157.44444444444525"/>
  </r>
  <r>
    <n v="243018"/>
    <n v="558871"/>
    <s v="84997C"/>
    <s v="CHILDRENS CUTLERY POLKADOT BLUE"/>
    <n v="360"/>
    <d v="2011-07-04T13:19:00"/>
    <n v="3.75"/>
    <x v="0"/>
    <s v="Spain"/>
    <n v="1350"/>
    <n v="157.44444444444525"/>
  </r>
  <r>
    <n v="243019"/>
    <n v="558871"/>
    <s v="84997A"/>
    <s v="CHILDRENS CUTLERY POLKADOT GREEN "/>
    <n v="72"/>
    <d v="2011-07-04T13:19:00"/>
    <n v="3.75"/>
    <x v="0"/>
    <s v="Spain"/>
    <n v="270"/>
    <n v="157.44444444444525"/>
  </r>
  <r>
    <n v="246919"/>
    <n v="559135"/>
    <n v="20676"/>
    <s v="RED RETROSPOT BOWL"/>
    <n v="8"/>
    <d v="2011-07-06T13:18:00"/>
    <n v="1.25"/>
    <x v="18"/>
    <s v="Spain"/>
    <n v="10"/>
    <n v="155.44513888888469"/>
  </r>
  <r>
    <n v="246920"/>
    <n v="559135"/>
    <n v="21240"/>
    <s v="BLUE POLKADOT CUP"/>
    <n v="8"/>
    <d v="2011-07-06T13:18:00"/>
    <n v="0.85"/>
    <x v="18"/>
    <s v="Spain"/>
    <n v="6.8"/>
    <n v="155.44513888888469"/>
  </r>
  <r>
    <n v="246921"/>
    <n v="559135"/>
    <n v="20675"/>
    <s v="BLUE POLKADOT BOWL"/>
    <n v="8"/>
    <d v="2011-07-06T13:18:00"/>
    <n v="1.25"/>
    <x v="18"/>
    <s v="Spain"/>
    <n v="10"/>
    <n v="155.44513888888469"/>
  </r>
  <r>
    <n v="246922"/>
    <n v="559135"/>
    <n v="21238"/>
    <s v="RED RETROSPOT CUP"/>
    <n v="8"/>
    <d v="2011-07-06T13:18:00"/>
    <n v="0.85"/>
    <x v="18"/>
    <s v="Spain"/>
    <n v="6.8"/>
    <n v="155.44513888888469"/>
  </r>
  <r>
    <n v="246923"/>
    <n v="559135"/>
    <n v="21080"/>
    <s v="SET/20 RED RETROSPOT PAPER NAPKINS "/>
    <n v="24"/>
    <d v="2011-07-06T13:18:00"/>
    <n v="0.85"/>
    <x v="18"/>
    <s v="Spain"/>
    <n v="20.399999999999999"/>
    <n v="155.44513888888469"/>
  </r>
  <r>
    <n v="246924"/>
    <n v="559135"/>
    <n v="21086"/>
    <s v="SET/6 RED SPOTTY PAPER CUPS"/>
    <n v="12"/>
    <d v="2011-07-06T13:18:00"/>
    <n v="0.65"/>
    <x v="18"/>
    <s v="Spain"/>
    <n v="7.8000000000000007"/>
    <n v="155.44513888888469"/>
  </r>
  <r>
    <n v="246925"/>
    <n v="559135"/>
    <n v="21094"/>
    <s v="SET/6 RED SPOTTY PAPER PLATES"/>
    <n v="12"/>
    <d v="2011-07-06T13:18:00"/>
    <n v="0.85"/>
    <x v="18"/>
    <s v="Spain"/>
    <n v="10.199999999999999"/>
    <n v="155.44513888888469"/>
  </r>
  <r>
    <n v="246926"/>
    <n v="559135"/>
    <n v="22090"/>
    <s v="PAPER BUNTING RETROSPOT"/>
    <n v="6"/>
    <d v="2011-07-06T13:18:00"/>
    <n v="2.95"/>
    <x v="18"/>
    <s v="Spain"/>
    <n v="17.700000000000003"/>
    <n v="155.44513888888469"/>
  </r>
  <r>
    <n v="246927"/>
    <n v="559135"/>
    <n v="20677"/>
    <s v="PINK POLKADOT BOWL"/>
    <n v="8"/>
    <d v="2011-07-06T13:18:00"/>
    <n v="1.25"/>
    <x v="18"/>
    <s v="Spain"/>
    <n v="10"/>
    <n v="155.44513888888469"/>
  </r>
  <r>
    <n v="246928"/>
    <n v="559135"/>
    <n v="21239"/>
    <s v="PINK  POLKADOT CUP"/>
    <n v="8"/>
    <d v="2011-07-06T13:18:00"/>
    <n v="0.85"/>
    <x v="18"/>
    <s v="Spain"/>
    <n v="6.8"/>
    <n v="155.44513888888469"/>
  </r>
  <r>
    <n v="247099"/>
    <n v="559148"/>
    <n v="23209"/>
    <s v="LUNCH BAG DOILEY PATTERN "/>
    <n v="40"/>
    <d v="2011-07-06T14:41:00"/>
    <n v="1.65"/>
    <x v="19"/>
    <s v="Spain"/>
    <n v="66"/>
    <n v="155.38749999999709"/>
  </r>
  <r>
    <n v="247100"/>
    <n v="559148"/>
    <n v="21868"/>
    <s v="POTTING SHED TEA MUG"/>
    <n v="24"/>
    <d v="2011-07-06T14:41:00"/>
    <n v="1.25"/>
    <x v="19"/>
    <s v="Spain"/>
    <n v="30"/>
    <n v="155.38749999999709"/>
  </r>
  <r>
    <n v="247907"/>
    <n v="559173"/>
    <n v="22350"/>
    <s v="ILLUSTRATED CAT BOWL "/>
    <n v="6"/>
    <d v="2011-07-07T10:03:00"/>
    <n v="2.5499999999999998"/>
    <x v="2"/>
    <s v="Spain"/>
    <n v="15.299999999999999"/>
    <n v="154.5805555555562"/>
  </r>
  <r>
    <n v="247908"/>
    <n v="559173"/>
    <n v="22089"/>
    <s v="PAPER BUNTING VINTAGE PAISLEY"/>
    <n v="6"/>
    <d v="2011-07-07T10:03:00"/>
    <n v="2.95"/>
    <x v="2"/>
    <s v="Spain"/>
    <n v="17.700000000000003"/>
    <n v="154.5805555555562"/>
  </r>
  <r>
    <n v="247909"/>
    <n v="559173"/>
    <n v="22634"/>
    <s v="CHILDS BREAKFAST SET SPACEBOY "/>
    <n v="2"/>
    <d v="2011-07-07T10:03:00"/>
    <n v="9.9499999999999993"/>
    <x v="2"/>
    <s v="Spain"/>
    <n v="19.899999999999999"/>
    <n v="154.5805555555562"/>
  </r>
  <r>
    <n v="247910"/>
    <n v="559173"/>
    <n v="23076"/>
    <s v="ICE CREAM SUNDAE LIP GLOSS"/>
    <n v="24"/>
    <d v="2011-07-07T10:03:00"/>
    <n v="1.25"/>
    <x v="2"/>
    <s v="Spain"/>
    <n v="30"/>
    <n v="154.5805555555562"/>
  </r>
  <r>
    <n v="247911"/>
    <n v="559173"/>
    <n v="22752"/>
    <s v="SET 7 BABUSHKA NESTING BOXES"/>
    <n v="2"/>
    <d v="2011-07-07T10:03:00"/>
    <n v="8.5"/>
    <x v="2"/>
    <s v="Spain"/>
    <n v="17"/>
    <n v="154.5805555555562"/>
  </r>
  <r>
    <n v="247912"/>
    <n v="559173"/>
    <n v="22755"/>
    <s v="SMALL PURPLE BABUSHKA NOTEBOOK "/>
    <n v="12"/>
    <d v="2011-07-07T10:03:00"/>
    <n v="0.85"/>
    <x v="2"/>
    <s v="Spain"/>
    <n v="10.199999999999999"/>
    <n v="154.5805555555562"/>
  </r>
  <r>
    <n v="247913"/>
    <n v="559173"/>
    <n v="22712"/>
    <s v="CARD DOLLY GIRL "/>
    <n v="12"/>
    <d v="2011-07-07T10:03:00"/>
    <n v="0.42"/>
    <x v="2"/>
    <s v="Spain"/>
    <n v="5.04"/>
    <n v="154.5805555555562"/>
  </r>
  <r>
    <n v="247914"/>
    <n v="559173"/>
    <n v="22029"/>
    <s v="SPACEBOY BIRTHDAY CARD"/>
    <n v="12"/>
    <d v="2011-07-07T10:03:00"/>
    <n v="0.42"/>
    <x v="2"/>
    <s v="Spain"/>
    <n v="5.04"/>
    <n v="154.5805555555562"/>
  </r>
  <r>
    <n v="247915"/>
    <n v="559173"/>
    <s v="16161U"/>
    <s v="WRAP SUKI AND FRIENDS"/>
    <n v="25"/>
    <d v="2011-07-07T10:03:00"/>
    <n v="0.42"/>
    <x v="2"/>
    <s v="Spain"/>
    <n v="10.5"/>
    <n v="154.5805555555562"/>
  </r>
  <r>
    <n v="247916"/>
    <n v="559173"/>
    <s v="16161P"/>
    <s v="WRAP ENGLISH ROSE "/>
    <n v="25"/>
    <d v="2011-07-07T10:03:00"/>
    <n v="0.42"/>
    <x v="2"/>
    <s v="Spain"/>
    <n v="10.5"/>
    <n v="154.5805555555562"/>
  </r>
  <r>
    <n v="247917"/>
    <n v="559173"/>
    <n v="23243"/>
    <s v="SET OF TEA COFFEE SUGAR TINS PANTRY"/>
    <n v="4"/>
    <d v="2011-07-07T10:03:00"/>
    <n v="4.95"/>
    <x v="2"/>
    <s v="Spain"/>
    <n v="19.8"/>
    <n v="154.5805555555562"/>
  </r>
  <r>
    <n v="247918"/>
    <n v="559173"/>
    <n v="22699"/>
    <s v="ROSES REGENCY TEACUP AND SAUCER "/>
    <n v="6"/>
    <d v="2011-07-07T10:03:00"/>
    <n v="2.95"/>
    <x v="2"/>
    <s v="Spain"/>
    <n v="17.700000000000003"/>
    <n v="154.5805555555562"/>
  </r>
  <r>
    <n v="247919"/>
    <n v="559173"/>
    <n v="21877"/>
    <s v="HOME SWEET HOME MUG"/>
    <n v="12"/>
    <d v="2011-07-07T10:03:00"/>
    <n v="1.25"/>
    <x v="2"/>
    <s v="Spain"/>
    <n v="15"/>
    <n v="154.5805555555562"/>
  </r>
  <r>
    <n v="247920"/>
    <n v="559173"/>
    <n v="23307"/>
    <s v="SET OF 60 PANTRY DESIGN CAKE CASES "/>
    <n v="24"/>
    <d v="2011-07-07T10:03:00"/>
    <n v="0.55000000000000004"/>
    <x v="2"/>
    <s v="Spain"/>
    <n v="13.200000000000001"/>
    <n v="154.5805555555562"/>
  </r>
  <r>
    <n v="247921"/>
    <n v="559173"/>
    <n v="22840"/>
    <s v="ROUND CAKE TIN VINTAGE RED"/>
    <n v="2"/>
    <d v="2011-07-07T10:03:00"/>
    <n v="7.95"/>
    <x v="2"/>
    <s v="Spain"/>
    <n v="15.9"/>
    <n v="154.5805555555562"/>
  </r>
  <r>
    <n v="247922"/>
    <n v="559173"/>
    <n v="22842"/>
    <s v="BISCUIT TIN VINTAGE RED"/>
    <n v="2"/>
    <d v="2011-07-07T10:03:00"/>
    <n v="6.75"/>
    <x v="2"/>
    <s v="Spain"/>
    <n v="13.5"/>
    <n v="154.5805555555562"/>
  </r>
  <r>
    <n v="247923"/>
    <n v="559173"/>
    <n v="23197"/>
    <s v="SKETCHBOOK MAGNETIC SHOPPING LIST"/>
    <n v="12"/>
    <d v="2011-07-07T10:03:00"/>
    <n v="1.45"/>
    <x v="2"/>
    <s v="Spain"/>
    <n v="17.399999999999999"/>
    <n v="154.5805555555562"/>
  </r>
  <r>
    <n v="247924"/>
    <n v="559173"/>
    <n v="23184"/>
    <s v="BULL DOG BOTTLE OPENER"/>
    <n v="4"/>
    <d v="2011-07-07T10:03:00"/>
    <n v="4.95"/>
    <x v="2"/>
    <s v="Spain"/>
    <n v="19.8"/>
    <n v="154.5805555555562"/>
  </r>
  <r>
    <n v="247925"/>
    <n v="559173"/>
    <n v="22915"/>
    <s v="ASSORTED BOTTLE TOP  MAGNETS "/>
    <n v="12"/>
    <d v="2011-07-07T10:03:00"/>
    <n v="0.42"/>
    <x v="2"/>
    <s v="Spain"/>
    <n v="5.04"/>
    <n v="154.5805555555562"/>
  </r>
  <r>
    <n v="247926"/>
    <n v="559173"/>
    <n v="21524"/>
    <s v="DOORMAT SPOTTY HOME SWEET HOME"/>
    <n v="2"/>
    <d v="2011-07-07T10:03:00"/>
    <n v="7.95"/>
    <x v="2"/>
    <s v="Spain"/>
    <n v="15.9"/>
    <n v="154.5805555555562"/>
  </r>
  <r>
    <n v="247927"/>
    <n v="559173"/>
    <n v="48188"/>
    <s v="DOORMAT WELCOME PUPPIES"/>
    <n v="2"/>
    <d v="2011-07-07T10:03:00"/>
    <n v="7.95"/>
    <x v="2"/>
    <s v="Spain"/>
    <n v="15.9"/>
    <n v="154.5805555555562"/>
  </r>
  <r>
    <n v="247928"/>
    <n v="559173"/>
    <n v="85066"/>
    <s v="CREAM SWEETHEART MINI CHEST"/>
    <n v="2"/>
    <d v="2011-07-07T10:03:00"/>
    <n v="12.75"/>
    <x v="2"/>
    <s v="Spain"/>
    <n v="25.5"/>
    <n v="154.5805555555562"/>
  </r>
  <r>
    <n v="247929"/>
    <n v="559173"/>
    <n v="22776"/>
    <s v="SWEETHEART CAKESTAND 3 TIER"/>
    <n v="1"/>
    <d v="2011-07-07T10:03:00"/>
    <n v="9.9499999999999993"/>
    <x v="2"/>
    <s v="Spain"/>
    <n v="9.9499999999999993"/>
    <n v="154.5805555555562"/>
  </r>
  <r>
    <n v="247930"/>
    <n v="559173"/>
    <n v="22720"/>
    <s v="SET OF 3 CAKE TINS PANTRY DESIGN "/>
    <n v="3"/>
    <d v="2011-07-07T10:03:00"/>
    <n v="4.95"/>
    <x v="2"/>
    <s v="Spain"/>
    <n v="14.850000000000001"/>
    <n v="154.5805555555562"/>
  </r>
  <r>
    <n v="247962"/>
    <n v="559187"/>
    <n v="22960"/>
    <s v="JAM MAKING SET WITH JARS"/>
    <n v="11"/>
    <d v="2011-07-07T10:20:00"/>
    <n v="4.25"/>
    <x v="10"/>
    <s v="Spain"/>
    <n v="46.75"/>
    <n v="154.56874999999854"/>
  </r>
  <r>
    <n v="252615"/>
    <n v="559665"/>
    <n v="23065"/>
    <s v="LARGE DECO JEWELLERY STAND"/>
    <n v="1"/>
    <d v="2011-07-11T13:35:00"/>
    <n v="12.5"/>
    <x v="21"/>
    <s v="Spain"/>
    <n v="12.5"/>
    <n v="150.4333333333343"/>
  </r>
  <r>
    <n v="252616"/>
    <n v="559665"/>
    <n v="21165"/>
    <s v="BEWARE OF THE CAT METAL SIGN "/>
    <n v="1"/>
    <d v="2011-07-11T13:35:00"/>
    <n v="1.69"/>
    <x v="21"/>
    <s v="Spain"/>
    <n v="1.69"/>
    <n v="150.4333333333343"/>
  </r>
  <r>
    <n v="252617"/>
    <n v="559665"/>
    <n v="21294"/>
    <s v="ETCHED GLASS COASTER"/>
    <n v="12"/>
    <d v="2011-07-11T13:35:00"/>
    <n v="0.39"/>
    <x v="21"/>
    <s v="Spain"/>
    <n v="4.68"/>
    <n v="150.4333333333343"/>
  </r>
  <r>
    <n v="252618"/>
    <n v="559665"/>
    <s v="35912B"/>
    <s v="WHITE/PINK CHICK DECORATION"/>
    <n v="1"/>
    <d v="2011-07-11T13:35:00"/>
    <n v="1.25"/>
    <x v="21"/>
    <s v="Spain"/>
    <n v="1.25"/>
    <n v="150.4333333333343"/>
  </r>
  <r>
    <n v="252619"/>
    <n v="559665"/>
    <n v="21733"/>
    <s v="RED HANGING HEART T-LIGHT HOLDER"/>
    <n v="1"/>
    <d v="2011-07-11T13:35:00"/>
    <n v="2.95"/>
    <x v="21"/>
    <s v="Spain"/>
    <n v="2.95"/>
    <n v="150.4333333333343"/>
  </r>
  <r>
    <n v="252620"/>
    <n v="559665"/>
    <n v="22652"/>
    <s v="TRAVEL SEWING KIT"/>
    <n v="4"/>
    <d v="2011-07-11T13:35:00"/>
    <n v="1.65"/>
    <x v="21"/>
    <s v="Spain"/>
    <n v="6.6"/>
    <n v="150.4333333333343"/>
  </r>
  <r>
    <n v="252621"/>
    <n v="559665"/>
    <s v="85061W"/>
    <s v="WHITE JEWELLED HEART DECORATION"/>
    <n v="1"/>
    <d v="2011-07-11T13:35:00"/>
    <n v="0.85"/>
    <x v="21"/>
    <s v="Spain"/>
    <n v="0.85"/>
    <n v="150.4333333333343"/>
  </r>
  <r>
    <n v="252622"/>
    <n v="559665"/>
    <n v="22553"/>
    <s v="PLASTERS IN TIN SKULLS"/>
    <n v="2"/>
    <d v="2011-07-11T13:35:00"/>
    <n v="1.65"/>
    <x v="21"/>
    <s v="Spain"/>
    <n v="3.3"/>
    <n v="150.4333333333343"/>
  </r>
  <r>
    <n v="252623"/>
    <n v="559665"/>
    <n v="21391"/>
    <s v="FRENCH LAVENDER SCENT HEART"/>
    <n v="3"/>
    <d v="2011-07-11T13:35:00"/>
    <n v="0.75"/>
    <x v="21"/>
    <s v="Spain"/>
    <n v="2.25"/>
    <n v="150.4333333333343"/>
  </r>
  <r>
    <n v="252624"/>
    <n v="559665"/>
    <n v="20705"/>
    <s v="MRS ROBOT SOFT TOY"/>
    <n v="1"/>
    <d v="2011-07-11T13:35:00"/>
    <n v="6.95"/>
    <x v="21"/>
    <s v="Spain"/>
    <n v="6.95"/>
    <n v="150.4333333333343"/>
  </r>
  <r>
    <n v="252625"/>
    <n v="559665"/>
    <n v="22804"/>
    <s v="CANDLEHOLDER PINK HANGING HEART"/>
    <n v="1"/>
    <d v="2011-07-11T13:35:00"/>
    <n v="2.95"/>
    <x v="21"/>
    <s v="Spain"/>
    <n v="2.95"/>
    <n v="150.4333333333343"/>
  </r>
  <r>
    <n v="252626"/>
    <n v="559665"/>
    <s v="85061W"/>
    <s v="WHITE JEWELLED HEART DECORATION"/>
    <n v="4"/>
    <d v="2011-07-11T13:35:00"/>
    <n v="0.85"/>
    <x v="21"/>
    <s v="Spain"/>
    <n v="3.4"/>
    <n v="150.4333333333343"/>
  </r>
  <r>
    <n v="252627"/>
    <n v="559665"/>
    <n v="22499"/>
    <s v="WOODEN UNION JACK BUNTING"/>
    <n v="1"/>
    <d v="2011-07-11T13:35:00"/>
    <n v="5.95"/>
    <x v="21"/>
    <s v="Spain"/>
    <n v="5.95"/>
    <n v="150.4333333333343"/>
  </r>
  <r>
    <n v="252628"/>
    <n v="559665"/>
    <n v="23184"/>
    <s v="BULL DOG BOTTLE OPENER"/>
    <n v="2"/>
    <d v="2011-07-11T13:35:00"/>
    <n v="4.95"/>
    <x v="21"/>
    <s v="Spain"/>
    <n v="9.9"/>
    <n v="150.4333333333343"/>
  </r>
  <r>
    <n v="252629"/>
    <n v="559665"/>
    <n v="23103"/>
    <s v="JINGLE BELL HEART DECORATION"/>
    <n v="3"/>
    <d v="2011-07-11T13:35:00"/>
    <n v="1.65"/>
    <x v="21"/>
    <s v="Spain"/>
    <n v="4.9499999999999993"/>
    <n v="150.4333333333343"/>
  </r>
  <r>
    <n v="252630"/>
    <n v="559665"/>
    <n v="23186"/>
    <s v="FRENCH STYLE STORAGE JAR CAFE "/>
    <n v="1"/>
    <d v="2011-07-11T13:35:00"/>
    <n v="0.28999999999999998"/>
    <x v="21"/>
    <s v="Spain"/>
    <n v="0.28999999999999998"/>
    <n v="150.4333333333343"/>
  </r>
  <r>
    <n v="252631"/>
    <n v="559665"/>
    <n v="22925"/>
    <s v="BLUE GIANT GARDEN THERMOMETER"/>
    <n v="1"/>
    <d v="2011-07-11T13:35:00"/>
    <n v="5.95"/>
    <x v="21"/>
    <s v="Spain"/>
    <n v="5.95"/>
    <n v="150.4333333333343"/>
  </r>
  <r>
    <n v="252632"/>
    <n v="559665"/>
    <n v="23152"/>
    <s v="IVORY SWEETHEART WIRE LETTER RACK "/>
    <n v="1"/>
    <d v="2011-07-11T13:35:00"/>
    <n v="3.75"/>
    <x v="21"/>
    <s v="Spain"/>
    <n v="3.75"/>
    <n v="150.4333333333343"/>
  </r>
  <r>
    <n v="252633"/>
    <n v="559665"/>
    <s v="84031B"/>
    <s v="CHARLIE LOLA BLUE HOT WATER BOTTLE "/>
    <n v="1"/>
    <d v="2011-07-11T13:35:00"/>
    <n v="4.6500000000000004"/>
    <x v="21"/>
    <s v="Spain"/>
    <n v="4.6500000000000004"/>
    <n v="150.4333333333343"/>
  </r>
  <r>
    <n v="252634"/>
    <n v="559665"/>
    <s v="85123A"/>
    <s v="WHITE HANGING HEART T-LIGHT HOLDER"/>
    <n v="2"/>
    <d v="2011-07-11T13:35:00"/>
    <n v="2.95"/>
    <x v="21"/>
    <s v="Spain"/>
    <n v="5.9"/>
    <n v="150.4333333333343"/>
  </r>
  <r>
    <n v="252635"/>
    <n v="559665"/>
    <n v="22597"/>
    <s v="MUSICAL ZINC HEART DECORATION "/>
    <n v="3"/>
    <d v="2011-07-11T13:35:00"/>
    <n v="0.85"/>
    <x v="21"/>
    <s v="Spain"/>
    <n v="2.5499999999999998"/>
    <n v="150.4333333333343"/>
  </r>
  <r>
    <n v="252636"/>
    <n v="559665"/>
    <n v="22652"/>
    <s v="TRAVEL SEWING KIT"/>
    <n v="2"/>
    <d v="2011-07-11T13:35:00"/>
    <n v="1.65"/>
    <x v="21"/>
    <s v="Spain"/>
    <n v="3.3"/>
    <n v="150.4333333333343"/>
  </r>
  <r>
    <n v="252637"/>
    <n v="559665"/>
    <n v="21754"/>
    <s v="HOME BUILDING BLOCK WORD"/>
    <n v="1"/>
    <d v="2011-07-11T13:35:00"/>
    <n v="5.95"/>
    <x v="21"/>
    <s v="Spain"/>
    <n v="5.95"/>
    <n v="150.4333333333343"/>
  </r>
  <r>
    <n v="252638"/>
    <n v="559665"/>
    <n v="23188"/>
    <s v="VINTAGE  2 METER FOLDING RULER"/>
    <n v="2"/>
    <d v="2011-07-11T13:35:00"/>
    <n v="1.65"/>
    <x v="21"/>
    <s v="Spain"/>
    <n v="3.3"/>
    <n v="150.4333333333343"/>
  </r>
  <r>
    <n v="252639"/>
    <n v="559665"/>
    <n v="21172"/>
    <s v="PARTY METAL SIGN "/>
    <n v="3"/>
    <d v="2011-07-11T13:35:00"/>
    <n v="1.45"/>
    <x v="21"/>
    <s v="Spain"/>
    <n v="4.3499999999999996"/>
    <n v="150.4333333333343"/>
  </r>
  <r>
    <n v="252640"/>
    <n v="559665"/>
    <n v="21171"/>
    <s v="BATHROOM METAL SIGN "/>
    <n v="2"/>
    <d v="2011-07-11T13:35:00"/>
    <n v="1.45"/>
    <x v="21"/>
    <s v="Spain"/>
    <n v="2.9"/>
    <n v="150.4333333333343"/>
  </r>
  <r>
    <n v="252641"/>
    <n v="559665"/>
    <n v="22197"/>
    <s v="POPCORN HOLDER"/>
    <n v="4"/>
    <d v="2011-07-11T13:35:00"/>
    <n v="0.85"/>
    <x v="21"/>
    <s v="Spain"/>
    <n v="3.4"/>
    <n v="150.4333333333343"/>
  </r>
  <r>
    <n v="252642"/>
    <n v="559665"/>
    <n v="21145"/>
    <s v="ANTIQUE GLASS PLACE SETTING"/>
    <n v="12"/>
    <d v="2011-07-11T13:35:00"/>
    <n v="1.25"/>
    <x v="21"/>
    <s v="Spain"/>
    <n v="15"/>
    <n v="150.4333333333343"/>
  </r>
  <r>
    <n v="252643"/>
    <n v="559665"/>
    <n v="71477"/>
    <s v="COLOUR GLASS. STAR T-LIGHT HOLDER"/>
    <n v="4"/>
    <d v="2011-07-11T13:35:00"/>
    <n v="3.25"/>
    <x v="21"/>
    <s v="Spain"/>
    <n v="13"/>
    <n v="150.4333333333343"/>
  </r>
  <r>
    <n v="252644"/>
    <n v="559665"/>
    <n v="22776"/>
    <s v="SWEETHEART CAKESTAND 3 TIER"/>
    <n v="1"/>
    <d v="2011-07-11T13:35:00"/>
    <n v="9.9499999999999993"/>
    <x v="21"/>
    <s v="Spain"/>
    <n v="9.9499999999999993"/>
    <n v="150.4333333333343"/>
  </r>
  <r>
    <n v="252645"/>
    <n v="559665"/>
    <s v="85061W"/>
    <s v="WHITE JEWELLED HEART DECORATION"/>
    <n v="1"/>
    <d v="2011-07-11T13:35:00"/>
    <n v="0.85"/>
    <x v="21"/>
    <s v="Spain"/>
    <n v="0.85"/>
    <n v="150.4333333333343"/>
  </r>
  <r>
    <n v="252646"/>
    <n v="559665"/>
    <n v="22469"/>
    <s v="HEART OF WICKER SMALL"/>
    <n v="4"/>
    <d v="2011-07-11T13:35:00"/>
    <n v="1.65"/>
    <x v="21"/>
    <s v="Spain"/>
    <n v="6.6"/>
    <n v="150.4333333333343"/>
  </r>
  <r>
    <n v="252647"/>
    <n v="559665"/>
    <n v="82483"/>
    <s v="WOOD 2 DRAWER CABINET WHITE FINISH"/>
    <n v="1"/>
    <d v="2011-07-11T13:35:00"/>
    <n v="6.95"/>
    <x v="21"/>
    <s v="Spain"/>
    <n v="6.95"/>
    <n v="150.4333333333343"/>
  </r>
  <r>
    <n v="252648"/>
    <n v="559665"/>
    <s v="84459A"/>
    <s v="PINK METAL CHICKEN HEART "/>
    <n v="1"/>
    <d v="2011-07-11T13:35:00"/>
    <n v="1.49"/>
    <x v="21"/>
    <s v="Spain"/>
    <n v="1.49"/>
    <n v="150.4333333333343"/>
  </r>
  <r>
    <n v="252649"/>
    <n v="559665"/>
    <s v="47503A"/>
    <s v="ASS FLORAL PRINT MULTI SCREWDRIVER"/>
    <n v="12"/>
    <d v="2011-07-11T13:35:00"/>
    <n v="0.42"/>
    <x v="21"/>
    <s v="Spain"/>
    <n v="5.04"/>
    <n v="150.4333333333343"/>
  </r>
  <r>
    <n v="252650"/>
    <n v="559665"/>
    <n v="22554"/>
    <s v="PLASTERS IN TIN WOODLAND ANIMALS"/>
    <n v="2"/>
    <d v="2011-07-11T13:35:00"/>
    <n v="1.65"/>
    <x v="21"/>
    <s v="Spain"/>
    <n v="3.3"/>
    <n v="150.4333333333343"/>
  </r>
  <r>
    <n v="252651"/>
    <n v="559665"/>
    <n v="22553"/>
    <s v="PLASTERS IN TIN SKULLS"/>
    <n v="2"/>
    <d v="2011-07-11T13:35:00"/>
    <n v="1.65"/>
    <x v="21"/>
    <s v="Spain"/>
    <n v="3.3"/>
    <n v="150.4333333333343"/>
  </r>
  <r>
    <n v="252652"/>
    <n v="559665"/>
    <n v="22557"/>
    <s v="PLASTERS IN TIN VINTAGE PAISLEY "/>
    <n v="4"/>
    <d v="2011-07-11T13:35:00"/>
    <n v="1.65"/>
    <x v="21"/>
    <s v="Spain"/>
    <n v="6.6"/>
    <n v="150.4333333333343"/>
  </r>
  <r>
    <n v="252653"/>
    <n v="559665"/>
    <n v="21385"/>
    <s v="IVORY HANGING DECORATION  HEART"/>
    <n v="5"/>
    <d v="2011-07-11T13:35:00"/>
    <n v="0.85"/>
    <x v="21"/>
    <s v="Spain"/>
    <n v="4.25"/>
    <n v="150.4333333333343"/>
  </r>
  <r>
    <n v="252654"/>
    <n v="559665"/>
    <n v="22556"/>
    <s v="PLASTERS IN TIN CIRCUS PARADE "/>
    <n v="2"/>
    <d v="2011-07-11T13:35:00"/>
    <n v="1.65"/>
    <x v="21"/>
    <s v="Spain"/>
    <n v="3.3"/>
    <n v="150.4333333333343"/>
  </r>
  <r>
    <n v="252655"/>
    <n v="559665"/>
    <n v="21248"/>
    <s v="DOOR HANGER  MUM + DADS ROOM"/>
    <n v="2"/>
    <d v="2011-07-11T13:35:00"/>
    <n v="1.45"/>
    <x v="21"/>
    <s v="Spain"/>
    <n v="2.9"/>
    <n v="150.4333333333343"/>
  </r>
  <r>
    <n v="252656"/>
    <n v="559665"/>
    <n v="22348"/>
    <s v="TEA BAG PLATE RED RETROSPOT"/>
    <n v="2"/>
    <d v="2011-07-11T13:35:00"/>
    <n v="0.85"/>
    <x v="21"/>
    <s v="Spain"/>
    <n v="1.7"/>
    <n v="150.4333333333343"/>
  </r>
  <r>
    <n v="252657"/>
    <n v="559665"/>
    <n v="22342"/>
    <s v="HOME GARLAND PAINTED ZINC "/>
    <n v="2"/>
    <d v="2011-07-11T13:35:00"/>
    <n v="0.75"/>
    <x v="21"/>
    <s v="Spain"/>
    <n v="1.5"/>
    <n v="150.4333333333343"/>
  </r>
  <r>
    <n v="252658"/>
    <n v="559665"/>
    <n v="84836"/>
    <s v="ZINC METAL HEART DECORATION"/>
    <n v="2"/>
    <d v="2011-07-11T13:35:00"/>
    <n v="1.25"/>
    <x v="21"/>
    <s v="Spain"/>
    <n v="2.5"/>
    <n v="150.4333333333343"/>
  </r>
  <r>
    <n v="252659"/>
    <n v="559665"/>
    <n v="23306"/>
    <s v="SET OF 36 DOILIES PANTRY DESIGN"/>
    <n v="1"/>
    <d v="2011-07-11T13:35:00"/>
    <n v="1.45"/>
    <x v="21"/>
    <s v="Spain"/>
    <n v="1.45"/>
    <n v="150.4333333333343"/>
  </r>
  <r>
    <n v="252660"/>
    <n v="559665"/>
    <n v="35653"/>
    <s v="VINTAGE BEAD NOTEBOOK"/>
    <n v="2"/>
    <d v="2011-07-11T13:35:00"/>
    <n v="2.95"/>
    <x v="21"/>
    <s v="Spain"/>
    <n v="5.9"/>
    <n v="150.4333333333343"/>
  </r>
  <r>
    <n v="252661"/>
    <n v="559665"/>
    <n v="22841"/>
    <s v="ROUND CAKE TIN VINTAGE GREEN"/>
    <n v="1"/>
    <d v="2011-07-11T13:35:00"/>
    <n v="7.95"/>
    <x v="21"/>
    <s v="Spain"/>
    <n v="7.95"/>
    <n v="150.4333333333343"/>
  </r>
  <r>
    <n v="252662"/>
    <n v="559665"/>
    <n v="22470"/>
    <s v="HEART OF WICKER LARGE"/>
    <n v="5"/>
    <d v="2011-07-11T13:35:00"/>
    <n v="2.95"/>
    <x v="21"/>
    <s v="Spain"/>
    <n v="14.75"/>
    <n v="150.4333333333343"/>
  </r>
  <r>
    <n v="252663"/>
    <n v="559665"/>
    <n v="22840"/>
    <s v="ROUND CAKE TIN VINTAGE RED"/>
    <n v="1"/>
    <d v="2011-07-11T13:35:00"/>
    <n v="7.95"/>
    <x v="21"/>
    <s v="Spain"/>
    <n v="7.95"/>
    <n v="150.4333333333343"/>
  </r>
  <r>
    <n v="252664"/>
    <n v="559665"/>
    <n v="82484"/>
    <s v="WOOD BLACK BOARD ANT WHITE FINISH"/>
    <n v="2"/>
    <d v="2011-07-11T13:35:00"/>
    <n v="7.95"/>
    <x v="21"/>
    <s v="Spain"/>
    <n v="15.9"/>
    <n v="150.4333333333343"/>
  </r>
  <r>
    <n v="252665"/>
    <n v="559665"/>
    <n v="35645"/>
    <s v="VINTAGE BEAD PINK JEWEL BOX"/>
    <n v="2"/>
    <d v="2011-07-11T13:35:00"/>
    <n v="4.25"/>
    <x v="21"/>
    <s v="Spain"/>
    <n v="8.5"/>
    <n v="150.4333333333343"/>
  </r>
  <r>
    <n v="252666"/>
    <n v="559665"/>
    <n v="22667"/>
    <s v="RECIPE BOX RETROSPOT "/>
    <n v="1"/>
    <d v="2011-07-11T13:35:00"/>
    <n v="2.95"/>
    <x v="21"/>
    <s v="Spain"/>
    <n v="2.95"/>
    <n v="150.4333333333343"/>
  </r>
  <r>
    <n v="252667"/>
    <n v="559665"/>
    <n v="22666"/>
    <s v="RECIPE BOX PANTRY YELLOW DESIGN"/>
    <n v="1"/>
    <d v="2011-07-11T13:35:00"/>
    <n v="2.95"/>
    <x v="21"/>
    <s v="Spain"/>
    <n v="2.95"/>
    <n v="150.4333333333343"/>
  </r>
  <r>
    <n v="252668"/>
    <n v="559665"/>
    <n v="22099"/>
    <s v="CARAVAN SQUARE TISSUE BOX"/>
    <n v="1"/>
    <d v="2011-07-11T13:35:00"/>
    <n v="0.39"/>
    <x v="21"/>
    <s v="Spain"/>
    <n v="0.39"/>
    <n v="150.4333333333343"/>
  </r>
  <r>
    <n v="252669"/>
    <n v="559665"/>
    <n v="21539"/>
    <s v="RED RETROSPOT BUTTER DISH"/>
    <n v="1"/>
    <d v="2011-07-11T13:35:00"/>
    <n v="4.95"/>
    <x v="21"/>
    <s v="Spain"/>
    <n v="4.95"/>
    <n v="150.4333333333343"/>
  </r>
  <r>
    <n v="252670"/>
    <n v="559665"/>
    <n v="21530"/>
    <s v="DAIRY MAID TOASTRACK"/>
    <n v="1"/>
    <d v="2011-07-11T13:35:00"/>
    <n v="0.79"/>
    <x v="21"/>
    <s v="Spain"/>
    <n v="0.79"/>
    <n v="150.4333333333343"/>
  </r>
  <r>
    <n v="252671"/>
    <n v="559665"/>
    <n v="21391"/>
    <s v="FRENCH LAVENDER SCENT HEART"/>
    <n v="6"/>
    <d v="2011-07-11T13:35:00"/>
    <n v="0.75"/>
    <x v="21"/>
    <s v="Spain"/>
    <n v="4.5"/>
    <n v="150.4333333333343"/>
  </r>
  <r>
    <n v="252672"/>
    <n v="559665"/>
    <n v="84378"/>
    <s v="SET OF 3 HEART COOKIE CUTTERS"/>
    <n v="1"/>
    <d v="2011-07-11T13:35:00"/>
    <n v="1.25"/>
    <x v="21"/>
    <s v="Spain"/>
    <n v="1.25"/>
    <n v="150.4333333333343"/>
  </r>
  <r>
    <n v="252673"/>
    <n v="559665"/>
    <n v="22557"/>
    <s v="PLASTERS IN TIN VINTAGE PAISLEY "/>
    <n v="1"/>
    <d v="2011-07-11T13:35:00"/>
    <n v="1.65"/>
    <x v="21"/>
    <s v="Spain"/>
    <n v="1.65"/>
    <n v="150.4333333333343"/>
  </r>
  <r>
    <n v="252674"/>
    <n v="559665"/>
    <n v="22553"/>
    <s v="PLASTERS IN TIN SKULLS"/>
    <n v="1"/>
    <d v="2011-07-11T13:35:00"/>
    <n v="1.65"/>
    <x v="21"/>
    <s v="Spain"/>
    <n v="1.65"/>
    <n v="150.4333333333343"/>
  </r>
  <r>
    <n v="252675"/>
    <n v="559665"/>
    <n v="21977"/>
    <s v="PACK OF 60 PINK PAISLEY CAKE CASES"/>
    <n v="1"/>
    <d v="2011-07-11T13:35:00"/>
    <n v="0.55000000000000004"/>
    <x v="21"/>
    <s v="Spain"/>
    <n v="0.55000000000000004"/>
    <n v="150.4333333333343"/>
  </r>
  <r>
    <n v="252676"/>
    <n v="559665"/>
    <n v="21232"/>
    <s v="STRAWBERRY CERAMIC TRINKET BOX"/>
    <n v="1"/>
    <d v="2011-07-11T13:35:00"/>
    <n v="1.25"/>
    <x v="21"/>
    <s v="Spain"/>
    <n v="1.25"/>
    <n v="150.4333333333343"/>
  </r>
  <r>
    <n v="252677"/>
    <n v="559665"/>
    <n v="71053"/>
    <s v="WHITE METAL LANTERN"/>
    <n v="2"/>
    <d v="2011-07-11T13:35:00"/>
    <n v="3.75"/>
    <x v="21"/>
    <s v="Spain"/>
    <n v="7.5"/>
    <n v="150.4333333333343"/>
  </r>
  <r>
    <n v="252678"/>
    <n v="559665"/>
    <n v="22831"/>
    <s v="WHITE BROCANTE SOAP DISH"/>
    <n v="2"/>
    <d v="2011-07-11T13:35:00"/>
    <n v="2.95"/>
    <x v="21"/>
    <s v="Spain"/>
    <n v="5.9"/>
    <n v="150.4333333333343"/>
  </r>
  <r>
    <n v="252679"/>
    <n v="559665"/>
    <n v="23203"/>
    <s v="JUMBO BAG DOILEY PATTERNS"/>
    <n v="1"/>
    <d v="2011-07-11T13:35:00"/>
    <n v="2.08"/>
    <x v="21"/>
    <s v="Spain"/>
    <n v="2.08"/>
    <n v="150.4333333333343"/>
  </r>
  <r>
    <n v="252680"/>
    <n v="559665"/>
    <s v="47574A"/>
    <s v="ENGLISH ROSE SCENTED HANGING FLOWER"/>
    <n v="3"/>
    <d v="2011-07-11T13:35:00"/>
    <n v="0.75"/>
    <x v="21"/>
    <s v="Spain"/>
    <n v="2.25"/>
    <n v="150.4333333333343"/>
  </r>
  <r>
    <n v="252681"/>
    <n v="559665"/>
    <n v="84755"/>
    <s v="COLOUR GLASS T-LIGHT HOLDER HANGING"/>
    <n v="8"/>
    <d v="2011-07-11T13:35:00"/>
    <n v="0.65"/>
    <x v="21"/>
    <s v="Spain"/>
    <n v="5.2"/>
    <n v="150.4333333333343"/>
  </r>
  <r>
    <n v="264695"/>
    <n v="560607"/>
    <n v="21137"/>
    <s v="BLACK RECORD COVER FRAME"/>
    <n v="48"/>
    <d v="2011-07-20T10:15:00"/>
    <n v="3.39"/>
    <x v="6"/>
    <s v="Spain"/>
    <n v="162.72"/>
    <n v="141.57222222221753"/>
  </r>
  <r>
    <n v="264696"/>
    <n v="560607"/>
    <n v="79321"/>
    <s v="CHILLI LIGHTS"/>
    <n v="4"/>
    <d v="2011-07-20T10:15:00"/>
    <n v="5.75"/>
    <x v="6"/>
    <s v="Spain"/>
    <n v="23"/>
    <n v="141.57222222221753"/>
  </r>
  <r>
    <n v="264697"/>
    <n v="560607"/>
    <n v="20750"/>
    <s v="RED RETROSPOT MINI CASES"/>
    <n v="4"/>
    <d v="2011-07-20T10:15:00"/>
    <n v="7.95"/>
    <x v="6"/>
    <s v="Spain"/>
    <n v="31.8"/>
    <n v="141.57222222221753"/>
  </r>
  <r>
    <n v="270652"/>
    <n v="561093"/>
    <n v="21844"/>
    <s v="RED RETROSPOT MUG"/>
    <n v="18"/>
    <d v="2011-07-25T10:01:00"/>
    <n v="2.95"/>
    <x v="2"/>
    <s v="Spain"/>
    <n v="53.1"/>
    <n v="136.58194444444234"/>
  </r>
  <r>
    <n v="270653"/>
    <n v="561093"/>
    <n v="22553"/>
    <s v="PLASTERS IN TIN SKULLS"/>
    <n v="24"/>
    <d v="2011-07-25T10:01:00"/>
    <n v="1.65"/>
    <x v="2"/>
    <s v="Spain"/>
    <n v="39.599999999999994"/>
    <n v="136.58194444444234"/>
  </r>
  <r>
    <n v="270654"/>
    <n v="561093"/>
    <n v="22556"/>
    <s v="PLASTERS IN TIN CIRCUS PARADE "/>
    <n v="12"/>
    <d v="2011-07-25T10:01:00"/>
    <n v="1.65"/>
    <x v="2"/>
    <s v="Spain"/>
    <n v="19.799999999999997"/>
    <n v="136.58194444444234"/>
  </r>
  <r>
    <n v="270655"/>
    <n v="561093"/>
    <n v="22554"/>
    <s v="PLASTERS IN TIN WOODLAND ANIMALS"/>
    <n v="12"/>
    <d v="2011-07-25T10:01:00"/>
    <n v="1.65"/>
    <x v="2"/>
    <s v="Spain"/>
    <n v="19.799999999999997"/>
    <n v="136.58194444444234"/>
  </r>
  <r>
    <n v="270656"/>
    <n v="561093"/>
    <n v="23155"/>
    <s v="KNICKERBOCKERGLORY MAGNET ASSORTED "/>
    <n v="24"/>
    <d v="2011-07-25T10:01:00"/>
    <n v="0.83"/>
    <x v="2"/>
    <s v="Spain"/>
    <n v="19.919999999999998"/>
    <n v="136.58194444444234"/>
  </r>
  <r>
    <n v="270657"/>
    <n v="561093"/>
    <n v="23158"/>
    <s v="SET OF 5 LUCKY CAT MAGNETS "/>
    <n v="12"/>
    <d v="2011-07-25T10:01:00"/>
    <n v="2.08"/>
    <x v="2"/>
    <s v="Spain"/>
    <n v="24.96"/>
    <n v="136.58194444444234"/>
  </r>
  <r>
    <n v="270658"/>
    <n v="561093"/>
    <n v="22399"/>
    <s v="MAGNETS PACK OF 4 CHILDHOOD MEMORY"/>
    <n v="12"/>
    <d v="2011-07-25T10:01:00"/>
    <n v="1.25"/>
    <x v="2"/>
    <s v="Spain"/>
    <n v="15"/>
    <n v="136.58194444444234"/>
  </r>
  <r>
    <n v="270659"/>
    <n v="561093"/>
    <n v="22922"/>
    <s v="FRIDGE MAGNETS US DINER ASSORTED"/>
    <n v="24"/>
    <d v="2011-07-25T10:01:00"/>
    <n v="0.85"/>
    <x v="2"/>
    <s v="Spain"/>
    <n v="20.399999999999999"/>
    <n v="136.58194444444234"/>
  </r>
  <r>
    <n v="270660"/>
    <n v="561093"/>
    <n v="23156"/>
    <s v="SET OF 5 MINI GROCERY MAGNETS"/>
    <n v="12"/>
    <d v="2011-07-25T10:01:00"/>
    <n v="2.08"/>
    <x v="2"/>
    <s v="Spain"/>
    <n v="24.96"/>
    <n v="136.58194444444234"/>
  </r>
  <r>
    <n v="270661"/>
    <n v="561093"/>
    <n v="22740"/>
    <s v="POLKADOT PEN"/>
    <n v="48"/>
    <d v="2011-07-25T10:01:00"/>
    <n v="0.85"/>
    <x v="2"/>
    <s v="Spain"/>
    <n v="40.799999999999997"/>
    <n v="136.58194444444234"/>
  </r>
  <r>
    <n v="270662"/>
    <n v="561093"/>
    <n v="16236"/>
    <s v="KITTY PENCIL ERASERS"/>
    <n v="28"/>
    <d v="2011-07-25T10:01:00"/>
    <n v="0.21"/>
    <x v="2"/>
    <s v="Spain"/>
    <n v="5.88"/>
    <n v="136.58194444444234"/>
  </r>
  <r>
    <n v="270663"/>
    <n v="561093"/>
    <n v="22745"/>
    <s v="POPPY'S PLAYHOUSE BEDROOM "/>
    <n v="6"/>
    <d v="2011-07-25T10:01:00"/>
    <n v="2.1"/>
    <x v="2"/>
    <s v="Spain"/>
    <n v="12.600000000000001"/>
    <n v="136.58194444444234"/>
  </r>
  <r>
    <n v="270664"/>
    <n v="561093"/>
    <n v="22746"/>
    <s v="POPPY'S PLAYHOUSE LIVINGROOM "/>
    <n v="6"/>
    <d v="2011-07-25T10:01:00"/>
    <n v="2.1"/>
    <x v="2"/>
    <s v="Spain"/>
    <n v="12.600000000000001"/>
    <n v="136.58194444444234"/>
  </r>
  <r>
    <n v="270665"/>
    <n v="561093"/>
    <n v="22748"/>
    <s v="POPPY'S PLAYHOUSE KITCHEN"/>
    <n v="6"/>
    <d v="2011-07-25T10:01:00"/>
    <n v="2.1"/>
    <x v="2"/>
    <s v="Spain"/>
    <n v="12.600000000000001"/>
    <n v="136.58194444444234"/>
  </r>
  <r>
    <n v="270666"/>
    <n v="561093"/>
    <n v="22747"/>
    <s v="POPPY'S PLAYHOUSE BATHROOM"/>
    <n v="6"/>
    <d v="2011-07-25T10:01:00"/>
    <n v="2.1"/>
    <x v="2"/>
    <s v="Spain"/>
    <n v="12.600000000000001"/>
    <n v="136.58194444444234"/>
  </r>
  <r>
    <n v="270667"/>
    <n v="561093"/>
    <n v="21703"/>
    <s v="BAG 125g SWIRLY MARBLES"/>
    <n v="12"/>
    <d v="2011-07-25T10:01:00"/>
    <n v="0.42"/>
    <x v="2"/>
    <s v="Spain"/>
    <n v="5.04"/>
    <n v="136.58194444444234"/>
  </r>
  <r>
    <n v="270668"/>
    <n v="561093"/>
    <n v="21889"/>
    <s v="WOODEN BOX OF DOMINOES"/>
    <n v="12"/>
    <d v="2011-07-25T10:01:00"/>
    <n v="1.25"/>
    <x v="2"/>
    <s v="Spain"/>
    <n v="15"/>
    <n v="136.58194444444234"/>
  </r>
  <r>
    <n v="270669"/>
    <n v="561093"/>
    <n v="21914"/>
    <s v="BLUE HARMONICA IN BOX "/>
    <n v="12"/>
    <d v="2011-07-25T10:01:00"/>
    <n v="1.25"/>
    <x v="2"/>
    <s v="Spain"/>
    <n v="15"/>
    <n v="136.58194444444234"/>
  </r>
  <r>
    <n v="270670"/>
    <n v="561093"/>
    <n v="22619"/>
    <s v="SET OF 6 SOLDIER SKITTLES"/>
    <n v="12"/>
    <d v="2011-07-25T10:01:00"/>
    <n v="3.75"/>
    <x v="2"/>
    <s v="Spain"/>
    <n v="45"/>
    <n v="136.58194444444234"/>
  </r>
  <r>
    <n v="270671"/>
    <n v="561093"/>
    <n v="22620"/>
    <s v="4 TRADITIONAL SPINNING TOPS"/>
    <n v="12"/>
    <d v="2011-07-25T10:01:00"/>
    <n v="1.45"/>
    <x v="2"/>
    <s v="Spain"/>
    <n v="17.399999999999999"/>
    <n v="136.58194444444234"/>
  </r>
  <r>
    <n v="270672"/>
    <n v="561093"/>
    <n v="22622"/>
    <s v="BOX OF VINTAGE ALPHABET BLOCKS"/>
    <n v="12"/>
    <d v="2011-07-25T10:01:00"/>
    <n v="9.9499999999999993"/>
    <x v="2"/>
    <s v="Spain"/>
    <n v="119.39999999999999"/>
    <n v="136.58194444444234"/>
  </r>
  <r>
    <n v="270673"/>
    <n v="561093"/>
    <n v="23229"/>
    <s v="VINTAGE DONKEY TAIL GAME "/>
    <n v="6"/>
    <d v="2011-07-25T10:01:00"/>
    <n v="3.75"/>
    <x v="2"/>
    <s v="Spain"/>
    <n v="22.5"/>
    <n v="136.58194444444234"/>
  </r>
  <r>
    <n v="270674"/>
    <n v="561093"/>
    <n v="21340"/>
    <s v="CLASSIC METAL BIRDCAGE PLANT HOLDER"/>
    <n v="8"/>
    <d v="2011-07-25T10:01:00"/>
    <n v="9.9499999999999993"/>
    <x v="2"/>
    <s v="Spain"/>
    <n v="79.599999999999994"/>
    <n v="136.58194444444234"/>
  </r>
  <r>
    <n v="270675"/>
    <n v="561093"/>
    <n v="23341"/>
    <s v="PINK DINER WALL CLOCK"/>
    <n v="2"/>
    <d v="2011-07-25T10:01:00"/>
    <n v="8.5"/>
    <x v="2"/>
    <s v="Spain"/>
    <n v="17"/>
    <n v="136.58194444444234"/>
  </r>
  <r>
    <n v="270676"/>
    <n v="561093"/>
    <n v="21892"/>
    <s v="TRADITIONAL WOODEN CATCH CUP GAME "/>
    <n v="12"/>
    <d v="2011-07-25T10:01:00"/>
    <n v="1.25"/>
    <x v="2"/>
    <s v="Spain"/>
    <n v="15"/>
    <n v="136.58194444444234"/>
  </r>
  <r>
    <n v="270677"/>
    <n v="561093"/>
    <n v="21212"/>
    <s v="PACK OF 72 RETROSPOT CAKE CASES"/>
    <n v="24"/>
    <d v="2011-07-25T10:01:00"/>
    <n v="0.55000000000000004"/>
    <x v="2"/>
    <s v="Spain"/>
    <n v="13.200000000000001"/>
    <n v="136.58194444444234"/>
  </r>
  <r>
    <n v="270678"/>
    <n v="561093"/>
    <s v="85123A"/>
    <s v="WHITE HANGING HEART T-LIGHT HOLDER"/>
    <n v="12"/>
    <d v="2011-07-25T10:01:00"/>
    <n v="2.95"/>
    <x v="2"/>
    <s v="Spain"/>
    <n v="35.400000000000006"/>
    <n v="136.58194444444234"/>
  </r>
  <r>
    <n v="270679"/>
    <n v="561093"/>
    <n v="22504"/>
    <s v="CABIN BAG VINTAGE RETROSPOT"/>
    <n v="1"/>
    <d v="2011-07-25T10:01:00"/>
    <n v="29.95"/>
    <x v="2"/>
    <s v="Spain"/>
    <n v="29.95"/>
    <n v="136.58194444444234"/>
  </r>
  <r>
    <n v="270680"/>
    <n v="561093"/>
    <n v="21733"/>
    <s v="RED HANGING HEART T-LIGHT HOLDER"/>
    <n v="12"/>
    <d v="2011-07-25T10:01:00"/>
    <n v="2.95"/>
    <x v="2"/>
    <s v="Spain"/>
    <n v="35.400000000000006"/>
    <n v="136.58194444444234"/>
  </r>
  <r>
    <n v="270681"/>
    <n v="561093"/>
    <n v="22715"/>
    <s v="CARD WEDDING DAY"/>
    <n v="24"/>
    <d v="2011-07-25T10:01:00"/>
    <n v="0.42"/>
    <x v="2"/>
    <s v="Spain"/>
    <n v="10.08"/>
    <n v="136.58194444444234"/>
  </r>
  <r>
    <n v="270682"/>
    <n v="561093"/>
    <n v="22077"/>
    <s v="6 RIBBONS RUSTIC CHARM"/>
    <n v="12"/>
    <d v="2011-07-25T10:01:00"/>
    <n v="1.65"/>
    <x v="2"/>
    <s v="Spain"/>
    <n v="19.799999999999997"/>
    <n v="136.58194444444234"/>
  </r>
  <r>
    <n v="270683"/>
    <n v="561093"/>
    <n v="21116"/>
    <s v="OWL DOORSTOP"/>
    <n v="6"/>
    <d v="2011-07-25T10:01:00"/>
    <n v="4.95"/>
    <x v="2"/>
    <s v="Spain"/>
    <n v="29.700000000000003"/>
    <n v="136.58194444444234"/>
  </r>
  <r>
    <n v="270684"/>
    <n v="561093"/>
    <n v="84879"/>
    <s v="ASSORTED COLOUR BIRD ORNAMENT"/>
    <n v="40"/>
    <d v="2011-07-25T10:01:00"/>
    <n v="1.69"/>
    <x v="2"/>
    <s v="Spain"/>
    <n v="67.599999999999994"/>
    <n v="136.58194444444234"/>
  </r>
  <r>
    <n v="270685"/>
    <n v="561093"/>
    <n v="21251"/>
    <s v="DINOSAUR HEIGHT CHART STICKER SET"/>
    <n v="6"/>
    <d v="2011-07-25T10:01:00"/>
    <n v="2.95"/>
    <x v="2"/>
    <s v="Spain"/>
    <n v="17.700000000000003"/>
    <n v="136.58194444444234"/>
  </r>
  <r>
    <n v="270686"/>
    <n v="561093"/>
    <n v="21249"/>
    <s v="WOODLAND  HEIGHT CHART STICKERS "/>
    <n v="6"/>
    <d v="2011-07-25T10:01:00"/>
    <n v="2.95"/>
    <x v="2"/>
    <s v="Spain"/>
    <n v="17.700000000000003"/>
    <n v="136.58194444444234"/>
  </r>
  <r>
    <n v="270687"/>
    <n v="561093"/>
    <n v="21770"/>
    <s v="OPEN CLOSED METAL SIGN"/>
    <n v="8"/>
    <d v="2011-07-25T10:01:00"/>
    <n v="4.95"/>
    <x v="2"/>
    <s v="Spain"/>
    <n v="39.6"/>
    <n v="136.58194444444234"/>
  </r>
  <r>
    <n v="270688"/>
    <n v="561093"/>
    <n v="21164"/>
    <s v="HOME SWEET HOME METAL SIGN "/>
    <n v="12"/>
    <d v="2011-07-25T10:01:00"/>
    <n v="2.95"/>
    <x v="2"/>
    <s v="Spain"/>
    <n v="35.400000000000006"/>
    <n v="136.58194444444234"/>
  </r>
  <r>
    <n v="270689"/>
    <n v="561093"/>
    <n v="21218"/>
    <s v="RED SPOTTY BISCUIT TIN"/>
    <n v="12"/>
    <d v="2011-07-25T10:01:00"/>
    <n v="3.75"/>
    <x v="2"/>
    <s v="Spain"/>
    <n v="45"/>
    <n v="136.58194444444234"/>
  </r>
  <r>
    <n v="270690"/>
    <n v="561093"/>
    <n v="21213"/>
    <s v="PACK OF 72 SKULL CAKE CASES"/>
    <n v="24"/>
    <d v="2011-07-25T10:01:00"/>
    <n v="0.55000000000000004"/>
    <x v="2"/>
    <s v="Spain"/>
    <n v="13.200000000000001"/>
    <n v="136.58194444444234"/>
  </r>
  <r>
    <n v="270691"/>
    <n v="561093"/>
    <n v="23307"/>
    <s v="SET OF 60 PANTRY DESIGN CAKE CASES "/>
    <n v="24"/>
    <d v="2011-07-25T10:01:00"/>
    <n v="0.55000000000000004"/>
    <x v="2"/>
    <s v="Spain"/>
    <n v="13.200000000000001"/>
    <n v="136.58194444444234"/>
  </r>
  <r>
    <n v="270692"/>
    <n v="561093"/>
    <n v="84828"/>
    <s v="JUNGLE POPSICLES ICE LOLLY MOULDS"/>
    <n v="12"/>
    <d v="2011-07-25T10:01:00"/>
    <n v="1.25"/>
    <x v="2"/>
    <s v="Spain"/>
    <n v="15"/>
    <n v="136.58194444444234"/>
  </r>
  <r>
    <n v="270693"/>
    <n v="561093"/>
    <n v="20725"/>
    <s v="LUNCH BAG RED RETROSPOT"/>
    <n v="10"/>
    <d v="2011-07-25T10:01:00"/>
    <n v="1.65"/>
    <x v="2"/>
    <s v="Spain"/>
    <n v="16.5"/>
    <n v="136.58194444444234"/>
  </r>
  <r>
    <n v="270694"/>
    <n v="561093"/>
    <n v="21080"/>
    <s v="SET/20 RED RETROSPOT PAPER NAPKINS "/>
    <n v="12"/>
    <d v="2011-07-25T10:01:00"/>
    <n v="0.85"/>
    <x v="2"/>
    <s v="Spain"/>
    <n v="10.199999999999999"/>
    <n v="136.58194444444234"/>
  </r>
  <r>
    <n v="270695"/>
    <n v="561093"/>
    <n v="21989"/>
    <s v="PACK OF 20 SKULL PAPER NAPKINS"/>
    <n v="12"/>
    <d v="2011-07-25T10:01:00"/>
    <n v="0.85"/>
    <x v="2"/>
    <s v="Spain"/>
    <n v="10.199999999999999"/>
    <n v="136.58194444444234"/>
  </r>
  <r>
    <n v="270696"/>
    <n v="561093"/>
    <n v="21871"/>
    <s v="SAVE THE PLANET MUG"/>
    <n v="12"/>
    <d v="2011-07-25T10:01:00"/>
    <n v="1.25"/>
    <x v="2"/>
    <s v="Spain"/>
    <n v="15"/>
    <n v="136.58194444444234"/>
  </r>
  <r>
    <n v="270697"/>
    <n v="561093"/>
    <n v="21877"/>
    <s v="HOME SWEET HOME MUG"/>
    <n v="12"/>
    <d v="2011-07-25T10:01:00"/>
    <n v="1.25"/>
    <x v="2"/>
    <s v="Spain"/>
    <n v="15"/>
    <n v="136.58194444444234"/>
  </r>
  <r>
    <n v="276315"/>
    <n v="561669"/>
    <n v="22423"/>
    <s v="REGENCY CAKESTAND 3 TIER"/>
    <n v="2"/>
    <d v="2011-07-28T17:09:00"/>
    <n v="12.75"/>
    <x v="10"/>
    <s v="Spain"/>
    <n v="25.5"/>
    <n v="133.28472222221899"/>
  </r>
  <r>
    <n v="276316"/>
    <n v="561669"/>
    <n v="23295"/>
    <s v="SET OF 12 MINI LOAF BAKING CASES"/>
    <n v="128"/>
    <d v="2011-07-28T17:09:00"/>
    <n v="0.72"/>
    <x v="10"/>
    <s v="Spain"/>
    <n v="92.16"/>
    <n v="133.28472222221899"/>
  </r>
  <r>
    <n v="276317"/>
    <n v="561669"/>
    <n v="23297"/>
    <s v="SET 40 HEART SHAPE PETIT FOUR CASES"/>
    <n v="144"/>
    <d v="2011-07-28T17:09:00"/>
    <n v="1.45"/>
    <x v="10"/>
    <s v="Spain"/>
    <n v="208.79999999999998"/>
    <n v="133.28472222221899"/>
  </r>
  <r>
    <n v="276318"/>
    <n v="561669"/>
    <n v="23294"/>
    <s v="SET OF 6 SNACK LOAF BAKING CASES"/>
    <n v="128"/>
    <d v="2011-07-28T17:09:00"/>
    <n v="0.72"/>
    <x v="10"/>
    <s v="Spain"/>
    <n v="92.16"/>
    <n v="133.28472222221899"/>
  </r>
  <r>
    <n v="276319"/>
    <n v="561669"/>
    <n v="23296"/>
    <s v="SET OF 6 TEA TIME BAKING CASES"/>
    <n v="128"/>
    <d v="2011-07-28T17:09:00"/>
    <n v="1.04"/>
    <x v="10"/>
    <s v="Spain"/>
    <n v="133.12"/>
    <n v="133.28472222221899"/>
  </r>
  <r>
    <n v="276320"/>
    <n v="561669"/>
    <n v="23293"/>
    <s v="SET OF 12 FAIRY CAKE BAKING CASES"/>
    <n v="128"/>
    <d v="2011-07-28T17:09:00"/>
    <n v="0.72"/>
    <x v="10"/>
    <s v="Spain"/>
    <n v="92.16"/>
    <n v="133.28472222221899"/>
  </r>
  <r>
    <n v="282847"/>
    <n v="562273"/>
    <n v="22178"/>
    <s v="VICTORIAN GLASS HANGING T-LIGHT"/>
    <n v="24"/>
    <d v="2011-08-04T09:55:00"/>
    <n v="1.25"/>
    <x v="8"/>
    <s v="Spain"/>
    <n v="30"/>
    <n v="126.58611111110804"/>
  </r>
  <r>
    <n v="282848"/>
    <n v="562273"/>
    <n v="22423"/>
    <s v="REGENCY CAKESTAND 3 TIER"/>
    <n v="7"/>
    <d v="2011-08-04T09:55:00"/>
    <n v="12.75"/>
    <x v="8"/>
    <s v="Spain"/>
    <n v="89.25"/>
    <n v="126.58611111110804"/>
  </r>
  <r>
    <n v="282849"/>
    <n v="562273"/>
    <n v="22846"/>
    <s v="BREAD BIN DINER STYLE RED "/>
    <n v="3"/>
    <d v="2011-08-04T09:55:00"/>
    <n v="16.95"/>
    <x v="8"/>
    <s v="Spain"/>
    <n v="50.849999999999994"/>
    <n v="126.58611111110804"/>
  </r>
  <r>
    <n v="282850"/>
    <n v="562273"/>
    <n v="22847"/>
    <s v="BREAD BIN DINER STYLE IVORY"/>
    <n v="1"/>
    <d v="2011-08-04T09:55:00"/>
    <n v="16.95"/>
    <x v="8"/>
    <s v="Spain"/>
    <n v="16.95"/>
    <n v="126.58611111110804"/>
  </r>
  <r>
    <n v="282851"/>
    <n v="562273"/>
    <n v="22625"/>
    <s v="RED KITCHEN SCALES"/>
    <n v="2"/>
    <d v="2011-08-04T09:55:00"/>
    <n v="8.5"/>
    <x v="8"/>
    <s v="Spain"/>
    <n v="17"/>
    <n v="126.58611111110804"/>
  </r>
  <r>
    <n v="282852"/>
    <n v="562273"/>
    <n v="23094"/>
    <s v="LE GRAND TRAY CHIC SET"/>
    <n v="1"/>
    <d v="2011-08-04T09:55:00"/>
    <n v="12.5"/>
    <x v="8"/>
    <s v="Spain"/>
    <n v="12.5"/>
    <n v="126.58611111110804"/>
  </r>
  <r>
    <n v="282853"/>
    <n v="562273"/>
    <s v="71406C"/>
    <s v="BLACK ORANGE SQUEEZER"/>
    <n v="10"/>
    <d v="2011-08-04T09:55:00"/>
    <n v="0.42"/>
    <x v="8"/>
    <s v="Spain"/>
    <n v="4.2"/>
    <n v="126.58611111110804"/>
  </r>
  <r>
    <n v="282854"/>
    <n v="562273"/>
    <n v="23169"/>
    <s v="CLASSIC GLASS COOKIE JAR"/>
    <n v="6"/>
    <d v="2011-08-04T09:55:00"/>
    <n v="4.1500000000000004"/>
    <x v="8"/>
    <s v="Spain"/>
    <n v="24.900000000000002"/>
    <n v="126.58611111110804"/>
  </r>
  <r>
    <n v="282855"/>
    <n v="562273"/>
    <n v="22760"/>
    <s v="TRAY, BREAKFAST IN BED"/>
    <n v="1"/>
    <d v="2011-08-04T09:55:00"/>
    <n v="12.75"/>
    <x v="8"/>
    <s v="Spain"/>
    <n v="12.75"/>
    <n v="126.58611111110804"/>
  </r>
  <r>
    <n v="282856"/>
    <n v="562273"/>
    <n v="22726"/>
    <s v="ALARM CLOCK BAKELIKE GREEN"/>
    <n v="4"/>
    <d v="2011-08-04T09:55:00"/>
    <n v="3.75"/>
    <x v="8"/>
    <s v="Spain"/>
    <n v="15"/>
    <n v="126.58611111110804"/>
  </r>
  <r>
    <n v="282857"/>
    <n v="562273"/>
    <n v="22457"/>
    <s v="NATURAL SLATE HEART CHALKBOARD "/>
    <n v="6"/>
    <d v="2011-08-04T09:55:00"/>
    <n v="2.95"/>
    <x v="8"/>
    <s v="Spain"/>
    <n v="17.700000000000003"/>
    <n v="126.58611111110804"/>
  </r>
  <r>
    <n v="282858"/>
    <n v="562273"/>
    <n v="21115"/>
    <s v="ROSE CARAVAN DOORSTOP"/>
    <n v="2"/>
    <d v="2011-08-04T09:55:00"/>
    <n v="6.75"/>
    <x v="8"/>
    <s v="Spain"/>
    <n v="13.5"/>
    <n v="126.58611111110804"/>
  </r>
  <r>
    <n v="282859"/>
    <n v="562273"/>
    <n v="22485"/>
    <s v="SET OF 2 WOODEN MARKET CRATES"/>
    <n v="2"/>
    <d v="2011-08-04T09:55:00"/>
    <n v="12.75"/>
    <x v="8"/>
    <s v="Spain"/>
    <n v="25.5"/>
    <n v="126.58611111110804"/>
  </r>
  <r>
    <n v="282860"/>
    <n v="562273"/>
    <n v="20679"/>
    <s v="EDWARDIAN PARASOL RED"/>
    <n v="3"/>
    <d v="2011-08-04T09:55:00"/>
    <n v="5.95"/>
    <x v="8"/>
    <s v="Spain"/>
    <n v="17.850000000000001"/>
    <n v="126.58611111110804"/>
  </r>
  <r>
    <n v="282861"/>
    <n v="562273"/>
    <n v="22467"/>
    <s v="GUMBALL COAT RACK"/>
    <n v="6"/>
    <d v="2011-08-04T09:55:00"/>
    <n v="2.5499999999999998"/>
    <x v="8"/>
    <s v="Spain"/>
    <n v="15.299999999999999"/>
    <n v="126.58611111110804"/>
  </r>
  <r>
    <n v="282862"/>
    <n v="562273"/>
    <n v="22914"/>
    <s v="BLUE COAT RACK PARIS FASHION"/>
    <n v="3"/>
    <d v="2011-08-04T09:55:00"/>
    <n v="4.95"/>
    <x v="8"/>
    <s v="Spain"/>
    <n v="14.850000000000001"/>
    <n v="126.58611111110804"/>
  </r>
  <r>
    <n v="282863"/>
    <n v="562273"/>
    <n v="21770"/>
    <s v="OPEN CLOSED METAL SIGN"/>
    <n v="2"/>
    <d v="2011-08-04T09:55:00"/>
    <n v="4.95"/>
    <x v="8"/>
    <s v="Spain"/>
    <n v="9.9"/>
    <n v="126.58611111110804"/>
  </r>
  <r>
    <n v="282864"/>
    <n v="562273"/>
    <n v="21279"/>
    <s v="VINTAGE KITCHEN PRINT FRUITS"/>
    <n v="6"/>
    <d v="2011-08-04T09:55:00"/>
    <n v="2.5499999999999998"/>
    <x v="8"/>
    <s v="Spain"/>
    <n v="15.299999999999999"/>
    <n v="126.58611111110804"/>
  </r>
  <r>
    <n v="282865"/>
    <n v="562273"/>
    <s v="84870B"/>
    <s v="BLUE GEISHA GIRL "/>
    <n v="4"/>
    <d v="2011-08-04T09:55:00"/>
    <n v="3.75"/>
    <x v="8"/>
    <s v="Spain"/>
    <n v="15"/>
    <n v="126.58611111110804"/>
  </r>
  <r>
    <n v="282866"/>
    <n v="562273"/>
    <s v="84870C"/>
    <s v="GREEN GEISHA GIRL "/>
    <n v="4"/>
    <d v="2011-08-04T09:55:00"/>
    <n v="3.75"/>
    <x v="8"/>
    <s v="Spain"/>
    <n v="15"/>
    <n v="126.58611111110804"/>
  </r>
  <r>
    <n v="282867"/>
    <n v="562273"/>
    <s v="85114B"/>
    <s v="IVORY ENCHANTED FOREST PLACEMAT"/>
    <n v="6"/>
    <d v="2011-08-04T09:55:00"/>
    <n v="1.65"/>
    <x v="8"/>
    <s v="Spain"/>
    <n v="9.8999999999999986"/>
    <n v="126.58611111110804"/>
  </r>
  <r>
    <n v="282868"/>
    <n v="562273"/>
    <n v="23012"/>
    <s v="GLASS APOTHECARY BOTTLE PERFUME"/>
    <n v="4"/>
    <d v="2011-08-04T09:55:00"/>
    <n v="3.95"/>
    <x v="8"/>
    <s v="Spain"/>
    <n v="15.8"/>
    <n v="126.58611111110804"/>
  </r>
  <r>
    <n v="282869"/>
    <n v="562273"/>
    <n v="22222"/>
    <s v="CAKE PLATE LOVEBIRD WHITE"/>
    <n v="3"/>
    <d v="2011-08-04T09:55:00"/>
    <n v="4.95"/>
    <x v="8"/>
    <s v="Spain"/>
    <n v="14.850000000000001"/>
    <n v="126.58611111110804"/>
  </r>
  <r>
    <n v="282870"/>
    <n v="562273"/>
    <n v="23020"/>
    <s v="GLASS  SONGBIRD STORAGE JAR"/>
    <n v="2"/>
    <d v="2011-08-04T09:55:00"/>
    <n v="12.5"/>
    <x v="8"/>
    <s v="Spain"/>
    <n v="25"/>
    <n v="126.58611111110804"/>
  </r>
  <r>
    <n v="282871"/>
    <n v="562273"/>
    <n v="23162"/>
    <s v="REGENCY TEA STRAINER"/>
    <n v="4"/>
    <d v="2011-08-04T09:55:00"/>
    <n v="3.75"/>
    <x v="8"/>
    <s v="Spain"/>
    <n v="15"/>
    <n v="126.58611111110804"/>
  </r>
  <r>
    <n v="282872"/>
    <n v="562273"/>
    <n v="23163"/>
    <s v="REGENCY SUGAR TONGS"/>
    <n v="8"/>
    <d v="2011-08-04T09:55:00"/>
    <n v="2.4900000000000002"/>
    <x v="8"/>
    <s v="Spain"/>
    <n v="19.920000000000002"/>
    <n v="126.58611111110804"/>
  </r>
  <r>
    <n v="282873"/>
    <n v="562273"/>
    <n v="22699"/>
    <s v="ROSES REGENCY TEACUP AND SAUCER "/>
    <n v="6"/>
    <d v="2011-08-04T09:55:00"/>
    <n v="2.95"/>
    <x v="8"/>
    <s v="Spain"/>
    <n v="17.700000000000003"/>
    <n v="126.58611111110804"/>
  </r>
  <r>
    <n v="282874"/>
    <n v="562273"/>
    <n v="22698"/>
    <s v="PINK REGENCY TEACUP AND SAUCER"/>
    <n v="6"/>
    <d v="2011-08-04T09:55:00"/>
    <n v="2.95"/>
    <x v="8"/>
    <s v="Spain"/>
    <n v="17.700000000000003"/>
    <n v="126.58611111110804"/>
  </r>
  <r>
    <n v="282875"/>
    <n v="562273"/>
    <n v="22697"/>
    <s v="GREEN REGENCY TEACUP AND SAUCER"/>
    <n v="6"/>
    <d v="2011-08-04T09:55:00"/>
    <n v="2.95"/>
    <x v="8"/>
    <s v="Spain"/>
    <n v="17.700000000000003"/>
    <n v="126.58611111110804"/>
  </r>
  <r>
    <n v="282876"/>
    <n v="562273"/>
    <n v="22215"/>
    <s v="CAKE STAND WHITE TWO TIER LACE"/>
    <n v="4"/>
    <d v="2011-08-04T09:55:00"/>
    <n v="8.5"/>
    <x v="8"/>
    <s v="Spain"/>
    <n v="34"/>
    <n v="126.58611111110804"/>
  </r>
  <r>
    <n v="283080"/>
    <n v="562287"/>
    <n v="21243"/>
    <s v="PINK  POLKADOT PLATE "/>
    <n v="8"/>
    <d v="2011-08-04T11:07:00"/>
    <n v="1.69"/>
    <x v="18"/>
    <s v="Spain"/>
    <n v="13.52"/>
    <n v="126.5361111111124"/>
  </r>
  <r>
    <n v="283081"/>
    <n v="562287"/>
    <n v="21244"/>
    <s v="BLUE POLKADOT PLATE "/>
    <n v="8"/>
    <d v="2011-08-04T11:07:00"/>
    <n v="1.69"/>
    <x v="18"/>
    <s v="Spain"/>
    <n v="13.52"/>
    <n v="126.5361111111124"/>
  </r>
  <r>
    <n v="283082"/>
    <n v="562287"/>
    <n v="21242"/>
    <s v="RED RETROSPOT PLATE "/>
    <n v="8"/>
    <d v="2011-08-04T11:07:00"/>
    <n v="1.69"/>
    <x v="18"/>
    <s v="Spain"/>
    <n v="13.52"/>
    <n v="126.5361111111124"/>
  </r>
  <r>
    <n v="283083"/>
    <n v="562287"/>
    <n v="20677"/>
    <s v="PINK POLKADOT BOWL"/>
    <n v="8"/>
    <d v="2011-08-04T11:07:00"/>
    <n v="1.25"/>
    <x v="18"/>
    <s v="Spain"/>
    <n v="10"/>
    <n v="126.5361111111124"/>
  </r>
  <r>
    <n v="295883"/>
    <n v="563477"/>
    <n v="22243"/>
    <s v="5 HOOK HANGER RED MAGIC TOADSTOOL"/>
    <n v="1"/>
    <d v="2011-08-16T15:39:00"/>
    <n v="1.65"/>
    <x v="1"/>
    <s v="Spain"/>
    <n v="1.65"/>
    <n v="114.34722222221899"/>
  </r>
  <r>
    <n v="295884"/>
    <n v="563477"/>
    <n v="22244"/>
    <s v="3 HOOK HANGER MAGIC GARDEN"/>
    <n v="1"/>
    <d v="2011-08-16T15:39:00"/>
    <n v="1.95"/>
    <x v="1"/>
    <s v="Spain"/>
    <n v="1.95"/>
    <n v="114.34722222221899"/>
  </r>
  <r>
    <n v="295885"/>
    <n v="563477"/>
    <s v="47559B"/>
    <s v="TEA TIME OVEN GLOVE"/>
    <n v="1"/>
    <d v="2011-08-16T15:39:00"/>
    <n v="1.25"/>
    <x v="1"/>
    <s v="Spain"/>
    <n v="1.25"/>
    <n v="114.34722222221899"/>
  </r>
  <r>
    <n v="295886"/>
    <n v="563477"/>
    <n v="20711"/>
    <s v="JUMBO BAG TOYS "/>
    <n v="1"/>
    <d v="2011-08-16T15:39:00"/>
    <n v="2.08"/>
    <x v="1"/>
    <s v="Spain"/>
    <n v="2.08"/>
    <n v="114.34722222221899"/>
  </r>
  <r>
    <n v="295887"/>
    <n v="563477"/>
    <n v="22663"/>
    <s v="JUMBO BAG DOLLY GIRL DESIGN"/>
    <n v="2"/>
    <d v="2011-08-16T15:39:00"/>
    <n v="2.08"/>
    <x v="1"/>
    <s v="Spain"/>
    <n v="4.16"/>
    <n v="114.34722222221899"/>
  </r>
  <r>
    <n v="295888"/>
    <n v="563477"/>
    <n v="23203"/>
    <s v="JUMBO BAG VINTAGE DOILY "/>
    <n v="2"/>
    <d v="2011-08-16T15:39:00"/>
    <n v="2.08"/>
    <x v="1"/>
    <s v="Spain"/>
    <n v="4.16"/>
    <n v="114.34722222221899"/>
  </r>
  <r>
    <n v="295889"/>
    <n v="563477"/>
    <n v="21340"/>
    <s v="CLASSIC METAL BIRDCAGE PLANT HOLDER"/>
    <n v="1"/>
    <d v="2011-08-16T15:39:00"/>
    <n v="12.75"/>
    <x v="1"/>
    <s v="Spain"/>
    <n v="12.75"/>
    <n v="114.34722222221899"/>
  </r>
  <r>
    <n v="295890"/>
    <n v="563477"/>
    <n v="23172"/>
    <s v="REGENCY TEA PLATE PINK"/>
    <n v="2"/>
    <d v="2011-08-16T15:39:00"/>
    <n v="1.65"/>
    <x v="1"/>
    <s v="Spain"/>
    <n v="3.3"/>
    <n v="114.34722222221899"/>
  </r>
  <r>
    <n v="295891"/>
    <n v="563477"/>
    <n v="23171"/>
    <s v="REGENCY TEA PLATE GREEN "/>
    <n v="4"/>
    <d v="2011-08-16T15:39:00"/>
    <n v="1.65"/>
    <x v="1"/>
    <s v="Spain"/>
    <n v="6.6"/>
    <n v="114.34722222221899"/>
  </r>
  <r>
    <n v="295892"/>
    <n v="563477"/>
    <n v="23170"/>
    <s v="REGENCY TEA PLATE ROSES "/>
    <n v="4"/>
    <d v="2011-08-16T15:39:00"/>
    <n v="1.65"/>
    <x v="1"/>
    <s v="Spain"/>
    <n v="6.6"/>
    <n v="114.34722222221899"/>
  </r>
  <r>
    <n v="295893"/>
    <n v="563477"/>
    <n v="23174"/>
    <s v="REGENCY SUGAR BOWL GREEN"/>
    <n v="1"/>
    <d v="2011-08-16T15:39:00"/>
    <n v="4.1500000000000004"/>
    <x v="1"/>
    <s v="Spain"/>
    <n v="4.1500000000000004"/>
    <n v="114.34722222221899"/>
  </r>
  <r>
    <n v="295894"/>
    <n v="563477"/>
    <n v="22699"/>
    <s v="ROSES REGENCY TEACUP AND SAUCER "/>
    <n v="5"/>
    <d v="2011-08-16T15:39:00"/>
    <n v="2.95"/>
    <x v="1"/>
    <s v="Spain"/>
    <n v="14.75"/>
    <n v="114.34722222221899"/>
  </r>
  <r>
    <n v="295895"/>
    <n v="563477"/>
    <n v="22727"/>
    <s v="ALARM CLOCK BAKELIKE RED "/>
    <n v="1"/>
    <d v="2011-08-16T15:39:00"/>
    <n v="3.75"/>
    <x v="1"/>
    <s v="Spain"/>
    <n v="3.75"/>
    <n v="114.34722222221899"/>
  </r>
  <r>
    <n v="295896"/>
    <n v="563477"/>
    <n v="22726"/>
    <s v="ALARM CLOCK BAKELIKE GREEN"/>
    <n v="1"/>
    <d v="2011-08-16T15:39:00"/>
    <n v="3.75"/>
    <x v="1"/>
    <s v="Spain"/>
    <n v="3.75"/>
    <n v="114.34722222221899"/>
  </r>
  <r>
    <n v="295897"/>
    <n v="563477"/>
    <n v="22326"/>
    <s v="ROUND SNACK BOXES SET OF4 WOODLAND "/>
    <n v="2"/>
    <d v="2011-08-16T15:39:00"/>
    <n v="2.95"/>
    <x v="1"/>
    <s v="Spain"/>
    <n v="5.9"/>
    <n v="114.34722222221899"/>
  </r>
  <r>
    <n v="295898"/>
    <n v="563477"/>
    <n v="72741"/>
    <s v="GRAND CHOCOLATECANDLE"/>
    <n v="9"/>
    <d v="2011-08-16T15:39:00"/>
    <n v="1.45"/>
    <x v="1"/>
    <s v="Spain"/>
    <n v="13.049999999999999"/>
    <n v="114.34722222221899"/>
  </r>
  <r>
    <n v="295899"/>
    <n v="563477"/>
    <n v="23173"/>
    <s v="REGENCY TEAPOT ROSES "/>
    <n v="1"/>
    <d v="2011-08-16T15:39:00"/>
    <n v="9.9499999999999993"/>
    <x v="1"/>
    <s v="Spain"/>
    <n v="9.9499999999999993"/>
    <n v="114.34722222221899"/>
  </r>
  <r>
    <n v="295900"/>
    <n v="563477"/>
    <n v="23245"/>
    <s v="SET OF 3 REGENCY CAKE TINS"/>
    <n v="2"/>
    <d v="2011-08-16T15:39:00"/>
    <n v="4.95"/>
    <x v="1"/>
    <s v="Spain"/>
    <n v="9.9"/>
    <n v="114.34722222221899"/>
  </r>
  <r>
    <n v="295901"/>
    <n v="563477"/>
    <n v="23236"/>
    <s v="STORAGE TIN VINTAGE DOILY "/>
    <n v="1"/>
    <d v="2011-08-16T15:39:00"/>
    <n v="2.89"/>
    <x v="1"/>
    <s v="Spain"/>
    <n v="2.89"/>
    <n v="114.34722222221899"/>
  </r>
  <r>
    <n v="295902"/>
    <n v="563477"/>
    <n v="23240"/>
    <s v="SET OF 4 KNICK KNACK TINS DOILY "/>
    <n v="1"/>
    <d v="2011-08-16T15:39:00"/>
    <n v="4.1500000000000004"/>
    <x v="1"/>
    <s v="Spain"/>
    <n v="4.1500000000000004"/>
    <n v="114.34722222221899"/>
  </r>
  <r>
    <n v="295903"/>
    <n v="563477"/>
    <n v="23241"/>
    <s v="TREASURE TIN GYMKHANA DESIGN"/>
    <n v="1"/>
    <d v="2011-08-16T15:39:00"/>
    <n v="2.08"/>
    <x v="1"/>
    <s v="Spain"/>
    <n v="2.08"/>
    <n v="114.34722222221899"/>
  </r>
  <r>
    <n v="295904"/>
    <n v="563477"/>
    <n v="22630"/>
    <s v="DOLLY GIRL LUNCH BOX"/>
    <n v="2"/>
    <d v="2011-08-16T15:39:00"/>
    <n v="1.95"/>
    <x v="1"/>
    <s v="Spain"/>
    <n v="3.9"/>
    <n v="114.34722222221899"/>
  </r>
  <r>
    <n v="295905"/>
    <n v="563477"/>
    <n v="23005"/>
    <s v="TRAVEL CARD WALLET I LOVE LONDON"/>
    <n v="2"/>
    <d v="2011-08-16T15:39:00"/>
    <n v="0.42"/>
    <x v="1"/>
    <s v="Spain"/>
    <n v="0.84"/>
    <n v="114.34722222221899"/>
  </r>
  <r>
    <n v="295906"/>
    <n v="563477"/>
    <n v="22646"/>
    <s v="CERAMIC STRAWBERRY CAKE MONEY BANK"/>
    <n v="1"/>
    <d v="2011-08-16T15:39:00"/>
    <n v="1.45"/>
    <x v="1"/>
    <s v="Spain"/>
    <n v="1.45"/>
    <n v="114.34722222221899"/>
  </r>
  <r>
    <n v="295907"/>
    <n v="563477"/>
    <n v="22644"/>
    <s v="CERAMIC CHERRY CAKE MONEY BANK"/>
    <n v="1"/>
    <d v="2011-08-16T15:39:00"/>
    <n v="1.45"/>
    <x v="1"/>
    <s v="Spain"/>
    <n v="1.45"/>
    <n v="114.34722222221899"/>
  </r>
  <r>
    <n v="295908"/>
    <n v="563477"/>
    <n v="22645"/>
    <s v="CERAMIC HEART FAIRY CAKE MONEY BANK"/>
    <n v="1"/>
    <d v="2011-08-16T15:39:00"/>
    <n v="1.45"/>
    <x v="1"/>
    <s v="Spain"/>
    <n v="1.45"/>
    <n v="114.34722222221899"/>
  </r>
  <r>
    <n v="295909"/>
    <n v="563477"/>
    <n v="22399"/>
    <s v="MAGNETS PACK OF 4 CHILDHOOD MEMORY"/>
    <n v="3"/>
    <d v="2011-08-16T15:39:00"/>
    <n v="1.25"/>
    <x v="1"/>
    <s v="Spain"/>
    <n v="3.75"/>
    <n v="114.34722222221899"/>
  </r>
  <r>
    <n v="295910"/>
    <n v="563477"/>
    <n v="23291"/>
    <s v="DOLLY GIRL CHILDRENS CUP"/>
    <n v="1"/>
    <d v="2011-08-16T15:39:00"/>
    <n v="1.25"/>
    <x v="1"/>
    <s v="Spain"/>
    <n v="1.25"/>
    <n v="114.34722222221899"/>
  </r>
  <r>
    <n v="295911"/>
    <n v="563477"/>
    <n v="23292"/>
    <s v="SPACEBOY CHILDRENS CUP"/>
    <n v="1"/>
    <d v="2011-08-16T15:39:00"/>
    <n v="1.25"/>
    <x v="1"/>
    <s v="Spain"/>
    <n v="1.25"/>
    <n v="114.34722222221899"/>
  </r>
  <r>
    <n v="295912"/>
    <n v="563477"/>
    <n v="23290"/>
    <s v="SPACEBOY CHILDRENS BOWL"/>
    <n v="1"/>
    <d v="2011-08-16T15:39:00"/>
    <n v="1.25"/>
    <x v="1"/>
    <s v="Spain"/>
    <n v="1.25"/>
    <n v="114.34722222221899"/>
  </r>
  <r>
    <n v="295913"/>
    <n v="563477"/>
    <n v="23289"/>
    <s v="DOLLY GIRL CHILDRENS BOWL"/>
    <n v="1"/>
    <d v="2011-08-16T15:39:00"/>
    <n v="1.25"/>
    <x v="1"/>
    <s v="Spain"/>
    <n v="1.25"/>
    <n v="114.34722222221899"/>
  </r>
  <r>
    <n v="295914"/>
    <n v="563477"/>
    <n v="23146"/>
    <s v="TRIPLE HOOK ANTIQUE IVORY ROSE"/>
    <n v="2"/>
    <d v="2011-08-16T15:39:00"/>
    <n v="3.29"/>
    <x v="1"/>
    <s v="Spain"/>
    <n v="6.58"/>
    <n v="114.34722222221899"/>
  </r>
  <r>
    <n v="295915"/>
    <n v="563477"/>
    <n v="23147"/>
    <s v="SINGLE ANTIQUE ROSE HOOK IVORY"/>
    <n v="4"/>
    <d v="2011-08-16T15:39:00"/>
    <n v="1.45"/>
    <x v="1"/>
    <s v="Spain"/>
    <n v="5.8"/>
    <n v="114.34722222221899"/>
  </r>
  <r>
    <n v="295916"/>
    <n v="563477"/>
    <n v="21745"/>
    <s v="GAOLERS KEYS DECORATIVE GARDEN "/>
    <n v="1"/>
    <d v="2011-08-16T15:39:00"/>
    <n v="3.75"/>
    <x v="1"/>
    <s v="Spain"/>
    <n v="3.75"/>
    <n v="114.34722222221899"/>
  </r>
  <r>
    <n v="295917"/>
    <n v="563477"/>
    <n v="21578"/>
    <s v="WOODLAND DESIGN  COTTON TOTE BAG"/>
    <n v="2"/>
    <d v="2011-08-16T15:39:00"/>
    <n v="2.25"/>
    <x v="1"/>
    <s v="Spain"/>
    <n v="4.5"/>
    <n v="114.34722222221899"/>
  </r>
  <r>
    <n v="295918"/>
    <n v="563477"/>
    <n v="21580"/>
    <s v="RABBIT  DESIGN  COTTON TOTE BAG"/>
    <n v="1"/>
    <d v="2011-08-16T15:39:00"/>
    <n v="2.25"/>
    <x v="1"/>
    <s v="Spain"/>
    <n v="2.25"/>
    <n v="114.34722222221899"/>
  </r>
  <r>
    <n v="295919"/>
    <n v="563477"/>
    <n v="22662"/>
    <s v="LUNCH BAG DOLLY GIRL DESIGN"/>
    <n v="2"/>
    <d v="2011-08-16T15:39:00"/>
    <n v="1.65"/>
    <x v="1"/>
    <s v="Spain"/>
    <n v="3.3"/>
    <n v="114.34722222221899"/>
  </r>
  <r>
    <n v="295920"/>
    <n v="563477"/>
    <n v="23209"/>
    <s v="LUNCH BAG VINTAGE DOILY "/>
    <n v="2"/>
    <d v="2011-08-16T15:39:00"/>
    <n v="1.65"/>
    <x v="1"/>
    <s v="Spain"/>
    <n v="3.3"/>
    <n v="114.34722222221899"/>
  </r>
  <r>
    <n v="295921"/>
    <n v="563477"/>
    <n v="21034"/>
    <s v="REX CASH+CARRY JUMBO SHOPPER"/>
    <n v="1"/>
    <d v="2011-08-16T15:39:00"/>
    <n v="0.95"/>
    <x v="1"/>
    <s v="Spain"/>
    <n v="0.95"/>
    <n v="114.34722222221899"/>
  </r>
  <r>
    <n v="295922"/>
    <n v="563477"/>
    <n v="20726"/>
    <s v="LUNCH BAG WOODLAND"/>
    <n v="2"/>
    <d v="2011-08-16T15:39:00"/>
    <n v="1.65"/>
    <x v="1"/>
    <s v="Spain"/>
    <n v="3.3"/>
    <n v="114.34722222221899"/>
  </r>
  <r>
    <n v="295923"/>
    <n v="563482"/>
    <n v="21216"/>
    <s v="SET 3 RETROSPOT TEA,COFFEE,SUGAR"/>
    <n v="1"/>
    <d v="2011-08-16T15:54:00"/>
    <n v="4.95"/>
    <x v="1"/>
    <s v="Spain"/>
    <n v="4.95"/>
    <n v="114.33680555555475"/>
  </r>
  <r>
    <n v="295924"/>
    <n v="563482"/>
    <n v="23256"/>
    <s v="CHILDRENS CUTLERY SPACEBOY "/>
    <n v="1"/>
    <d v="2011-08-16T15:54:00"/>
    <n v="4.1500000000000004"/>
    <x v="1"/>
    <s v="Spain"/>
    <n v="4.1500000000000004"/>
    <n v="114.33680555555475"/>
  </r>
  <r>
    <n v="295925"/>
    <n v="563482"/>
    <n v="23254"/>
    <s v="CHILDRENS CUTLERY DOLLY GIRL "/>
    <n v="2"/>
    <d v="2011-08-16T15:54:00"/>
    <n v="4.1500000000000004"/>
    <x v="1"/>
    <s v="Spain"/>
    <n v="8.3000000000000007"/>
    <n v="114.33680555555475"/>
  </r>
  <r>
    <n v="295926"/>
    <n v="563482"/>
    <s v="84997D"/>
    <s v="CHILDRENS CUTLERY POLKADOT PINK"/>
    <n v="1"/>
    <d v="2011-08-16T15:54:00"/>
    <n v="4.1500000000000004"/>
    <x v="1"/>
    <s v="Spain"/>
    <n v="4.1500000000000004"/>
    <n v="114.33680555555475"/>
  </r>
  <r>
    <n v="295927"/>
    <n v="563482"/>
    <n v="23255"/>
    <s v="CHILDRENS CUTLERY CIRCUS PARADE"/>
    <n v="1"/>
    <d v="2011-08-16T15:54:00"/>
    <n v="4.1500000000000004"/>
    <x v="1"/>
    <s v="Spain"/>
    <n v="4.1500000000000004"/>
    <n v="114.33680555555475"/>
  </r>
  <r>
    <n v="295928"/>
    <n v="563482"/>
    <s v="84997C"/>
    <s v="CHILDRENS CUTLERY POLKADOT BLUE"/>
    <n v="1"/>
    <d v="2011-08-16T15:54:00"/>
    <n v="4.1500000000000004"/>
    <x v="1"/>
    <s v="Spain"/>
    <n v="4.1500000000000004"/>
    <n v="114.33680555555475"/>
  </r>
  <r>
    <n v="296130"/>
    <n v="563518"/>
    <n v="21232"/>
    <s v="STRAWBERRY CERAMIC TRINKET BOX"/>
    <n v="24"/>
    <d v="2011-08-17T10:56:00"/>
    <n v="1.25"/>
    <x v="7"/>
    <s v="Spain"/>
    <n v="30"/>
    <n v="113.54374999999709"/>
  </r>
  <r>
    <n v="296131"/>
    <n v="563518"/>
    <n v="22646"/>
    <s v="CERAMIC STRAWBERRY CAKE MONEY BANK"/>
    <n v="24"/>
    <d v="2011-08-17T10:56:00"/>
    <n v="1.45"/>
    <x v="7"/>
    <s v="Spain"/>
    <n v="34.799999999999997"/>
    <n v="113.54374999999709"/>
  </r>
  <r>
    <n v="296132"/>
    <n v="563518"/>
    <s v="47567B"/>
    <s v="TEA TIME KITCHEN APRON"/>
    <n v="6"/>
    <d v="2011-08-17T10:56:00"/>
    <n v="5.95"/>
    <x v="7"/>
    <s v="Spain"/>
    <n v="35.700000000000003"/>
    <n v="113.54374999999709"/>
  </r>
  <r>
    <n v="296133"/>
    <n v="563518"/>
    <n v="37495"/>
    <s v="FAIRY CAKE BIRTHDAY CANDLE SET"/>
    <n v="4"/>
    <d v="2011-08-17T10:56:00"/>
    <n v="3.75"/>
    <x v="7"/>
    <s v="Spain"/>
    <n v="15"/>
    <n v="113.54374999999709"/>
  </r>
  <r>
    <n v="296134"/>
    <n v="563518"/>
    <n v="84991"/>
    <s v="60 TEATIME FAIRY CAKE CASES"/>
    <n v="24"/>
    <d v="2011-08-17T10:56:00"/>
    <n v="0.55000000000000004"/>
    <x v="7"/>
    <s v="Spain"/>
    <n v="13.200000000000001"/>
    <n v="113.54374999999709"/>
  </r>
  <r>
    <n v="296135"/>
    <n v="563518"/>
    <s v="84535B"/>
    <s v="FAIRY CAKES NOTEBOOK A6 SIZE"/>
    <n v="16"/>
    <d v="2011-08-17T10:56:00"/>
    <n v="0.65"/>
    <x v="7"/>
    <s v="Spain"/>
    <n v="10.4"/>
    <n v="113.54374999999709"/>
  </r>
  <r>
    <n v="296136"/>
    <n v="563518"/>
    <n v="21519"/>
    <s v="GIN &amp; TONIC DIET GREETING CARD "/>
    <n v="24"/>
    <d v="2011-08-17T10:56:00"/>
    <n v="0.42"/>
    <x v="7"/>
    <s v="Spain"/>
    <n v="10.08"/>
    <n v="113.54374999999709"/>
  </r>
  <r>
    <n v="296137"/>
    <n v="563518"/>
    <n v="21520"/>
    <s v="BOOZE &amp; WOMEN GREETING CARD "/>
    <n v="12"/>
    <d v="2011-08-17T10:56:00"/>
    <n v="0.42"/>
    <x v="7"/>
    <s v="Spain"/>
    <n v="5.04"/>
    <n v="113.54374999999709"/>
  </r>
  <r>
    <n v="296138"/>
    <n v="563518"/>
    <n v="22026"/>
    <s v="BANQUET BIRTHDAY  CARD  "/>
    <n v="12"/>
    <d v="2011-08-17T10:56:00"/>
    <n v="0.42"/>
    <x v="7"/>
    <s v="Spain"/>
    <n v="5.04"/>
    <n v="113.54374999999709"/>
  </r>
  <r>
    <n v="296139"/>
    <n v="563518"/>
    <n v="21933"/>
    <s v="PINK VINTAGE PAISLEY PICNIC BAG"/>
    <n v="10"/>
    <d v="2011-08-17T10:56:00"/>
    <n v="1.65"/>
    <x v="7"/>
    <s v="Spain"/>
    <n v="16.5"/>
    <n v="113.54374999999709"/>
  </r>
  <r>
    <n v="299961"/>
    <n v="563901"/>
    <n v="23174"/>
    <s v="REGENCY SUGAR BOWL GREEN"/>
    <n v="2"/>
    <d v="2011-08-21T11:05:00"/>
    <n v="4.1500000000000004"/>
    <x v="1"/>
    <s v="Spain"/>
    <n v="8.3000000000000007"/>
    <n v="109.53749999999854"/>
  </r>
  <r>
    <n v="299962"/>
    <n v="563901"/>
    <n v="23245"/>
    <s v="SET OF 3 REGENCY CAKE TINS"/>
    <n v="1"/>
    <d v="2011-08-21T11:05:00"/>
    <n v="4.95"/>
    <x v="1"/>
    <s v="Spain"/>
    <n v="4.95"/>
    <n v="109.53749999999854"/>
  </r>
  <r>
    <n v="303678"/>
    <n v="564201"/>
    <n v="22138"/>
    <s v="BAKING SET 9 PIECE RETROSPOT "/>
    <n v="6"/>
    <d v="2011-08-24T08:09:00"/>
    <n v="4.95"/>
    <x v="2"/>
    <s v="Spain"/>
    <n v="29.700000000000003"/>
    <n v="106.65972222221899"/>
  </r>
  <r>
    <n v="303679"/>
    <n v="564201"/>
    <n v="23198"/>
    <s v="PANTRY MAGNETIC  SHOPPING LIST"/>
    <n v="12"/>
    <d v="2011-08-24T08:09:00"/>
    <n v="1.45"/>
    <x v="2"/>
    <s v="Spain"/>
    <n v="17.399999999999999"/>
    <n v="106.65972222221899"/>
  </r>
  <r>
    <n v="303680"/>
    <n v="564201"/>
    <n v="23159"/>
    <s v="SET OF 5 PANCAKE DAY MAGNETS"/>
    <n v="24"/>
    <d v="2011-08-24T08:09:00"/>
    <n v="2.08"/>
    <x v="2"/>
    <s v="Spain"/>
    <n v="49.92"/>
    <n v="106.65972222221899"/>
  </r>
  <r>
    <n v="303681"/>
    <n v="564201"/>
    <n v="23154"/>
    <s v="SET OF 4 JAM JAR MAGNETS"/>
    <n v="12"/>
    <d v="2011-08-24T08:09:00"/>
    <n v="2.08"/>
    <x v="2"/>
    <s v="Spain"/>
    <n v="24.96"/>
    <n v="106.65972222221899"/>
  </r>
  <r>
    <n v="303682"/>
    <n v="564201"/>
    <n v="23158"/>
    <s v="SET OF 5 LUCKY CAT MAGNETS "/>
    <n v="24"/>
    <d v="2011-08-24T08:09:00"/>
    <n v="2.08"/>
    <x v="2"/>
    <s v="Spain"/>
    <n v="49.92"/>
    <n v="106.65972222221899"/>
  </r>
  <r>
    <n v="303683"/>
    <n v="564201"/>
    <n v="23156"/>
    <s v="SET OF 5 MINI GROCERY MAGNETS"/>
    <n v="24"/>
    <d v="2011-08-24T08:09:00"/>
    <n v="2.08"/>
    <x v="2"/>
    <s v="Spain"/>
    <n v="49.92"/>
    <n v="106.65972222221899"/>
  </r>
  <r>
    <n v="303684"/>
    <n v="564201"/>
    <n v="84077"/>
    <s v="WORLD WAR 2 GLIDERS ASSTD DESIGNS"/>
    <n v="48"/>
    <d v="2011-08-24T08:09:00"/>
    <n v="0.28999999999999998"/>
    <x v="2"/>
    <s v="Spain"/>
    <n v="13.919999999999998"/>
    <n v="106.65972222221899"/>
  </r>
  <r>
    <n v="303685"/>
    <n v="564201"/>
    <n v="23298"/>
    <s v="SPOTTY BUNTING"/>
    <n v="6"/>
    <d v="2011-08-24T08:09:00"/>
    <n v="4.95"/>
    <x v="2"/>
    <s v="Spain"/>
    <n v="29.700000000000003"/>
    <n v="106.65972222221899"/>
  </r>
  <r>
    <n v="303686"/>
    <n v="564201"/>
    <n v="21380"/>
    <s v="WOODEN HAPPY BIRTHDAY GARLAND"/>
    <n v="6"/>
    <d v="2011-08-24T08:09:00"/>
    <n v="2.95"/>
    <x v="2"/>
    <s v="Spain"/>
    <n v="17.700000000000003"/>
    <n v="106.65972222221899"/>
  </r>
  <r>
    <n v="303687"/>
    <n v="564201"/>
    <n v="84879"/>
    <s v="ASSORTED COLOUR BIRD ORNAMENT"/>
    <n v="40"/>
    <d v="2011-08-24T08:09:00"/>
    <n v="1.69"/>
    <x v="2"/>
    <s v="Spain"/>
    <n v="67.599999999999994"/>
    <n v="106.65972222221899"/>
  </r>
  <r>
    <n v="303688"/>
    <n v="564201"/>
    <n v="22079"/>
    <s v="RIBBON REEL HEARTS DESIGN "/>
    <n v="10"/>
    <d v="2011-08-24T08:09:00"/>
    <n v="1.65"/>
    <x v="2"/>
    <s v="Spain"/>
    <n v="16.5"/>
    <n v="106.65972222221899"/>
  </r>
  <r>
    <n v="303689"/>
    <n v="564201"/>
    <n v="22077"/>
    <s v="6 RIBBONS RUSTIC CHARM"/>
    <n v="12"/>
    <d v="2011-08-24T08:09:00"/>
    <n v="1.65"/>
    <x v="2"/>
    <s v="Spain"/>
    <n v="19.799999999999997"/>
    <n v="106.65972222221899"/>
  </r>
  <r>
    <n v="303690"/>
    <n v="564201"/>
    <s v="85049G"/>
    <s v="CHOCOLATE BOX RIBBONS "/>
    <n v="12"/>
    <d v="2011-08-24T08:09:00"/>
    <n v="1.25"/>
    <x v="2"/>
    <s v="Spain"/>
    <n v="15"/>
    <n v="106.65972222221899"/>
  </r>
  <r>
    <n v="303691"/>
    <n v="564201"/>
    <n v="23245"/>
    <s v="SET OF 3 REGENCY CAKE TINS"/>
    <n v="4"/>
    <d v="2011-08-24T08:09:00"/>
    <n v="4.95"/>
    <x v="2"/>
    <s v="Spain"/>
    <n v="19.8"/>
    <n v="106.65972222221899"/>
  </r>
  <r>
    <n v="303692"/>
    <n v="564201"/>
    <n v="23546"/>
    <s v="WRAP PAISLEY PARK "/>
    <n v="25"/>
    <d v="2011-08-24T08:09:00"/>
    <n v="0.42"/>
    <x v="2"/>
    <s v="Spain"/>
    <n v="10.5"/>
    <n v="106.65972222221899"/>
  </r>
  <r>
    <n v="303693"/>
    <n v="564201"/>
    <n v="23548"/>
    <s v="WRAP MAGIC FOREST "/>
    <n v="25"/>
    <d v="2011-08-24T08:09:00"/>
    <n v="0.42"/>
    <x v="2"/>
    <s v="Spain"/>
    <n v="10.5"/>
    <n v="106.65972222221899"/>
  </r>
  <r>
    <n v="303694"/>
    <n v="564201"/>
    <n v="23547"/>
    <s v="WRAP FLOWER SHOP  "/>
    <n v="25"/>
    <d v="2011-08-24T08:09:00"/>
    <n v="0.42"/>
    <x v="2"/>
    <s v="Spain"/>
    <n v="10.5"/>
    <n v="106.65972222221899"/>
  </r>
  <r>
    <n v="308402"/>
    <n v="564734"/>
    <n v="22197"/>
    <s v="POPCORN HOLDER"/>
    <n v="18"/>
    <d v="2011-08-28T13:32:00"/>
    <n v="0.85"/>
    <x v="4"/>
    <s v="Spain"/>
    <n v="15.299999999999999"/>
    <n v="102.43541666666715"/>
  </r>
  <r>
    <n v="308403"/>
    <n v="564734"/>
    <n v="21500"/>
    <s v="PINK POLKADOT WRAP "/>
    <n v="25"/>
    <d v="2011-08-28T13:32:00"/>
    <n v="0.42"/>
    <x v="4"/>
    <s v="Spain"/>
    <n v="10.5"/>
    <n v="102.43541666666715"/>
  </r>
  <r>
    <n v="308404"/>
    <n v="564734"/>
    <n v="21499"/>
    <s v="BLUE POLKADOT WRAP"/>
    <n v="25"/>
    <d v="2011-08-28T13:32:00"/>
    <n v="0.42"/>
    <x v="4"/>
    <s v="Spain"/>
    <n v="10.5"/>
    <n v="102.43541666666715"/>
  </r>
  <r>
    <n v="308405"/>
    <n v="564734"/>
    <n v="22507"/>
    <s v="MEMO BOARD RETROSPOT  DESIGN"/>
    <n v="4"/>
    <d v="2011-08-28T13:32:00"/>
    <n v="4.95"/>
    <x v="4"/>
    <s v="Spain"/>
    <n v="19.8"/>
    <n v="102.43541666666715"/>
  </r>
  <r>
    <n v="308406"/>
    <n v="564734"/>
    <n v="22505"/>
    <s v="MEMO BOARD COTTAGE DESIGN"/>
    <n v="3"/>
    <d v="2011-08-28T13:32:00"/>
    <n v="4.95"/>
    <x v="4"/>
    <s v="Spain"/>
    <n v="14.850000000000001"/>
    <n v="102.43541666666715"/>
  </r>
  <r>
    <n v="308407"/>
    <n v="564734"/>
    <n v="22720"/>
    <s v="SET OF 3 CAKE TINS PANTRY DESIGN "/>
    <n v="2"/>
    <d v="2011-08-28T13:32:00"/>
    <n v="4.95"/>
    <x v="4"/>
    <s v="Spain"/>
    <n v="9.9"/>
    <n v="102.43541666666715"/>
  </r>
  <r>
    <n v="308408"/>
    <n v="564734"/>
    <n v="22752"/>
    <s v="SET 7 BABUSHKA NESTING BOXES"/>
    <n v="1"/>
    <d v="2011-08-28T13:32:00"/>
    <n v="8.5"/>
    <x v="4"/>
    <s v="Spain"/>
    <n v="8.5"/>
    <n v="102.43541666666715"/>
  </r>
  <r>
    <n v="308409"/>
    <n v="564734"/>
    <n v="22189"/>
    <s v="CREAM HEART CARD HOLDER"/>
    <n v="2"/>
    <d v="2011-08-28T13:32:00"/>
    <n v="3.95"/>
    <x v="4"/>
    <s v="Spain"/>
    <n v="7.9"/>
    <n v="102.43541666666715"/>
  </r>
  <r>
    <n v="308410"/>
    <n v="564734"/>
    <n v="21251"/>
    <s v="DINOSAUR HEIGHT CHART STICKER SET"/>
    <n v="6"/>
    <d v="2011-08-28T13:32:00"/>
    <n v="2.95"/>
    <x v="4"/>
    <s v="Spain"/>
    <n v="17.700000000000003"/>
    <n v="102.43541666666715"/>
  </r>
  <r>
    <n v="308411"/>
    <n v="564734"/>
    <n v="21623"/>
    <s v="VINTAGE UNION JACK MEMOBOARD"/>
    <n v="1"/>
    <d v="2011-08-28T13:32:00"/>
    <n v="9.9499999999999993"/>
    <x v="4"/>
    <s v="Spain"/>
    <n v="9.9499999999999993"/>
    <n v="102.43541666666715"/>
  </r>
  <r>
    <n v="308412"/>
    <n v="564734"/>
    <n v="22804"/>
    <s v="CANDLEHOLDER PINK HANGING HEART"/>
    <n v="3"/>
    <d v="2011-08-28T13:32:00"/>
    <n v="2.95"/>
    <x v="4"/>
    <s v="Spain"/>
    <n v="8.8500000000000014"/>
    <n v="102.43541666666715"/>
  </r>
  <r>
    <n v="308413"/>
    <n v="564734"/>
    <n v="20686"/>
    <s v="DOLLY MIXTURE CHILDREN'S UMBRELLA"/>
    <n v="2"/>
    <d v="2011-08-28T13:32:00"/>
    <n v="3.25"/>
    <x v="4"/>
    <s v="Spain"/>
    <n v="6.5"/>
    <n v="102.43541666666715"/>
  </r>
  <r>
    <n v="308414"/>
    <n v="564734"/>
    <n v="22990"/>
    <s v="COTTON APRON PANTRY DESIGN"/>
    <n v="6"/>
    <d v="2011-08-28T13:32:00"/>
    <n v="4.95"/>
    <x v="4"/>
    <s v="Spain"/>
    <n v="29.700000000000003"/>
    <n v="102.43541666666715"/>
  </r>
  <r>
    <n v="308415"/>
    <n v="564734"/>
    <n v="22989"/>
    <s v="SET 2 PANTRY DESIGN TEA TOWELS"/>
    <n v="6"/>
    <d v="2011-08-28T13:32:00"/>
    <n v="3.25"/>
    <x v="4"/>
    <s v="Spain"/>
    <n v="19.5"/>
    <n v="102.43541666666715"/>
  </r>
  <r>
    <n v="308416"/>
    <n v="564734"/>
    <n v="22965"/>
    <s v="3 TRADITIONAl BISCUIT CUTTERS  SET"/>
    <n v="6"/>
    <d v="2011-08-28T13:32:00"/>
    <n v="2.1"/>
    <x v="4"/>
    <s v="Spain"/>
    <n v="12.600000000000001"/>
    <n v="102.43541666666715"/>
  </r>
  <r>
    <n v="308417"/>
    <n v="564734"/>
    <n v="22429"/>
    <s v="ENAMEL MEASURING JUG CREAM"/>
    <n v="3"/>
    <d v="2011-08-28T13:32:00"/>
    <n v="4.25"/>
    <x v="4"/>
    <s v="Spain"/>
    <n v="12.75"/>
    <n v="102.43541666666715"/>
  </r>
  <r>
    <n v="308418"/>
    <n v="564734"/>
    <n v="22906"/>
    <s v="12 MESSAGE CARDS WITH ENVELOPES"/>
    <n v="12"/>
    <d v="2011-08-28T13:32:00"/>
    <n v="1.65"/>
    <x v="4"/>
    <s v="Spain"/>
    <n v="19.799999999999997"/>
    <n v="102.43541666666715"/>
  </r>
  <r>
    <n v="308419"/>
    <n v="564734"/>
    <n v="22993"/>
    <s v="SET OF 4 PANTRY JELLY MOULDS"/>
    <n v="6"/>
    <d v="2011-08-28T13:32:00"/>
    <n v="1.25"/>
    <x v="4"/>
    <s v="Spain"/>
    <n v="7.5"/>
    <n v="102.43541666666715"/>
  </r>
  <r>
    <n v="308420"/>
    <n v="564734"/>
    <n v="84826"/>
    <s v="ASSTD DESIGN 3D PAPER STICKERS"/>
    <n v="60"/>
    <d v="2011-08-28T13:32:00"/>
    <n v="0.85"/>
    <x v="4"/>
    <s v="Spain"/>
    <n v="51"/>
    <n v="102.43541666666715"/>
  </r>
  <r>
    <n v="308421"/>
    <n v="564734"/>
    <s v="72802A"/>
    <s v="ROSE SCENT CANDLE IN JEWELLED BOX"/>
    <n v="3"/>
    <d v="2011-08-28T13:32:00"/>
    <n v="4.25"/>
    <x v="4"/>
    <s v="Spain"/>
    <n v="12.75"/>
    <n v="102.43541666666715"/>
  </r>
  <r>
    <n v="308422"/>
    <n v="564734"/>
    <n v="72132"/>
    <s v="COLUMBIAN CUBE CANDLE"/>
    <n v="2"/>
    <d v="2011-08-28T13:32:00"/>
    <n v="1.95"/>
    <x v="4"/>
    <s v="Spain"/>
    <n v="3.9"/>
    <n v="102.43541666666715"/>
  </r>
  <r>
    <n v="308423"/>
    <n v="564734"/>
    <n v="72134"/>
    <s v="COLUMBIAN  CUBE CANDLE "/>
    <n v="2"/>
    <d v="2011-08-28T13:32:00"/>
    <n v="0.85"/>
    <x v="4"/>
    <s v="Spain"/>
    <n v="1.7"/>
    <n v="102.43541666666715"/>
  </r>
  <r>
    <n v="308424"/>
    <n v="564734"/>
    <n v="21624"/>
    <s v="VINTAGE UNION JACK DOORSTOP"/>
    <n v="1"/>
    <d v="2011-08-28T13:32:00"/>
    <n v="5.95"/>
    <x v="4"/>
    <s v="Spain"/>
    <n v="5.95"/>
    <n v="102.43541666666715"/>
  </r>
  <r>
    <n v="308425"/>
    <n v="564734"/>
    <n v="72131"/>
    <s v="COLUMBIAN CANDLE RECTANGLE"/>
    <n v="1"/>
    <d v="2011-08-28T13:32:00"/>
    <n v="1.95"/>
    <x v="4"/>
    <s v="Spain"/>
    <n v="1.95"/>
    <n v="102.43541666666715"/>
  </r>
  <r>
    <n v="308426"/>
    <n v="564734"/>
    <s v="72803A"/>
    <s v="ROSE SCENT CANDLE JEWELLED DRAWER"/>
    <n v="3"/>
    <d v="2011-08-28T13:32:00"/>
    <n v="4.25"/>
    <x v="4"/>
    <s v="Spain"/>
    <n v="12.75"/>
    <n v="102.43541666666715"/>
  </r>
  <r>
    <n v="308427"/>
    <n v="564734"/>
    <s v="72807A"/>
    <s v="SET/3 ROSE CANDLE IN JEWELLED BOX"/>
    <n v="3"/>
    <d v="2011-08-28T13:32:00"/>
    <n v="4.25"/>
    <x v="4"/>
    <s v="Spain"/>
    <n v="12.75"/>
    <n v="102.43541666666715"/>
  </r>
  <r>
    <n v="308428"/>
    <n v="564734"/>
    <n v="22090"/>
    <s v="PAPER BUNTING RETROSPOT"/>
    <n v="2"/>
    <d v="2011-08-28T13:32:00"/>
    <n v="2.95"/>
    <x v="4"/>
    <s v="Spain"/>
    <n v="5.9"/>
    <n v="102.43541666666715"/>
  </r>
  <r>
    <n v="308429"/>
    <n v="564734"/>
    <n v="23076"/>
    <s v="ICE CREAM SUNDAE LIP GLOSS"/>
    <n v="24"/>
    <d v="2011-08-28T13:32:00"/>
    <n v="1.25"/>
    <x v="4"/>
    <s v="Spain"/>
    <n v="30"/>
    <n v="102.43541666666715"/>
  </r>
  <r>
    <n v="308430"/>
    <n v="564734"/>
    <n v="23310"/>
    <s v="BUBBLEGUM RING ASSORTED"/>
    <n v="36"/>
    <d v="2011-08-28T13:32:00"/>
    <n v="0.42"/>
    <x v="4"/>
    <s v="Spain"/>
    <n v="15.12"/>
    <n v="102.43541666666715"/>
  </r>
  <r>
    <n v="308431"/>
    <n v="564734"/>
    <s v="82494L"/>
    <s v="WOODEN FRAME ANTIQUE WHITE "/>
    <n v="2"/>
    <d v="2011-08-28T13:32:00"/>
    <n v="2.95"/>
    <x v="4"/>
    <s v="Spain"/>
    <n v="5.9"/>
    <n v="102.43541666666715"/>
  </r>
  <r>
    <n v="308432"/>
    <n v="564734"/>
    <n v="82482"/>
    <s v="WOODEN PICTURE FRAME WHITE FINISH"/>
    <n v="2"/>
    <d v="2011-08-28T13:32:00"/>
    <n v="2.5499999999999998"/>
    <x v="4"/>
    <s v="Spain"/>
    <n v="5.0999999999999996"/>
    <n v="102.43541666666715"/>
  </r>
  <r>
    <n v="308433"/>
    <n v="564734"/>
    <n v="22645"/>
    <s v="CERAMIC HEART FAIRY CAKE MONEY BANK"/>
    <n v="4"/>
    <d v="2011-08-28T13:32:00"/>
    <n v="1.45"/>
    <x v="4"/>
    <s v="Spain"/>
    <n v="5.8"/>
    <n v="102.43541666666715"/>
  </r>
  <r>
    <n v="308434"/>
    <n v="564734"/>
    <n v="84077"/>
    <s v="WORLD WAR 2 GLIDERS ASSTD DESIGNS"/>
    <n v="48"/>
    <d v="2011-08-28T13:32:00"/>
    <n v="0.28999999999999998"/>
    <x v="4"/>
    <s v="Spain"/>
    <n v="13.919999999999998"/>
    <n v="102.43541666666715"/>
  </r>
  <r>
    <n v="308435"/>
    <n v="564734"/>
    <n v="23184"/>
    <s v="BULL DOG BOTTLE OPENER"/>
    <n v="2"/>
    <d v="2011-08-28T13:32:00"/>
    <n v="4.95"/>
    <x v="4"/>
    <s v="Spain"/>
    <n v="9.9"/>
    <n v="102.43541666666715"/>
  </r>
  <r>
    <n v="308436"/>
    <n v="564734"/>
    <n v="72131"/>
    <s v="COLUMBIAN CANDLE RECTANGLE"/>
    <n v="1"/>
    <d v="2011-08-28T13:32:00"/>
    <n v="1.95"/>
    <x v="4"/>
    <s v="Spain"/>
    <n v="1.95"/>
    <n v="102.43541666666715"/>
  </r>
  <r>
    <n v="308437"/>
    <n v="564734"/>
    <n v="22693"/>
    <s v="GROW A FLYTRAP OR SUNFLOWER IN TIN"/>
    <n v="24"/>
    <d v="2011-08-28T13:32:00"/>
    <n v="1.25"/>
    <x v="4"/>
    <s v="Spain"/>
    <n v="30"/>
    <n v="102.43541666666715"/>
  </r>
  <r>
    <n v="308438"/>
    <n v="564734"/>
    <n v="20970"/>
    <s v="PINK FLORAL FELTCRAFT SHOULDER BAG"/>
    <n v="4"/>
    <d v="2011-08-28T13:32:00"/>
    <n v="3.75"/>
    <x v="4"/>
    <s v="Spain"/>
    <n v="15"/>
    <n v="102.43541666666715"/>
  </r>
  <r>
    <n v="308439"/>
    <n v="564734"/>
    <n v="20971"/>
    <s v="PINK BLUE FELT CRAFT TRINKET BOX"/>
    <n v="6"/>
    <d v="2011-08-28T13:32:00"/>
    <n v="1.25"/>
    <x v="4"/>
    <s v="Spain"/>
    <n v="7.5"/>
    <n v="102.43541666666715"/>
  </r>
  <r>
    <n v="308440"/>
    <n v="564734"/>
    <n v="22611"/>
    <s v="VINTAGE UNION JACK SHOPPING BAG"/>
    <n v="1"/>
    <d v="2011-08-28T13:32:00"/>
    <n v="4.95"/>
    <x v="4"/>
    <s v="Spain"/>
    <n v="4.95"/>
    <n v="102.43541666666715"/>
  </r>
  <r>
    <n v="308441"/>
    <n v="564734"/>
    <n v="21625"/>
    <s v="VINTAGE UNION JACK APRON"/>
    <n v="1"/>
    <d v="2011-08-28T13:32:00"/>
    <n v="6.95"/>
    <x v="4"/>
    <s v="Spain"/>
    <n v="6.95"/>
    <n v="102.43541666666715"/>
  </r>
  <r>
    <n v="308442"/>
    <n v="564734"/>
    <n v="22384"/>
    <s v="LUNCH BAG PINK POLKADOT"/>
    <n v="4"/>
    <d v="2011-08-28T13:32:00"/>
    <n v="1.65"/>
    <x v="4"/>
    <s v="Spain"/>
    <n v="6.6"/>
    <n v="102.43541666666715"/>
  </r>
  <r>
    <n v="308443"/>
    <n v="564734"/>
    <s v="47590A"/>
    <s v="BLUE HAPPY BIRTHDAY BUNTING"/>
    <n v="4"/>
    <d v="2011-08-28T13:32:00"/>
    <n v="5.45"/>
    <x v="4"/>
    <s v="Spain"/>
    <n v="21.8"/>
    <n v="102.43541666666715"/>
  </r>
  <r>
    <n v="308444"/>
    <n v="564734"/>
    <s v="47566B"/>
    <s v="TEA TIME PARTY BUNTING"/>
    <n v="3"/>
    <d v="2011-08-28T13:32:00"/>
    <n v="4.95"/>
    <x v="4"/>
    <s v="Spain"/>
    <n v="14.850000000000001"/>
    <n v="102.43541666666715"/>
  </r>
  <r>
    <n v="308445"/>
    <n v="564734"/>
    <n v="23298"/>
    <s v="SPOTTY BUNTING"/>
    <n v="3"/>
    <d v="2011-08-28T13:32:00"/>
    <n v="4.95"/>
    <x v="4"/>
    <s v="Spain"/>
    <n v="14.850000000000001"/>
    <n v="102.43541666666715"/>
  </r>
  <r>
    <n v="308446"/>
    <n v="564734"/>
    <n v="47566"/>
    <s v="PARTY BUNTING"/>
    <n v="3"/>
    <d v="2011-08-28T13:32:00"/>
    <n v="4.95"/>
    <x v="4"/>
    <s v="Spain"/>
    <n v="14.850000000000001"/>
    <n v="102.43541666666715"/>
  </r>
  <r>
    <n v="308447"/>
    <n v="564734"/>
    <s v="47590B"/>
    <s v="PINK HAPPY BIRTHDAY BUNTING"/>
    <n v="4"/>
    <d v="2011-08-28T13:32:00"/>
    <n v="5.45"/>
    <x v="4"/>
    <s v="Spain"/>
    <n v="21.8"/>
    <n v="102.43541666666715"/>
  </r>
  <r>
    <n v="308448"/>
    <n v="564734"/>
    <n v="20727"/>
    <s v="LUNCH BAG  BLACK SKULL."/>
    <n v="4"/>
    <d v="2011-08-28T13:32:00"/>
    <n v="1.65"/>
    <x v="4"/>
    <s v="Spain"/>
    <n v="6.6"/>
    <n v="102.43541666666715"/>
  </r>
  <r>
    <n v="308449"/>
    <n v="564734"/>
    <n v="22380"/>
    <s v="TOY TIDY SPACEBOY  "/>
    <n v="1"/>
    <d v="2011-08-28T13:32:00"/>
    <n v="2.1"/>
    <x v="4"/>
    <s v="Spain"/>
    <n v="2.1"/>
    <n v="102.43541666666715"/>
  </r>
  <r>
    <n v="308450"/>
    <n v="564734"/>
    <n v="22355"/>
    <s v="CHARLOTTE BAG SUKI DESIGN"/>
    <n v="6"/>
    <d v="2011-08-28T13:32:00"/>
    <n v="0.85"/>
    <x v="4"/>
    <s v="Spain"/>
    <n v="5.0999999999999996"/>
    <n v="102.43541666666715"/>
  </r>
  <r>
    <n v="308451"/>
    <n v="564734"/>
    <n v="22940"/>
    <s v="FELTCRAFT CHRISTMAS FAIRY"/>
    <n v="6"/>
    <d v="2011-08-28T13:32:00"/>
    <n v="4.25"/>
    <x v="4"/>
    <s v="Spain"/>
    <n v="25.5"/>
    <n v="102.43541666666715"/>
  </r>
  <r>
    <n v="308452"/>
    <n v="564734"/>
    <n v="20728"/>
    <s v="LUNCH BAG CARS BLUE"/>
    <n v="3"/>
    <d v="2011-08-28T13:32:00"/>
    <n v="1.65"/>
    <x v="4"/>
    <s v="Spain"/>
    <n v="4.9499999999999993"/>
    <n v="102.43541666666715"/>
  </r>
  <r>
    <n v="308453"/>
    <n v="564734"/>
    <n v="22383"/>
    <s v="LUNCH BAG SUKI DESIGN "/>
    <n v="6"/>
    <d v="2011-08-28T13:32:00"/>
    <n v="1.65"/>
    <x v="4"/>
    <s v="Spain"/>
    <n v="9.8999999999999986"/>
    <n v="102.43541666666715"/>
  </r>
  <r>
    <n v="308454"/>
    <n v="564734"/>
    <n v="22382"/>
    <s v="LUNCH BAG SPACEBOY DESIGN "/>
    <n v="3"/>
    <d v="2011-08-28T13:32:00"/>
    <n v="1.65"/>
    <x v="4"/>
    <s v="Spain"/>
    <n v="4.9499999999999993"/>
    <n v="102.43541666666715"/>
  </r>
  <r>
    <n v="308455"/>
    <n v="564734"/>
    <n v="21124"/>
    <s v="SET/10 BLUE POLKADOT PARTY CANDLES"/>
    <n v="24"/>
    <d v="2011-08-28T13:32:00"/>
    <n v="1.25"/>
    <x v="4"/>
    <s v="Spain"/>
    <n v="30"/>
    <n v="102.43541666666715"/>
  </r>
  <r>
    <n v="308456"/>
    <n v="564734"/>
    <n v="21122"/>
    <s v="SET/10 PINK POLKADOT PARTY CANDLES"/>
    <n v="24"/>
    <d v="2011-08-28T13:32:00"/>
    <n v="1.25"/>
    <x v="4"/>
    <s v="Spain"/>
    <n v="30"/>
    <n v="102.43541666666715"/>
  </r>
  <r>
    <n v="308457"/>
    <n v="564734"/>
    <n v="85116"/>
    <s v="BLACK CANDELABRA T-LIGHT HOLDER"/>
    <n v="5"/>
    <d v="2011-08-28T13:32:00"/>
    <n v="0.65"/>
    <x v="4"/>
    <s v="Spain"/>
    <n v="3.25"/>
    <n v="102.43541666666715"/>
  </r>
  <r>
    <n v="308458"/>
    <n v="564734"/>
    <n v="22083"/>
    <s v="PAPER CHAIN KIT RETROSPOT"/>
    <n v="6"/>
    <d v="2011-08-28T13:32:00"/>
    <n v="2.95"/>
    <x v="4"/>
    <s v="Spain"/>
    <n v="17.700000000000003"/>
    <n v="102.43541666666715"/>
  </r>
  <r>
    <n v="308459"/>
    <n v="564734"/>
    <n v="21993"/>
    <s v="FLORAL FOLK STATIONERY SET"/>
    <n v="3"/>
    <d v="2011-08-28T13:32:00"/>
    <n v="1.25"/>
    <x v="4"/>
    <s v="Spain"/>
    <n v="3.75"/>
    <n v="102.43541666666715"/>
  </r>
  <r>
    <n v="308460"/>
    <n v="564734"/>
    <n v="21992"/>
    <s v="VINTAGE PAISLEY STATIONERY SET"/>
    <n v="3"/>
    <d v="2011-08-28T13:32:00"/>
    <n v="1.25"/>
    <x v="4"/>
    <s v="Spain"/>
    <n v="3.75"/>
    <n v="102.43541666666715"/>
  </r>
  <r>
    <n v="308461"/>
    <n v="564734"/>
    <s v="17107D"/>
    <s v="FLOWER FAIRY 5 DRAWER LINERS"/>
    <n v="4"/>
    <d v="2011-08-28T13:32:00"/>
    <n v="2.5499999999999998"/>
    <x v="4"/>
    <s v="Spain"/>
    <n v="10.199999999999999"/>
    <n v="102.43541666666715"/>
  </r>
  <r>
    <n v="308462"/>
    <n v="564734"/>
    <s v="17091J"/>
    <s v="VANILLA INCENSE IN TIN"/>
    <n v="6"/>
    <d v="2011-08-28T13:32:00"/>
    <n v="0.38"/>
    <x v="4"/>
    <s v="Spain"/>
    <n v="2.2800000000000002"/>
    <n v="102.43541666666715"/>
  </r>
  <r>
    <n v="308463"/>
    <n v="564734"/>
    <n v="23198"/>
    <s v="PANTRY MAGNETIC  SHOPPING LIST"/>
    <n v="2"/>
    <d v="2011-08-28T13:32:00"/>
    <n v="1.45"/>
    <x v="4"/>
    <s v="Spain"/>
    <n v="2.9"/>
    <n v="102.43541666666715"/>
  </r>
  <r>
    <n v="308464"/>
    <n v="564734"/>
    <n v="22210"/>
    <s v="WOOD STAMP SET BEST WISHES"/>
    <n v="3"/>
    <d v="2011-08-28T13:32:00"/>
    <n v="0.83"/>
    <x v="4"/>
    <s v="Spain"/>
    <n v="2.4899999999999998"/>
    <n v="102.43541666666715"/>
  </r>
  <r>
    <n v="308465"/>
    <n v="564734"/>
    <n v="22209"/>
    <s v="WOOD STAMP SET HAPPY BIRTHDAY"/>
    <n v="3"/>
    <d v="2011-08-28T13:32:00"/>
    <n v="0.83"/>
    <x v="4"/>
    <s v="Spain"/>
    <n v="2.4899999999999998"/>
    <n v="102.43541666666715"/>
  </r>
  <r>
    <n v="308466"/>
    <n v="564734"/>
    <n v="22937"/>
    <s v="BAKING MOULD CHOCOLATE CUPCAKES"/>
    <n v="6"/>
    <d v="2011-08-28T13:32:00"/>
    <n v="2.5499999999999998"/>
    <x v="4"/>
    <s v="Spain"/>
    <n v="15.299999999999999"/>
    <n v="102.43541666666715"/>
  </r>
  <r>
    <n v="308467"/>
    <n v="564734"/>
    <n v="11001"/>
    <s v="ASSTD DESIGN RACING CAR PEN"/>
    <n v="16"/>
    <d v="2011-08-28T13:32:00"/>
    <n v="1.69"/>
    <x v="4"/>
    <s v="Spain"/>
    <n v="27.04"/>
    <n v="102.43541666666715"/>
  </r>
  <r>
    <n v="308468"/>
    <n v="564734"/>
    <n v="22195"/>
    <s v="LARGE HEART MEASURING SPOONS"/>
    <n v="2"/>
    <d v="2011-08-28T13:32:00"/>
    <n v="1.65"/>
    <x v="4"/>
    <s v="Spain"/>
    <n v="3.3"/>
    <n v="102.43541666666715"/>
  </r>
  <r>
    <n v="308469"/>
    <n v="564734"/>
    <s v="85049G"/>
    <s v="CHOCOLATE BOX RIBBONS "/>
    <n v="1"/>
    <d v="2011-08-28T13:32:00"/>
    <n v="1.25"/>
    <x v="4"/>
    <s v="Spain"/>
    <n v="1.25"/>
    <n v="102.43541666666715"/>
  </r>
  <r>
    <n v="308470"/>
    <n v="564734"/>
    <n v="22743"/>
    <s v="MAKE YOUR OWN FLOWERPOWER CARD KIT"/>
    <n v="4"/>
    <d v="2011-08-28T13:32:00"/>
    <n v="2.95"/>
    <x v="4"/>
    <s v="Spain"/>
    <n v="11.8"/>
    <n v="102.43541666666715"/>
  </r>
  <r>
    <n v="308471"/>
    <n v="564734"/>
    <n v="22742"/>
    <s v="MAKE YOUR OWN PLAYTIME CARD KIT"/>
    <n v="4"/>
    <d v="2011-08-28T13:32:00"/>
    <n v="2.95"/>
    <x v="4"/>
    <s v="Spain"/>
    <n v="11.8"/>
    <n v="102.43541666666715"/>
  </r>
  <r>
    <n v="308472"/>
    <n v="564734"/>
    <n v="84375"/>
    <s v="SET OF 20 KIDS COOKIE CUTTERS"/>
    <n v="6"/>
    <d v="2011-08-28T13:32:00"/>
    <n v="2.1"/>
    <x v="4"/>
    <s v="Spain"/>
    <n v="12.600000000000001"/>
    <n v="102.43541666666715"/>
  </r>
  <r>
    <n v="308473"/>
    <n v="564734"/>
    <n v="22629"/>
    <s v="SPACEBOY LUNCH BOX "/>
    <n v="3"/>
    <d v="2011-08-28T13:32:00"/>
    <n v="1.95"/>
    <x v="4"/>
    <s v="Spain"/>
    <n v="5.85"/>
    <n v="102.43541666666715"/>
  </r>
  <r>
    <n v="308474"/>
    <n v="564734"/>
    <s v="72351B"/>
    <s v="SET/6 PINK  BUTTERFLY T-LIGHTS"/>
    <n v="4"/>
    <d v="2011-08-28T13:32:00"/>
    <n v="2.1"/>
    <x v="4"/>
    <s v="Spain"/>
    <n v="8.4"/>
    <n v="102.43541666666715"/>
  </r>
  <r>
    <n v="308475"/>
    <n v="564734"/>
    <s v="72349B"/>
    <s v="SET/6 PURPLE BUTTERFLY T-LIGHTS"/>
    <n v="5"/>
    <d v="2011-08-28T13:32:00"/>
    <n v="2.1"/>
    <x v="4"/>
    <s v="Spain"/>
    <n v="10.5"/>
    <n v="102.43541666666715"/>
  </r>
  <r>
    <n v="308476"/>
    <n v="564734"/>
    <n v="21544"/>
    <s v="SKULLS  WATER TRANSFER TATTOOS "/>
    <n v="10"/>
    <d v="2011-08-28T13:32:00"/>
    <n v="0.85"/>
    <x v="4"/>
    <s v="Spain"/>
    <n v="8.5"/>
    <n v="102.43541666666715"/>
  </r>
  <r>
    <n v="308477"/>
    <n v="564734"/>
    <n v="21126"/>
    <s v="SET OF 6 GIRLS CELEBRATION CANDLES"/>
    <n v="6"/>
    <d v="2011-08-28T13:32:00"/>
    <n v="1.25"/>
    <x v="4"/>
    <s v="Spain"/>
    <n v="7.5"/>
    <n v="102.43541666666715"/>
  </r>
  <r>
    <n v="308478"/>
    <n v="564734"/>
    <s v="85049E"/>
    <s v="SCANDINAVIAN REDS RIBBONS"/>
    <n v="1"/>
    <d v="2011-08-28T13:32:00"/>
    <n v="1.25"/>
    <x v="4"/>
    <s v="Spain"/>
    <n v="1.25"/>
    <n v="102.43541666666715"/>
  </r>
  <r>
    <n v="308479"/>
    <n v="564734"/>
    <n v="22075"/>
    <s v="6 RIBBONS ELEGANT CHRISTMAS "/>
    <n v="1"/>
    <d v="2011-08-28T13:32:00"/>
    <n v="1.65"/>
    <x v="4"/>
    <s v="Spain"/>
    <n v="1.65"/>
    <n v="102.43541666666715"/>
  </r>
  <r>
    <n v="308480"/>
    <n v="564734"/>
    <s v="85049A"/>
    <s v="TRADITIONAL CHRISTMAS RIBBONS"/>
    <n v="1"/>
    <d v="2011-08-28T13:32:00"/>
    <n v="1.25"/>
    <x v="4"/>
    <s v="Spain"/>
    <n v="1.25"/>
    <n v="102.43541666666715"/>
  </r>
  <r>
    <n v="308481"/>
    <n v="564734"/>
    <s v="85049G"/>
    <s v="CHOCOLATE BOX RIBBONS "/>
    <n v="5"/>
    <d v="2011-08-28T13:32:00"/>
    <n v="1.25"/>
    <x v="4"/>
    <s v="Spain"/>
    <n v="6.25"/>
    <n v="102.43541666666715"/>
  </r>
  <r>
    <n v="308482"/>
    <n v="564734"/>
    <s v="85049F"/>
    <s v="BABY BOOM RIBBONS "/>
    <n v="6"/>
    <d v="2011-08-28T13:32:00"/>
    <n v="1.25"/>
    <x v="4"/>
    <s v="Spain"/>
    <n v="7.5"/>
    <n v="102.43541666666715"/>
  </r>
  <r>
    <n v="308483"/>
    <n v="564734"/>
    <n v="22074"/>
    <s v="6 RIBBONS SHIMMERING PINKS "/>
    <n v="6"/>
    <d v="2011-08-28T13:32:00"/>
    <n v="1.65"/>
    <x v="4"/>
    <s v="Spain"/>
    <n v="9.8999999999999986"/>
    <n v="102.43541666666715"/>
  </r>
  <r>
    <n v="308484"/>
    <n v="564734"/>
    <n v="84378"/>
    <s v="SET OF 3 HEART COOKIE CUTTERS"/>
    <n v="6"/>
    <d v="2011-08-28T13:32:00"/>
    <n v="1.25"/>
    <x v="4"/>
    <s v="Spain"/>
    <n v="7.5"/>
    <n v="102.43541666666715"/>
  </r>
  <r>
    <n v="308485"/>
    <n v="564734"/>
    <n v="84380"/>
    <s v="SET OF 3 BUTTERFLY COOKIE CUTTERS"/>
    <n v="5"/>
    <d v="2011-08-28T13:32:00"/>
    <n v="1.25"/>
    <x v="4"/>
    <s v="Spain"/>
    <n v="6.25"/>
    <n v="102.43541666666715"/>
  </r>
  <r>
    <n v="308486"/>
    <n v="564734"/>
    <n v="22966"/>
    <s v="GINGERBREAD MAN COOKIE CUTTER"/>
    <n v="2"/>
    <d v="2011-08-28T13:32:00"/>
    <n v="1.25"/>
    <x v="4"/>
    <s v="Spain"/>
    <n v="2.5"/>
    <n v="102.43541666666715"/>
  </r>
  <r>
    <n v="308487"/>
    <n v="564734"/>
    <n v="22992"/>
    <s v="REVOLVER WOODEN RULER "/>
    <n v="6"/>
    <d v="2011-08-28T13:32:00"/>
    <n v="1.95"/>
    <x v="4"/>
    <s v="Spain"/>
    <n v="11.7"/>
    <n v="102.43541666666715"/>
  </r>
  <r>
    <n v="308488"/>
    <n v="564734"/>
    <n v="22938"/>
    <s v="CUPCAKE LACE PAPER SET 6"/>
    <n v="12"/>
    <d v="2011-08-28T13:32:00"/>
    <n v="1.95"/>
    <x v="4"/>
    <s v="Spain"/>
    <n v="23.4"/>
    <n v="102.43541666666715"/>
  </r>
  <r>
    <n v="308489"/>
    <n v="564734"/>
    <n v="20992"/>
    <s v="JAZZ HEARTS PURSE NOTEBOOK"/>
    <n v="6"/>
    <d v="2011-08-28T13:32:00"/>
    <n v="0.39"/>
    <x v="4"/>
    <s v="Spain"/>
    <n v="2.34"/>
    <n v="102.43541666666715"/>
  </r>
  <r>
    <n v="308490"/>
    <n v="564734"/>
    <n v="21063"/>
    <s v="PARTY INVITES JAZZ HEARTS"/>
    <n v="6"/>
    <d v="2011-08-28T13:32:00"/>
    <n v="0.85"/>
    <x v="4"/>
    <s v="Spain"/>
    <n v="5.0999999999999996"/>
    <n v="102.43541666666715"/>
  </r>
  <r>
    <n v="308491"/>
    <n v="564734"/>
    <n v="21059"/>
    <s v="PARTY INVITES DINOSAURS"/>
    <n v="8"/>
    <d v="2011-08-28T13:32:00"/>
    <n v="0.85"/>
    <x v="4"/>
    <s v="Spain"/>
    <n v="6.8"/>
    <n v="102.43541666666715"/>
  </r>
  <r>
    <n v="308492"/>
    <n v="564734"/>
    <n v="22588"/>
    <s v="CARD HOLDER GINGHAM HEART"/>
    <n v="3"/>
    <d v="2011-08-28T13:32:00"/>
    <n v="2.89"/>
    <x v="4"/>
    <s v="Spain"/>
    <n v="8.67"/>
    <n v="102.43541666666715"/>
  </r>
  <r>
    <n v="308493"/>
    <n v="564734"/>
    <s v="51014L"/>
    <s v="FEATHER PEN,LIGHT PINK"/>
    <n v="12"/>
    <d v="2011-08-28T13:32:00"/>
    <n v="0.39"/>
    <x v="4"/>
    <s v="Spain"/>
    <n v="4.68"/>
    <n v="102.43541666666715"/>
  </r>
  <r>
    <n v="308494"/>
    <n v="564734"/>
    <s v="51014A"/>
    <s v="FEATHER PEN,HOT PINK"/>
    <n v="12"/>
    <d v="2011-08-28T13:32:00"/>
    <n v="0.39"/>
    <x v="4"/>
    <s v="Spain"/>
    <n v="4.68"/>
    <n v="102.43541666666715"/>
  </r>
  <r>
    <n v="308495"/>
    <n v="564734"/>
    <n v="22283"/>
    <s v="6 EGG HOUSE PAINTED WOOD"/>
    <n v="1"/>
    <d v="2011-08-28T13:32:00"/>
    <n v="7.95"/>
    <x v="4"/>
    <s v="Spain"/>
    <n v="7.95"/>
    <n v="102.43541666666715"/>
  </r>
  <r>
    <n v="308496"/>
    <n v="564734"/>
    <n v="21329"/>
    <s v="DINOSAURS  WRITING SET "/>
    <n v="6"/>
    <d v="2011-08-28T13:32:00"/>
    <n v="1.65"/>
    <x v="4"/>
    <s v="Spain"/>
    <n v="9.8999999999999986"/>
    <n v="102.43541666666715"/>
  </r>
  <r>
    <n v="308497"/>
    <n v="564734"/>
    <n v="21356"/>
    <s v="TOAST ITS - FAIRY FLOWER"/>
    <n v="6"/>
    <d v="2011-08-28T13:32:00"/>
    <n v="1.25"/>
    <x v="4"/>
    <s v="Spain"/>
    <n v="7.5"/>
    <n v="102.43541666666715"/>
  </r>
  <r>
    <n v="308498"/>
    <n v="564734"/>
    <n v="21358"/>
    <s v="TOAST ITS - HAPPY BIRTHDAY"/>
    <n v="6"/>
    <d v="2011-08-28T13:32:00"/>
    <n v="1.25"/>
    <x v="4"/>
    <s v="Spain"/>
    <n v="7.5"/>
    <n v="102.43541666666715"/>
  </r>
  <r>
    <n v="308499"/>
    <n v="564734"/>
    <n v="21328"/>
    <s v="BALLOONS  WRITING SET "/>
    <n v="6"/>
    <d v="2011-08-28T13:32:00"/>
    <n v="1.65"/>
    <x v="4"/>
    <s v="Spain"/>
    <n v="9.8999999999999986"/>
    <n v="102.43541666666715"/>
  </r>
  <r>
    <n v="308500"/>
    <n v="564734"/>
    <n v="22991"/>
    <s v="GIRAFFE WOODEN RULER"/>
    <n v="6"/>
    <d v="2011-08-28T13:32:00"/>
    <n v="1.95"/>
    <x v="4"/>
    <s v="Spain"/>
    <n v="11.7"/>
    <n v="102.43541666666715"/>
  </r>
  <r>
    <n v="308501"/>
    <n v="564734"/>
    <s v="84596G"/>
    <s v="SMALL CHOCOLATES PINK BOWL"/>
    <n v="8"/>
    <d v="2011-08-28T13:32:00"/>
    <n v="0.42"/>
    <x v="4"/>
    <s v="Spain"/>
    <n v="3.36"/>
    <n v="102.43541666666715"/>
  </r>
  <r>
    <n v="308502"/>
    <n v="564734"/>
    <s v="84596F"/>
    <s v="SMALL MARSHMALLOWS PINK BOWL"/>
    <n v="16"/>
    <d v="2011-08-28T13:32:00"/>
    <n v="0.42"/>
    <x v="4"/>
    <s v="Spain"/>
    <n v="6.72"/>
    <n v="102.43541666666715"/>
  </r>
  <r>
    <n v="308503"/>
    <n v="564734"/>
    <s v="84596B"/>
    <s v="SMALL DOLLY MIX DESIGN ORANGE BOWL"/>
    <n v="16"/>
    <d v="2011-08-28T13:32:00"/>
    <n v="0.42"/>
    <x v="4"/>
    <s v="Spain"/>
    <n v="6.72"/>
    <n v="102.43541666666715"/>
  </r>
  <r>
    <n v="308504"/>
    <n v="564734"/>
    <n v="22932"/>
    <s v="BAKING MOULD TOFFEE CUP CHOCOLATE"/>
    <n v="3"/>
    <d v="2011-08-28T13:32:00"/>
    <n v="2.5499999999999998"/>
    <x v="4"/>
    <s v="Spain"/>
    <n v="7.6499999999999995"/>
    <n v="102.43541666666715"/>
  </r>
  <r>
    <n v="308505"/>
    <n v="564734"/>
    <n v="22931"/>
    <s v="BAKING MOULD HEART WHITE CHOCOLATE"/>
    <n v="3"/>
    <d v="2011-08-28T13:32:00"/>
    <n v="2.5499999999999998"/>
    <x v="4"/>
    <s v="Spain"/>
    <n v="7.6499999999999995"/>
    <n v="102.43541666666715"/>
  </r>
  <r>
    <n v="308506"/>
    <n v="564734"/>
    <n v="22282"/>
    <s v="12 EGG HOUSE PAINTED WOOD"/>
    <n v="1"/>
    <d v="2011-08-28T13:32:00"/>
    <n v="12.75"/>
    <x v="4"/>
    <s v="Spain"/>
    <n v="12.75"/>
    <n v="102.43541666666715"/>
  </r>
  <r>
    <n v="308507"/>
    <n v="564734"/>
    <n v="22367"/>
    <s v="CHILDRENS APRON SPACEBOY DESIGN"/>
    <n v="4"/>
    <d v="2011-08-28T13:32:00"/>
    <n v="1.95"/>
    <x v="4"/>
    <s v="Spain"/>
    <n v="7.8"/>
    <n v="102.43541666666715"/>
  </r>
  <r>
    <n v="308508"/>
    <n v="564734"/>
    <n v="21561"/>
    <s v="DINOSAUR LUNCH BOX WITH CUTLERY"/>
    <n v="6"/>
    <d v="2011-08-28T13:32:00"/>
    <n v="2.5499999999999998"/>
    <x v="4"/>
    <s v="Spain"/>
    <n v="15.299999999999999"/>
    <n v="102.43541666666715"/>
  </r>
  <r>
    <n v="308509"/>
    <n v="564734"/>
    <s v="47559B"/>
    <s v="TEA TIME OVEN GLOVE"/>
    <n v="1"/>
    <d v="2011-08-28T13:32:00"/>
    <n v="1.25"/>
    <x v="4"/>
    <s v="Spain"/>
    <n v="1.25"/>
    <n v="102.43541666666715"/>
  </r>
  <r>
    <n v="308510"/>
    <n v="564734"/>
    <n v="47580"/>
    <s v="TEA TIME DES TEA COSY"/>
    <n v="1"/>
    <d v="2011-08-28T13:32:00"/>
    <n v="2.5499999999999998"/>
    <x v="4"/>
    <s v="Spain"/>
    <n v="2.5499999999999998"/>
    <n v="102.43541666666715"/>
  </r>
  <r>
    <n v="308511"/>
    <n v="564734"/>
    <n v="47580"/>
    <s v="TEA TIME DES TEA COSY"/>
    <n v="1"/>
    <d v="2011-08-28T13:32:00"/>
    <n v="2.5499999999999998"/>
    <x v="4"/>
    <s v="Spain"/>
    <n v="2.5499999999999998"/>
    <n v="102.43541666666715"/>
  </r>
  <r>
    <n v="308512"/>
    <n v="564734"/>
    <s v="47559B"/>
    <s v="TEA TIME OVEN GLOVE"/>
    <n v="3"/>
    <d v="2011-08-28T13:32:00"/>
    <n v="1.25"/>
    <x v="4"/>
    <s v="Spain"/>
    <n v="3.75"/>
    <n v="102.43541666666715"/>
  </r>
  <r>
    <n v="308513"/>
    <n v="564734"/>
    <n v="22278"/>
    <s v="OVERNIGHT BAG VINTAGE ROSE PAISLEY"/>
    <n v="3"/>
    <d v="2011-08-28T13:32:00"/>
    <n v="4.95"/>
    <x v="4"/>
    <s v="Spain"/>
    <n v="14.850000000000001"/>
    <n v="102.43541666666715"/>
  </r>
  <r>
    <n v="308514"/>
    <n v="564734"/>
    <n v="22276"/>
    <s v="WASH BAG VINTAGE ROSE PAISLEY"/>
    <n v="2"/>
    <d v="2011-08-28T13:32:00"/>
    <n v="2.5499999999999998"/>
    <x v="4"/>
    <s v="Spain"/>
    <n v="5.0999999999999996"/>
    <n v="102.43541666666715"/>
  </r>
  <r>
    <n v="308515"/>
    <n v="564734"/>
    <s v="47567B"/>
    <s v="TEA TIME KITCHEN APRON"/>
    <n v="5"/>
    <d v="2011-08-28T13:32:00"/>
    <n v="5.95"/>
    <x v="4"/>
    <s v="Spain"/>
    <n v="29.75"/>
    <n v="102.43541666666715"/>
  </r>
  <r>
    <n v="308516"/>
    <n v="564734"/>
    <n v="22416"/>
    <s v="SET OF 36 DOILIES SPACEBOY DESIGN "/>
    <n v="3"/>
    <d v="2011-08-28T13:32:00"/>
    <n v="1.45"/>
    <x v="4"/>
    <s v="Spain"/>
    <n v="4.3499999999999996"/>
    <n v="102.43541666666715"/>
  </r>
  <r>
    <n v="308517"/>
    <n v="564734"/>
    <n v="21211"/>
    <s v="SET OF 72 SKULL PAPER  DOILIES"/>
    <n v="3"/>
    <d v="2011-08-28T13:32:00"/>
    <n v="1.45"/>
    <x v="4"/>
    <s v="Spain"/>
    <n v="4.3499999999999996"/>
    <n v="102.43541666666715"/>
  </r>
  <r>
    <n v="308518"/>
    <n v="564734"/>
    <n v="21972"/>
    <s v="SET OF 36 DINOSAUR PAPER DOILIES"/>
    <n v="5"/>
    <d v="2011-08-28T13:32:00"/>
    <n v="1.45"/>
    <x v="4"/>
    <s v="Spain"/>
    <n v="7.25"/>
    <n v="102.43541666666715"/>
  </r>
  <r>
    <n v="308519"/>
    <n v="564734"/>
    <n v="84987"/>
    <s v="SET OF 36 TEATIME PAPER DOILIES"/>
    <n v="6"/>
    <d v="2011-08-28T13:32:00"/>
    <n v="1.45"/>
    <x v="4"/>
    <s v="Spain"/>
    <n v="8.6999999999999993"/>
    <n v="102.43541666666715"/>
  </r>
  <r>
    <n v="308520"/>
    <n v="564734"/>
    <n v="22278"/>
    <s v="OVERNIGHT BAG VINTAGE ROSE PAISLEY"/>
    <n v="2"/>
    <d v="2011-08-28T13:32:00"/>
    <n v="4.95"/>
    <x v="4"/>
    <s v="Spain"/>
    <n v="9.9"/>
    <n v="102.43541666666715"/>
  </r>
  <r>
    <n v="308521"/>
    <n v="564734"/>
    <n v="23306"/>
    <s v="SET OF 36 DOILIES PANTRY DESIGN"/>
    <n v="6"/>
    <d v="2011-08-28T13:32:00"/>
    <n v="1.45"/>
    <x v="4"/>
    <s v="Spain"/>
    <n v="8.6999999999999993"/>
    <n v="102.43541666666715"/>
  </r>
  <r>
    <n v="308522"/>
    <n v="564734"/>
    <s v="47591D"/>
    <s v="PINK FAIRY CAKE CHILDRENS APRON"/>
    <n v="4"/>
    <d v="2011-08-28T13:32:00"/>
    <n v="1.95"/>
    <x v="4"/>
    <s v="Spain"/>
    <n v="7.8"/>
    <n v="102.43541666666715"/>
  </r>
  <r>
    <n v="308523"/>
    <n v="564734"/>
    <n v="20711"/>
    <s v="JUMBO BAG TOYS "/>
    <n v="6"/>
    <d v="2011-08-28T13:32:00"/>
    <n v="2.08"/>
    <x v="4"/>
    <s v="Spain"/>
    <n v="12.48"/>
    <n v="102.43541666666715"/>
  </r>
  <r>
    <n v="313047"/>
    <n v="564975"/>
    <n v="23175"/>
    <s v="REGENCY MILK JUG PINK "/>
    <n v="1"/>
    <d v="2011-08-31T15:35:00"/>
    <n v="3.25"/>
    <x v="1"/>
    <s v="Spain"/>
    <n v="3.25"/>
    <n v="99.349999999998545"/>
  </r>
  <r>
    <n v="313048"/>
    <n v="564975"/>
    <n v="21774"/>
    <s v="DECORATIVE CATS BATHROOM BOTTLE"/>
    <n v="6"/>
    <d v="2011-08-31T15:35:00"/>
    <n v="1.25"/>
    <x v="1"/>
    <s v="Spain"/>
    <n v="7.5"/>
    <n v="99.349999999998545"/>
  </r>
  <r>
    <n v="313049"/>
    <n v="564975"/>
    <n v="23172"/>
    <s v="REGENCY TEA PLATE PINK"/>
    <n v="2"/>
    <d v="2011-08-31T15:35:00"/>
    <n v="1.65"/>
    <x v="1"/>
    <s v="Spain"/>
    <n v="3.3"/>
    <n v="99.349999999998545"/>
  </r>
  <r>
    <n v="313050"/>
    <n v="564975"/>
    <n v="23170"/>
    <s v="REGENCY TEA PLATE ROSES "/>
    <n v="2"/>
    <d v="2011-08-31T15:35:00"/>
    <n v="1.65"/>
    <x v="1"/>
    <s v="Spain"/>
    <n v="3.3"/>
    <n v="99.349999999998545"/>
  </r>
  <r>
    <n v="313051"/>
    <n v="564975"/>
    <n v="23171"/>
    <s v="REGENCY TEA PLATE GREEN "/>
    <n v="2"/>
    <d v="2011-08-31T15:35:00"/>
    <n v="1.65"/>
    <x v="1"/>
    <s v="Spain"/>
    <n v="3.3"/>
    <n v="99.349999999998545"/>
  </r>
  <r>
    <n v="313052"/>
    <n v="564975"/>
    <n v="84843"/>
    <s v="WHITE SOAP RACK WITH 2 BOTTLES"/>
    <n v="1"/>
    <d v="2011-08-31T15:35:00"/>
    <n v="5.95"/>
    <x v="1"/>
    <s v="Spain"/>
    <n v="5.95"/>
    <n v="99.349999999998545"/>
  </r>
  <r>
    <n v="313053"/>
    <n v="564975"/>
    <n v="21135"/>
    <s v="VICTORIAN  METAL POSTCARD SPRING"/>
    <n v="2"/>
    <d v="2011-08-31T15:35:00"/>
    <n v="1.69"/>
    <x v="1"/>
    <s v="Spain"/>
    <n v="3.38"/>
    <n v="99.349999999998545"/>
  </r>
  <r>
    <n v="313054"/>
    <n v="564975"/>
    <s v="85123A"/>
    <s v="WHITE HANGING HEART T-LIGHT HOLDER"/>
    <n v="2"/>
    <d v="2011-08-31T15:35:00"/>
    <n v="2.95"/>
    <x v="1"/>
    <s v="Spain"/>
    <n v="5.9"/>
    <n v="99.349999999998545"/>
  </r>
  <r>
    <n v="313055"/>
    <n v="564975"/>
    <n v="21217"/>
    <s v="RED RETROSPOT ROUND CAKE TINS"/>
    <n v="1"/>
    <d v="2011-08-31T15:35:00"/>
    <n v="9.9499999999999993"/>
    <x v="1"/>
    <s v="Spain"/>
    <n v="9.9499999999999993"/>
    <n v="99.349999999998545"/>
  </r>
  <r>
    <n v="313056"/>
    <n v="564975"/>
    <n v="22699"/>
    <s v="ROSES REGENCY TEACUP AND SAUCER "/>
    <n v="4"/>
    <d v="2011-08-31T15:35:00"/>
    <n v="2.95"/>
    <x v="1"/>
    <s v="Spain"/>
    <n v="11.8"/>
    <n v="99.349999999998545"/>
  </r>
  <r>
    <n v="313057"/>
    <n v="564975"/>
    <n v="22969"/>
    <s v="HOMEMADE JAM SCENTED CANDLES"/>
    <n v="12"/>
    <d v="2011-08-31T15:35:00"/>
    <n v="1.45"/>
    <x v="1"/>
    <s v="Spain"/>
    <n v="17.399999999999999"/>
    <n v="99.349999999998545"/>
  </r>
  <r>
    <n v="313058"/>
    <n v="564975"/>
    <n v="23174"/>
    <s v="REGENCY SUGAR BOWL GREEN"/>
    <n v="1"/>
    <d v="2011-08-31T15:35:00"/>
    <n v="4.1500000000000004"/>
    <x v="1"/>
    <s v="Spain"/>
    <n v="4.1500000000000004"/>
    <n v="99.349999999998545"/>
  </r>
  <r>
    <n v="313059"/>
    <n v="564975"/>
    <n v="21135"/>
    <s v="VICTORIAN  METAL POSTCARD SPRING"/>
    <n v="8"/>
    <d v="2011-08-31T15:35:00"/>
    <n v="1.69"/>
    <x v="1"/>
    <s v="Spain"/>
    <n v="13.52"/>
    <n v="99.349999999998545"/>
  </r>
  <r>
    <n v="313060"/>
    <n v="564975"/>
    <n v="21216"/>
    <s v="SET 3 RETROSPOT TEA,COFFEE,SUGAR"/>
    <n v="1"/>
    <d v="2011-08-31T15:35:00"/>
    <n v="4.95"/>
    <x v="1"/>
    <s v="Spain"/>
    <n v="4.95"/>
    <n v="99.349999999998545"/>
  </r>
  <r>
    <n v="313061"/>
    <n v="564975"/>
    <n v="21034"/>
    <s v="REX CASH+CARRY JUMBO SHOPPER"/>
    <n v="1"/>
    <d v="2011-08-31T15:35:00"/>
    <n v="0.95"/>
    <x v="1"/>
    <s v="Spain"/>
    <n v="0.95"/>
    <n v="99.349999999998545"/>
  </r>
  <r>
    <n v="313062"/>
    <n v="564975"/>
    <n v="23173"/>
    <s v="REGENCY TEAPOT ROSES "/>
    <n v="4"/>
    <d v="2011-08-31T15:35:00"/>
    <n v="9.9499999999999993"/>
    <x v="1"/>
    <s v="Spain"/>
    <n v="39.799999999999997"/>
    <n v="99.349999999998545"/>
  </r>
  <r>
    <n v="318816"/>
    <n v="565519"/>
    <n v="22423"/>
    <s v="REGENCY CAKESTAND 3 TIER"/>
    <n v="16"/>
    <d v="2011-09-05T11:52:00"/>
    <n v="10.95"/>
    <x v="8"/>
    <s v="Spain"/>
    <n v="175.2"/>
    <n v="94.504861111112405"/>
  </r>
  <r>
    <n v="318817"/>
    <n v="565519"/>
    <n v="21524"/>
    <s v="DOORMAT SPOTTY HOME SWEET HOME"/>
    <n v="2"/>
    <d v="2011-09-05T11:52:00"/>
    <n v="8.25"/>
    <x v="8"/>
    <s v="Spain"/>
    <n v="16.5"/>
    <n v="94.504861111112405"/>
  </r>
  <r>
    <n v="318818"/>
    <n v="565519"/>
    <n v="22691"/>
    <s v="DOORMAT WELCOME SUNRISE"/>
    <n v="2"/>
    <d v="2011-09-05T11:52:00"/>
    <n v="8.25"/>
    <x v="8"/>
    <s v="Spain"/>
    <n v="16.5"/>
    <n v="94.504861111112405"/>
  </r>
  <r>
    <n v="318819"/>
    <n v="565519"/>
    <n v="22692"/>
    <s v="DOORMAT WELCOME TO OUR HOME"/>
    <n v="2"/>
    <d v="2011-09-05T11:52:00"/>
    <n v="8.25"/>
    <x v="8"/>
    <s v="Spain"/>
    <n v="16.5"/>
    <n v="94.504861111112405"/>
  </r>
  <r>
    <n v="318820"/>
    <n v="565519"/>
    <n v="48187"/>
    <s v="DOORMAT NEW ENGLAND"/>
    <n v="2"/>
    <d v="2011-09-05T11:52:00"/>
    <n v="8.25"/>
    <x v="8"/>
    <s v="Spain"/>
    <n v="16.5"/>
    <n v="94.504861111112405"/>
  </r>
  <r>
    <n v="318821"/>
    <n v="565519"/>
    <n v="48188"/>
    <s v="DOORMAT WELCOME PUPPIES"/>
    <n v="2"/>
    <d v="2011-09-05T11:52:00"/>
    <n v="8.25"/>
    <x v="8"/>
    <s v="Spain"/>
    <n v="16.5"/>
    <n v="94.504861111112405"/>
  </r>
  <r>
    <n v="318822"/>
    <n v="565519"/>
    <n v="48194"/>
    <s v="DOORMAT HEARTS"/>
    <n v="2"/>
    <d v="2011-09-05T11:52:00"/>
    <n v="8.25"/>
    <x v="8"/>
    <s v="Spain"/>
    <n v="16.5"/>
    <n v="94.504861111112405"/>
  </r>
  <r>
    <n v="318823"/>
    <n v="565519"/>
    <s v="85099B"/>
    <s v="JUMBO BAG RED RETROSPOT"/>
    <n v="10"/>
    <d v="2011-09-05T11:52:00"/>
    <n v="2.08"/>
    <x v="8"/>
    <s v="Spain"/>
    <n v="20.8"/>
    <n v="94.504861111112405"/>
  </r>
  <r>
    <n v="318824"/>
    <n v="565519"/>
    <n v="22799"/>
    <s v="SWEETHEART WIRE FRUIT BOWL"/>
    <n v="2"/>
    <d v="2011-09-05T11:52:00"/>
    <n v="8.5"/>
    <x v="8"/>
    <s v="Spain"/>
    <n v="17"/>
    <n v="94.504861111112405"/>
  </r>
  <r>
    <n v="318825"/>
    <n v="565519"/>
    <n v="23111"/>
    <s v="PARISIENNE SEWING BOX"/>
    <n v="4"/>
    <d v="2011-09-05T11:52:00"/>
    <n v="12.5"/>
    <x v="8"/>
    <s v="Spain"/>
    <n v="50"/>
    <n v="94.504861111112405"/>
  </r>
  <r>
    <n v="318826"/>
    <n v="565519"/>
    <n v="23118"/>
    <s v="PARISIENNE JEWELLERY DRAWER "/>
    <n v="2"/>
    <d v="2011-09-05T11:52:00"/>
    <n v="7.5"/>
    <x v="8"/>
    <s v="Spain"/>
    <n v="15"/>
    <n v="94.504861111112405"/>
  </r>
  <r>
    <n v="318827"/>
    <n v="565519"/>
    <n v="22195"/>
    <s v="LARGE HEART MEASURING SPOONS"/>
    <n v="12"/>
    <d v="2011-09-05T11:52:00"/>
    <n v="1.65"/>
    <x v="8"/>
    <s v="Spain"/>
    <n v="19.799999999999997"/>
    <n v="94.504861111112405"/>
  </r>
  <r>
    <n v="318828"/>
    <n v="565519"/>
    <n v="22697"/>
    <s v="GREEN REGENCY TEACUP AND SAUCER"/>
    <n v="6"/>
    <d v="2011-09-05T11:52:00"/>
    <n v="2.95"/>
    <x v="8"/>
    <s v="Spain"/>
    <n v="17.700000000000003"/>
    <n v="94.504861111112405"/>
  </r>
  <r>
    <n v="318829"/>
    <n v="565519"/>
    <n v="22698"/>
    <s v="PINK REGENCY TEACUP AND SAUCER"/>
    <n v="6"/>
    <d v="2011-09-05T11:52:00"/>
    <n v="2.95"/>
    <x v="8"/>
    <s v="Spain"/>
    <n v="17.700000000000003"/>
    <n v="94.504861111112405"/>
  </r>
  <r>
    <n v="318830"/>
    <n v="565519"/>
    <n v="22699"/>
    <s v="ROSES REGENCY TEACUP AND SAUCER "/>
    <n v="6"/>
    <d v="2011-09-05T11:52:00"/>
    <n v="2.95"/>
    <x v="8"/>
    <s v="Spain"/>
    <n v="17.700000000000003"/>
    <n v="94.504861111112405"/>
  </r>
  <r>
    <n v="318831"/>
    <n v="565519"/>
    <n v="22990"/>
    <s v="COTTON APRON PANTRY DESIGN"/>
    <n v="2"/>
    <d v="2011-09-05T11:52:00"/>
    <n v="4.95"/>
    <x v="8"/>
    <s v="Spain"/>
    <n v="9.9"/>
    <n v="94.504861111112405"/>
  </r>
  <r>
    <n v="318832"/>
    <n v="565519"/>
    <s v="85014A"/>
    <s v="BLACK/BLUE POLKADOT UMBRELLA"/>
    <n v="3"/>
    <d v="2011-09-05T11:52:00"/>
    <n v="5.95"/>
    <x v="8"/>
    <s v="Spain"/>
    <n v="17.850000000000001"/>
    <n v="94.504861111112405"/>
  </r>
  <r>
    <n v="318833"/>
    <n v="565519"/>
    <n v="22725"/>
    <s v="ALARM CLOCK BAKELIKE CHOCOLATE"/>
    <n v="4"/>
    <d v="2011-09-05T11:52:00"/>
    <n v="3.75"/>
    <x v="8"/>
    <s v="Spain"/>
    <n v="15"/>
    <n v="94.504861111112405"/>
  </r>
  <r>
    <n v="318834"/>
    <n v="565519"/>
    <n v="22741"/>
    <s v="FUNKY DIVA PEN"/>
    <n v="48"/>
    <d v="2011-09-05T11:52:00"/>
    <n v="0.85"/>
    <x v="8"/>
    <s v="Spain"/>
    <n v="40.799999999999997"/>
    <n v="94.504861111112405"/>
  </r>
  <r>
    <n v="318835"/>
    <n v="565519"/>
    <n v="20685"/>
    <s v="DOORMAT RED RETROSPOT"/>
    <n v="2"/>
    <d v="2011-09-05T11:52:00"/>
    <n v="8.25"/>
    <x v="8"/>
    <s v="Spain"/>
    <n v="16.5"/>
    <n v="94.504861111112405"/>
  </r>
  <r>
    <n v="318836"/>
    <n v="565519"/>
    <n v="20682"/>
    <s v="RED RETROSPOT CHILDRENS UMBRELLA"/>
    <n v="6"/>
    <d v="2011-09-05T11:52:00"/>
    <n v="3.25"/>
    <x v="8"/>
    <s v="Spain"/>
    <n v="19.5"/>
    <n v="94.504861111112405"/>
  </r>
  <r>
    <n v="318837"/>
    <n v="565519"/>
    <n v="21156"/>
    <s v="RETROSPOT CHILDRENS APRON"/>
    <n v="8"/>
    <d v="2011-09-05T11:52:00"/>
    <n v="1.95"/>
    <x v="8"/>
    <s v="Spain"/>
    <n v="15.6"/>
    <n v="94.504861111112405"/>
  </r>
  <r>
    <n v="318838"/>
    <n v="565519"/>
    <n v="22139"/>
    <s v="RETROSPOT TEA SET CERAMIC 11 PC "/>
    <n v="3"/>
    <d v="2011-09-05T11:52:00"/>
    <n v="4.95"/>
    <x v="8"/>
    <s v="Spain"/>
    <n v="14.850000000000001"/>
    <n v="94.504861111112405"/>
  </r>
  <r>
    <n v="318839"/>
    <n v="565519"/>
    <n v="22939"/>
    <s v="ADULT APRON APPLE DELIGHT"/>
    <n v="4"/>
    <d v="2011-09-05T11:52:00"/>
    <n v="4.95"/>
    <x v="8"/>
    <s v="Spain"/>
    <n v="19.8"/>
    <n v="94.504861111112405"/>
  </r>
  <r>
    <n v="318840"/>
    <n v="565519"/>
    <s v="90013C"/>
    <s v="GREEN VINTAGE EARRINGS "/>
    <n v="4"/>
    <d v="2011-09-05T11:52:00"/>
    <n v="3.75"/>
    <x v="8"/>
    <s v="Spain"/>
    <n v="15"/>
    <n v="94.504861111112405"/>
  </r>
  <r>
    <n v="318841"/>
    <n v="565519"/>
    <n v="90145"/>
    <s v="SILVER HOOP EARRINGS WITH FLOWER"/>
    <n v="2"/>
    <d v="2011-09-05T11:52:00"/>
    <n v="5.95"/>
    <x v="8"/>
    <s v="Spain"/>
    <n v="11.9"/>
    <n v="94.504861111112405"/>
  </r>
  <r>
    <n v="318842"/>
    <n v="565519"/>
    <n v="90192"/>
    <s v="JADE DROP EARRINGS W FILIGREE"/>
    <n v="3"/>
    <d v="2011-09-05T11:52:00"/>
    <n v="4.95"/>
    <x v="8"/>
    <s v="Spain"/>
    <n v="14.850000000000001"/>
    <n v="94.504861111112405"/>
  </r>
  <r>
    <n v="318843"/>
    <n v="565519"/>
    <n v="21429"/>
    <s v="RED GINGHAM ROSE JEWELLERY BOX"/>
    <n v="8"/>
    <d v="2011-09-05T11:52:00"/>
    <n v="1.95"/>
    <x v="8"/>
    <s v="Spain"/>
    <n v="15.6"/>
    <n v="94.504861111112405"/>
  </r>
  <r>
    <n v="318844"/>
    <n v="565519"/>
    <n v="22383"/>
    <s v="LUNCH BAG SUKI DESIGN "/>
    <n v="10"/>
    <d v="2011-09-05T11:52:00"/>
    <n v="1.65"/>
    <x v="8"/>
    <s v="Spain"/>
    <n v="16.5"/>
    <n v="94.504861111112405"/>
  </r>
  <r>
    <n v="318845"/>
    <n v="565519"/>
    <s v="85114B"/>
    <s v="IVORY ENCHANTED FOREST PLACEMAT"/>
    <n v="12"/>
    <d v="2011-09-05T11:52:00"/>
    <n v="1.65"/>
    <x v="8"/>
    <s v="Spain"/>
    <n v="19.799999999999997"/>
    <n v="94.504861111112405"/>
  </r>
  <r>
    <n v="318846"/>
    <n v="565519"/>
    <s v="85114C"/>
    <s v="RED ENCHANTED FOREST PLACEMAT"/>
    <n v="12"/>
    <d v="2011-09-05T11:52:00"/>
    <n v="1.65"/>
    <x v="8"/>
    <s v="Spain"/>
    <n v="19.799999999999997"/>
    <n v="94.504861111112405"/>
  </r>
  <r>
    <n v="318847"/>
    <n v="565519"/>
    <n v="22215"/>
    <s v="CAKE STAND WHITE TWO TIER LACE"/>
    <n v="4"/>
    <d v="2011-09-05T11:52:00"/>
    <n v="8.5"/>
    <x v="8"/>
    <s v="Spain"/>
    <n v="34"/>
    <n v="94.504861111112405"/>
  </r>
  <r>
    <n v="318848"/>
    <n v="565519"/>
    <n v="22220"/>
    <s v="CAKE STAND LOVEBIRD 2 TIER WHITE"/>
    <n v="2"/>
    <d v="2011-09-05T11:52:00"/>
    <n v="9.9499999999999993"/>
    <x v="8"/>
    <s v="Spain"/>
    <n v="19.899999999999999"/>
    <n v="94.504861111112405"/>
  </r>
  <r>
    <n v="318849"/>
    <n v="565519"/>
    <n v="22846"/>
    <s v="BREAD BIN DINER STYLE RED "/>
    <n v="2"/>
    <d v="2011-09-05T11:52:00"/>
    <n v="16.95"/>
    <x v="8"/>
    <s v="Spain"/>
    <n v="33.9"/>
    <n v="94.504861111112405"/>
  </r>
  <r>
    <n v="318850"/>
    <n v="565519"/>
    <n v="23316"/>
    <s v="RED REFECTORY CLOCK "/>
    <n v="2"/>
    <d v="2011-09-05T11:52:00"/>
    <n v="9.9499999999999993"/>
    <x v="8"/>
    <s v="Spain"/>
    <n v="19.899999999999999"/>
    <n v="94.504861111112405"/>
  </r>
  <r>
    <n v="318851"/>
    <n v="565519"/>
    <n v="23356"/>
    <s v="LOVE HOT WATER BOTTLE"/>
    <n v="3"/>
    <d v="2011-09-05T11:52:00"/>
    <n v="5.95"/>
    <x v="8"/>
    <s v="Spain"/>
    <n v="17.850000000000001"/>
    <n v="94.504861111112405"/>
  </r>
  <r>
    <n v="318852"/>
    <n v="565519"/>
    <n v="23245"/>
    <s v="SET OF 3 REGENCY CAKE TINS"/>
    <n v="4"/>
    <d v="2011-09-05T11:52:00"/>
    <n v="4.95"/>
    <x v="8"/>
    <s v="Spain"/>
    <n v="19.8"/>
    <n v="94.504861111112405"/>
  </r>
  <r>
    <n v="318853"/>
    <n v="565519"/>
    <s v="85014B"/>
    <s v="RED RETROSPOT UMBRELLA"/>
    <n v="3"/>
    <d v="2011-09-05T11:52:00"/>
    <n v="5.95"/>
    <x v="8"/>
    <s v="Spain"/>
    <n v="17.850000000000001"/>
    <n v="94.504861111112405"/>
  </r>
  <r>
    <n v="324210"/>
    <n v="566040"/>
    <n v="22144"/>
    <s v="CHRISTMAS CRAFT LITTLE FRIENDS"/>
    <n v="6"/>
    <d v="2011-09-08T13:38:00"/>
    <n v="2.1"/>
    <x v="2"/>
    <s v="Spain"/>
    <n v="12.600000000000001"/>
    <n v="91.431249999994179"/>
  </r>
  <r>
    <n v="324211"/>
    <n v="566040"/>
    <n v="22863"/>
    <s v="SOAP DISH BROCANTE"/>
    <n v="8"/>
    <d v="2011-09-08T13:38:00"/>
    <n v="2.95"/>
    <x v="2"/>
    <s v="Spain"/>
    <n v="23.6"/>
    <n v="91.431249999994179"/>
  </r>
  <r>
    <n v="324212"/>
    <n v="566040"/>
    <n v="22969"/>
    <s v="HOMEMADE JAM SCENTED CANDLES"/>
    <n v="24"/>
    <d v="2011-09-08T13:38:00"/>
    <n v="1.45"/>
    <x v="2"/>
    <s v="Spain"/>
    <n v="34.799999999999997"/>
    <n v="91.431249999994179"/>
  </r>
  <r>
    <n v="324213"/>
    <n v="566040"/>
    <n v="22423"/>
    <s v="REGENCY CAKESTAND 3 TIER"/>
    <n v="1"/>
    <d v="2011-09-08T13:38:00"/>
    <n v="12.75"/>
    <x v="2"/>
    <s v="Spain"/>
    <n v="12.75"/>
    <n v="91.431249999994179"/>
  </r>
  <r>
    <n v="324214"/>
    <n v="566040"/>
    <n v="21407"/>
    <s v="BROWN CHECK CAT DOORSTOP "/>
    <n v="3"/>
    <d v="2011-09-08T13:38:00"/>
    <n v="4.25"/>
    <x v="2"/>
    <s v="Spain"/>
    <n v="12.75"/>
    <n v="91.431249999994179"/>
  </r>
  <r>
    <n v="324215"/>
    <n v="566040"/>
    <n v="23275"/>
    <s v="SET OF 3 HANGING OWLS OLLIE BEAK"/>
    <n v="24"/>
    <d v="2011-09-08T13:38:00"/>
    <n v="1.25"/>
    <x v="2"/>
    <s v="Spain"/>
    <n v="30"/>
    <n v="91.431249999994179"/>
  </r>
  <r>
    <n v="324216"/>
    <n v="566040"/>
    <s v="85199S"/>
    <s v="SMALL HANGING IVORY/RED WOOD BIRD"/>
    <n v="24"/>
    <d v="2011-09-08T13:38:00"/>
    <n v="0.42"/>
    <x v="2"/>
    <s v="Spain"/>
    <n v="10.08"/>
    <n v="91.431249999994179"/>
  </r>
  <r>
    <n v="324217"/>
    <n v="566040"/>
    <n v="23154"/>
    <s v="SET OF 4 JAM JAR MAGNETS"/>
    <n v="12"/>
    <d v="2011-09-08T13:38:00"/>
    <n v="2.08"/>
    <x v="2"/>
    <s v="Spain"/>
    <n v="24.96"/>
    <n v="91.431249999994179"/>
  </r>
  <r>
    <n v="324218"/>
    <n v="566040"/>
    <n v="22846"/>
    <s v="BREAD BIN DINER STYLE RED "/>
    <n v="1"/>
    <d v="2011-09-08T13:38:00"/>
    <n v="16.95"/>
    <x v="2"/>
    <s v="Spain"/>
    <n v="16.95"/>
    <n v="91.431249999994179"/>
  </r>
  <r>
    <n v="324219"/>
    <n v="566040"/>
    <n v="22847"/>
    <s v="BREAD BIN DINER STYLE IVORY"/>
    <n v="1"/>
    <d v="2011-09-08T13:38:00"/>
    <n v="16.95"/>
    <x v="2"/>
    <s v="Spain"/>
    <n v="16.95"/>
    <n v="91.431249999994179"/>
  </r>
  <r>
    <n v="324220"/>
    <n v="566040"/>
    <n v="22848"/>
    <s v="BREAD BIN DINER STYLE PINK"/>
    <n v="1"/>
    <d v="2011-09-08T13:38:00"/>
    <n v="16.95"/>
    <x v="2"/>
    <s v="Spain"/>
    <n v="16.95"/>
    <n v="91.431249999994179"/>
  </r>
  <r>
    <n v="324221"/>
    <n v="566040"/>
    <n v="84380"/>
    <s v="SET OF 3 BUTTERFLY COOKIE CUTTERS"/>
    <n v="12"/>
    <d v="2011-09-08T13:38:00"/>
    <n v="1.45"/>
    <x v="2"/>
    <s v="Spain"/>
    <n v="17.399999999999999"/>
    <n v="91.431249999994179"/>
  </r>
  <r>
    <n v="324222"/>
    <n v="566040"/>
    <n v="22727"/>
    <s v="ALARM CLOCK BAKELIKE RED "/>
    <n v="4"/>
    <d v="2011-09-08T13:38:00"/>
    <n v="3.75"/>
    <x v="2"/>
    <s v="Spain"/>
    <n v="15"/>
    <n v="91.431249999994179"/>
  </r>
  <r>
    <n v="324223"/>
    <n v="566040"/>
    <n v="22028"/>
    <s v="PENNY FARTHING BIRTHDAY CARD"/>
    <n v="12"/>
    <d v="2011-09-08T13:38:00"/>
    <n v="0.42"/>
    <x v="2"/>
    <s v="Spain"/>
    <n v="5.04"/>
    <n v="91.431249999994179"/>
  </r>
  <r>
    <n v="324224"/>
    <n v="566040"/>
    <n v="21524"/>
    <s v="DOORMAT SPOTTY HOME SWEET HOME"/>
    <n v="2"/>
    <d v="2011-09-08T13:38:00"/>
    <n v="8.25"/>
    <x v="2"/>
    <s v="Spain"/>
    <n v="16.5"/>
    <n v="91.431249999994179"/>
  </r>
  <r>
    <n v="324225"/>
    <n v="566040"/>
    <n v="84755"/>
    <s v="COLOUR GLASS T-LIGHT HOLDER HANGING"/>
    <n v="16"/>
    <d v="2011-09-08T13:38:00"/>
    <n v="0.65"/>
    <x v="2"/>
    <s v="Spain"/>
    <n v="10.4"/>
    <n v="91.431249999994179"/>
  </r>
  <r>
    <n v="324226"/>
    <n v="566040"/>
    <n v="23197"/>
    <s v="SKETCHBOOK MAGNETIC SHOPPING LIST"/>
    <n v="24"/>
    <d v="2011-09-08T13:38:00"/>
    <n v="1.45"/>
    <x v="2"/>
    <s v="Spain"/>
    <n v="34.799999999999997"/>
    <n v="91.431249999994179"/>
  </r>
  <r>
    <n v="324227"/>
    <n v="566040"/>
    <n v="21877"/>
    <s v="HOME SWEET HOME MUG"/>
    <n v="12"/>
    <d v="2011-09-08T13:38:00"/>
    <n v="1.65"/>
    <x v="2"/>
    <s v="Spain"/>
    <n v="19.799999999999997"/>
    <n v="91.431249999994179"/>
  </r>
  <r>
    <n v="324228"/>
    <n v="566040"/>
    <n v="23433"/>
    <s v="HANGING QUILTED PATCHWORK APPLES"/>
    <n v="12"/>
    <d v="2011-09-08T13:38:00"/>
    <n v="0.83"/>
    <x v="2"/>
    <s v="Spain"/>
    <n v="9.9599999999999991"/>
    <n v="91.431249999994179"/>
  </r>
  <r>
    <n v="324229"/>
    <n v="566040"/>
    <n v="23076"/>
    <s v="ICE CREAM SUNDAE LIP GLOSS"/>
    <n v="24"/>
    <d v="2011-09-08T13:38:00"/>
    <n v="1.25"/>
    <x v="2"/>
    <s v="Spain"/>
    <n v="30"/>
    <n v="91.431249999994179"/>
  </r>
  <r>
    <n v="324230"/>
    <n v="566040"/>
    <n v="22326"/>
    <s v="ROUND SNACK BOXES SET OF4 WOODLAND "/>
    <n v="6"/>
    <d v="2011-09-08T13:38:00"/>
    <n v="2.95"/>
    <x v="2"/>
    <s v="Spain"/>
    <n v="17.700000000000003"/>
    <n v="91.431249999994179"/>
  </r>
  <r>
    <n v="324231"/>
    <n v="566040"/>
    <n v="23213"/>
    <s v="STAR WREATH DECORATION WITH BELL"/>
    <n v="12"/>
    <d v="2011-09-08T13:38:00"/>
    <n v="1.25"/>
    <x v="2"/>
    <s v="Spain"/>
    <n v="15"/>
    <n v="91.431249999994179"/>
  </r>
  <r>
    <n v="339914"/>
    <n v="567340"/>
    <n v="23080"/>
    <s v="RED METAL BOX TOP SECRET"/>
    <n v="2"/>
    <d v="2011-09-19T15:02:00"/>
    <n v="8.25"/>
    <x v="2"/>
    <s v="Spain"/>
    <n v="16.5"/>
    <n v="80.372916666667152"/>
  </r>
  <r>
    <n v="339915"/>
    <n v="567340"/>
    <n v="23081"/>
    <s v="GREEN METAL BOX ARMY SUPPLIES"/>
    <n v="2"/>
    <d v="2011-09-19T15:02:00"/>
    <n v="8.25"/>
    <x v="2"/>
    <s v="Spain"/>
    <n v="16.5"/>
    <n v="80.372916666667152"/>
  </r>
  <r>
    <n v="339916"/>
    <n v="567340"/>
    <n v="23242"/>
    <s v="TREASURE TIN BUFFALO BILL "/>
    <n v="12"/>
    <d v="2011-09-19T15:02:00"/>
    <n v="2.08"/>
    <x v="2"/>
    <s v="Spain"/>
    <n v="24.96"/>
    <n v="80.372916666667152"/>
  </r>
  <r>
    <n v="339917"/>
    <n v="567340"/>
    <n v="23241"/>
    <s v="TREASURE TIN GYMKHANA DESIGN"/>
    <n v="12"/>
    <d v="2011-09-19T15:02:00"/>
    <n v="2.08"/>
    <x v="2"/>
    <s v="Spain"/>
    <n v="24.96"/>
    <n v="80.372916666667152"/>
  </r>
  <r>
    <n v="339918"/>
    <n v="567340"/>
    <n v="84077"/>
    <s v="WORLD WAR 2 GLIDERS ASSTD DESIGNS"/>
    <n v="48"/>
    <d v="2011-09-19T15:02:00"/>
    <n v="0.28999999999999998"/>
    <x v="2"/>
    <s v="Spain"/>
    <n v="13.919999999999998"/>
    <n v="80.372916666667152"/>
  </r>
  <r>
    <n v="339919"/>
    <n v="567340"/>
    <n v="22556"/>
    <s v="PLASTERS IN TIN CIRCUS PARADE "/>
    <n v="24"/>
    <d v="2011-09-19T15:02:00"/>
    <n v="1.65"/>
    <x v="2"/>
    <s v="Spain"/>
    <n v="39.599999999999994"/>
    <n v="80.372916666667152"/>
  </r>
  <r>
    <n v="339920"/>
    <n v="567340"/>
    <n v="22553"/>
    <s v="PLASTERS IN TIN SKULLS"/>
    <n v="24"/>
    <d v="2011-09-19T15:02:00"/>
    <n v="1.65"/>
    <x v="2"/>
    <s v="Spain"/>
    <n v="39.599999999999994"/>
    <n v="80.372916666667152"/>
  </r>
  <r>
    <n v="339921"/>
    <n v="567340"/>
    <n v="23079"/>
    <s v="TOADSTOOL BEDSIDE LIGHT "/>
    <n v="2"/>
    <d v="2011-09-19T15:02:00"/>
    <n v="8.9499999999999993"/>
    <x v="2"/>
    <s v="Spain"/>
    <n v="17.899999999999999"/>
    <n v="80.372916666667152"/>
  </r>
  <r>
    <n v="339922"/>
    <n v="567340"/>
    <n v="22329"/>
    <s v="ROUND CONTAINER SET OF 5 RETROSPOT"/>
    <n v="12"/>
    <d v="2011-09-19T15:02:00"/>
    <n v="1.65"/>
    <x v="2"/>
    <s v="Spain"/>
    <n v="19.799999999999997"/>
    <n v="80.372916666667152"/>
  </r>
  <r>
    <n v="339923"/>
    <n v="567340"/>
    <n v="21212"/>
    <s v="PACK OF 72 RETROSPOT CAKE CASES"/>
    <n v="24"/>
    <d v="2011-09-19T15:02:00"/>
    <n v="0.55000000000000004"/>
    <x v="2"/>
    <s v="Spain"/>
    <n v="13.200000000000001"/>
    <n v="80.372916666667152"/>
  </r>
  <r>
    <n v="339924"/>
    <n v="567340"/>
    <n v="21213"/>
    <s v="PACK OF 72 SKULL CAKE CASES"/>
    <n v="24"/>
    <d v="2011-09-19T15:02:00"/>
    <n v="0.55000000000000004"/>
    <x v="2"/>
    <s v="Spain"/>
    <n v="13.200000000000001"/>
    <n v="80.372916666667152"/>
  </r>
  <r>
    <n v="339925"/>
    <n v="567340"/>
    <n v="23307"/>
    <s v="SET OF 60 PANTRY DESIGN CAKE CASES "/>
    <n v="24"/>
    <d v="2011-09-19T15:02:00"/>
    <n v="0.55000000000000004"/>
    <x v="2"/>
    <s v="Spain"/>
    <n v="13.200000000000001"/>
    <n v="80.372916666667152"/>
  </r>
  <r>
    <n v="339926"/>
    <n v="567340"/>
    <n v="23306"/>
    <s v="SET OF 36 DOILIES PANTRY DESIGN"/>
    <n v="12"/>
    <d v="2011-09-19T15:02:00"/>
    <n v="1.45"/>
    <x v="2"/>
    <s v="Spain"/>
    <n v="17.399999999999999"/>
    <n v="80.372916666667152"/>
  </r>
  <r>
    <n v="339927"/>
    <n v="567340"/>
    <n v="21210"/>
    <s v="SET OF 72 RETROSPOT PAPER  DOILIES"/>
    <n v="12"/>
    <d v="2011-09-19T15:02:00"/>
    <n v="1.45"/>
    <x v="2"/>
    <s v="Spain"/>
    <n v="17.399999999999999"/>
    <n v="80.372916666667152"/>
  </r>
  <r>
    <n v="339928"/>
    <n v="567340"/>
    <n v="21671"/>
    <s v="RED SPOT CERAMIC DRAWER KNOB"/>
    <n v="12"/>
    <d v="2011-09-19T15:02:00"/>
    <n v="1.45"/>
    <x v="2"/>
    <s v="Spain"/>
    <n v="17.399999999999999"/>
    <n v="80.372916666667152"/>
  </r>
  <r>
    <n v="339929"/>
    <n v="567340"/>
    <n v="21668"/>
    <s v="RED STRIPE CERAMIC DRAWER KNOB"/>
    <n v="12"/>
    <d v="2011-09-19T15:02:00"/>
    <n v="1.45"/>
    <x v="2"/>
    <s v="Spain"/>
    <n v="17.399999999999999"/>
    <n v="80.372916666667152"/>
  </r>
  <r>
    <n v="339930"/>
    <n v="567340"/>
    <n v="21669"/>
    <s v="BLUE STRIPE CERAMIC DRAWER KNOB"/>
    <n v="12"/>
    <d v="2011-09-19T15:02:00"/>
    <n v="1.45"/>
    <x v="2"/>
    <s v="Spain"/>
    <n v="17.399999999999999"/>
    <n v="80.372916666667152"/>
  </r>
  <r>
    <n v="339931"/>
    <n v="567340"/>
    <n v="21672"/>
    <s v="WHITE SPOT RED CERAMIC DRAWER KNOB"/>
    <n v="12"/>
    <d v="2011-09-19T15:02:00"/>
    <n v="1.45"/>
    <x v="2"/>
    <s v="Spain"/>
    <n v="17.399999999999999"/>
    <n v="80.372916666667152"/>
  </r>
  <r>
    <n v="339932"/>
    <n v="567340"/>
    <n v="21673"/>
    <s v="WHITE SPOT BLUE CERAMIC DRAWER KNOB"/>
    <n v="12"/>
    <d v="2011-09-19T15:02:00"/>
    <n v="1.45"/>
    <x v="2"/>
    <s v="Spain"/>
    <n v="17.399999999999999"/>
    <n v="80.372916666667152"/>
  </r>
  <r>
    <n v="339933"/>
    <n v="567340"/>
    <n v="21670"/>
    <s v="BLUE SPOT CERAMIC DRAWER KNOB"/>
    <n v="12"/>
    <d v="2011-09-19T15:02:00"/>
    <n v="1.45"/>
    <x v="2"/>
    <s v="Spain"/>
    <n v="17.399999999999999"/>
    <n v="80.372916666667152"/>
  </r>
  <r>
    <n v="339934"/>
    <n v="567340"/>
    <n v="22077"/>
    <s v="6 RIBBONS RUSTIC CHARM"/>
    <n v="12"/>
    <d v="2011-09-19T15:02:00"/>
    <n v="1.95"/>
    <x v="2"/>
    <s v="Spain"/>
    <n v="23.4"/>
    <n v="80.372916666667152"/>
  </r>
  <r>
    <n v="339935"/>
    <n v="567340"/>
    <n v="22984"/>
    <s v="CARD GINGHAM ROSE "/>
    <n v="12"/>
    <d v="2011-09-19T15:02:00"/>
    <n v="0.42"/>
    <x v="2"/>
    <s v="Spain"/>
    <n v="5.04"/>
    <n v="80.372916666667152"/>
  </r>
  <r>
    <n v="339936"/>
    <n v="567340"/>
    <n v="21770"/>
    <s v="OPEN CLOSED METAL SIGN"/>
    <n v="8"/>
    <d v="2011-09-19T15:02:00"/>
    <n v="4.95"/>
    <x v="2"/>
    <s v="Spain"/>
    <n v="39.6"/>
    <n v="80.372916666667152"/>
  </r>
  <r>
    <n v="339937"/>
    <n v="567340"/>
    <n v="21172"/>
    <s v="PARTY METAL SIGN "/>
    <n v="12"/>
    <d v="2011-09-19T15:02:00"/>
    <n v="1.45"/>
    <x v="2"/>
    <s v="Spain"/>
    <n v="17.399999999999999"/>
    <n v="80.372916666667152"/>
  </r>
  <r>
    <n v="339938"/>
    <n v="567340"/>
    <n v="22176"/>
    <s v="BLUE OWL SOFT TOY"/>
    <n v="12"/>
    <d v="2011-09-19T15:02:00"/>
    <n v="2.95"/>
    <x v="2"/>
    <s v="Spain"/>
    <n v="35.400000000000006"/>
    <n v="80.372916666667152"/>
  </r>
  <r>
    <n v="339939"/>
    <n v="567340"/>
    <n v="23393"/>
    <s v="HOME SWEET HOME CUSHION COVER "/>
    <n v="8"/>
    <d v="2011-09-19T15:02:00"/>
    <n v="3.75"/>
    <x v="2"/>
    <s v="Spain"/>
    <n v="30"/>
    <n v="80.372916666667152"/>
  </r>
  <r>
    <n v="339940"/>
    <n v="567340"/>
    <n v="23432"/>
    <s v="PRETTY HANGING QUILTED HEARTS"/>
    <n v="36"/>
    <d v="2011-09-19T15:02:00"/>
    <n v="0.83"/>
    <x v="2"/>
    <s v="Spain"/>
    <n v="29.88"/>
    <n v="80.372916666667152"/>
  </r>
  <r>
    <n v="339941"/>
    <n v="567340"/>
    <n v="23433"/>
    <s v="HANGING QUILTED PATCHWORK APPLES"/>
    <n v="24"/>
    <d v="2011-09-19T15:02:00"/>
    <n v="0.83"/>
    <x v="2"/>
    <s v="Spain"/>
    <n v="19.919999999999998"/>
    <n v="80.372916666667152"/>
  </r>
  <r>
    <n v="339942"/>
    <n v="567340"/>
    <n v="23445"/>
    <s v="ICE CREAM BUBBLES"/>
    <n v="20"/>
    <d v="2011-09-19T15:02:00"/>
    <n v="0.83"/>
    <x v="2"/>
    <s v="Spain"/>
    <n v="16.599999999999998"/>
    <n v="80.372916666667152"/>
  </r>
  <r>
    <n v="339943"/>
    <n v="567340"/>
    <n v="84828"/>
    <s v="JUNGLE POPSICLES ICE LOLLY MOULDS"/>
    <n v="12"/>
    <d v="2011-09-19T15:02:00"/>
    <n v="1.25"/>
    <x v="2"/>
    <s v="Spain"/>
    <n v="15"/>
    <n v="80.372916666667152"/>
  </r>
  <r>
    <n v="339944"/>
    <n v="567340"/>
    <n v="21164"/>
    <s v="HOME SWEET HOME METAL SIGN "/>
    <n v="6"/>
    <d v="2011-09-19T15:02:00"/>
    <n v="2.95"/>
    <x v="2"/>
    <s v="Spain"/>
    <n v="17.700000000000003"/>
    <n v="80.372916666667152"/>
  </r>
  <r>
    <n v="339945"/>
    <n v="567340"/>
    <n v="21754"/>
    <s v="HOME BUILDING BLOCK WORD"/>
    <n v="9"/>
    <d v="2011-09-19T15:02:00"/>
    <n v="6.25"/>
    <x v="2"/>
    <s v="Spain"/>
    <n v="56.25"/>
    <n v="80.372916666667152"/>
  </r>
  <r>
    <n v="339946"/>
    <n v="567340"/>
    <n v="22585"/>
    <s v="PACK OF 6 BIRDY GIFT TAGS"/>
    <n v="24"/>
    <d v="2011-09-19T15:02:00"/>
    <n v="1.25"/>
    <x v="2"/>
    <s v="Spain"/>
    <n v="30"/>
    <n v="80.372916666667152"/>
  </r>
  <r>
    <n v="339947"/>
    <n v="567340"/>
    <n v="23240"/>
    <s v="SET OF 4 KNICK KNACK TINS DOILY "/>
    <n v="12"/>
    <d v="2011-09-19T15:02:00"/>
    <n v="4.1500000000000004"/>
    <x v="2"/>
    <s v="Spain"/>
    <n v="49.800000000000004"/>
    <n v="80.372916666667152"/>
  </r>
  <r>
    <n v="339948"/>
    <n v="567340"/>
    <n v="84879"/>
    <s v="ASSORTED COLOUR BIRD ORNAMENT"/>
    <n v="48"/>
    <d v="2011-09-19T15:02:00"/>
    <n v="1.69"/>
    <x v="2"/>
    <s v="Spain"/>
    <n v="81.12"/>
    <n v="80.372916666667152"/>
  </r>
  <r>
    <n v="342495"/>
    <n v="567653"/>
    <n v="23203"/>
    <s v="JUMBO BAG VINTAGE DOILY "/>
    <n v="10"/>
    <d v="2011-09-21T14:35:00"/>
    <n v="2.08"/>
    <x v="22"/>
    <s v="Spain"/>
    <n v="20.8"/>
    <n v="78.391666666662786"/>
  </r>
  <r>
    <n v="342496"/>
    <n v="567653"/>
    <n v="20712"/>
    <s v="JUMBO BAG WOODLAND ANIMALS"/>
    <n v="10"/>
    <d v="2011-09-21T14:35:00"/>
    <n v="2.08"/>
    <x v="22"/>
    <s v="Spain"/>
    <n v="20.8"/>
    <n v="78.391666666662786"/>
  </r>
  <r>
    <n v="342497"/>
    <n v="567653"/>
    <n v="22661"/>
    <s v="CHARLOTTE BAG DOLLY GIRL DESIGN"/>
    <n v="10"/>
    <d v="2011-09-21T14:35:00"/>
    <n v="0.85"/>
    <x v="22"/>
    <s v="Spain"/>
    <n v="8.5"/>
    <n v="78.391666666662786"/>
  </r>
  <r>
    <n v="342498"/>
    <n v="567653"/>
    <s v="15060B"/>
    <s v="FAIRY CAKE DESIGN UMBRELLA"/>
    <n v="4"/>
    <d v="2011-09-21T14:35:00"/>
    <n v="3.75"/>
    <x v="22"/>
    <s v="Spain"/>
    <n v="15"/>
    <n v="78.391666666662786"/>
  </r>
  <r>
    <n v="342499"/>
    <n v="567653"/>
    <s v="85014B"/>
    <s v="RED RETROSPOT UMBRELLA"/>
    <n v="3"/>
    <d v="2011-09-21T14:35:00"/>
    <n v="5.95"/>
    <x v="22"/>
    <s v="Spain"/>
    <n v="17.850000000000001"/>
    <n v="78.391666666662786"/>
  </r>
  <r>
    <n v="342500"/>
    <n v="567653"/>
    <s v="15056N"/>
    <s v="EDWARDIAN PARASOL NATURAL"/>
    <n v="3"/>
    <d v="2011-09-21T14:35:00"/>
    <n v="5.95"/>
    <x v="22"/>
    <s v="Spain"/>
    <n v="17.850000000000001"/>
    <n v="78.391666666662786"/>
  </r>
  <r>
    <n v="342501"/>
    <n v="567653"/>
    <n v="22497"/>
    <s v="SET OF 2 TINS VINTAGE BATHROOM "/>
    <n v="4"/>
    <d v="2011-09-21T14:35:00"/>
    <n v="4.25"/>
    <x v="22"/>
    <s v="Spain"/>
    <n v="17"/>
    <n v="78.391666666662786"/>
  </r>
  <r>
    <n v="342502"/>
    <n v="567653"/>
    <n v="37495"/>
    <s v="FAIRY CAKE BIRTHDAY CANDLE SET"/>
    <n v="4"/>
    <d v="2011-09-21T14:35:00"/>
    <n v="3.75"/>
    <x v="22"/>
    <s v="Spain"/>
    <n v="15"/>
    <n v="78.391666666662786"/>
  </r>
  <r>
    <n v="342503"/>
    <n v="567653"/>
    <s v="85169D"/>
    <s v="PINK LOVE BIRD CANDLE"/>
    <n v="12"/>
    <d v="2011-09-21T14:35:00"/>
    <n v="1.25"/>
    <x v="22"/>
    <s v="Spain"/>
    <n v="15"/>
    <n v="78.391666666662786"/>
  </r>
  <r>
    <n v="342504"/>
    <n v="567653"/>
    <n v="22037"/>
    <s v="ROBOT BIRTHDAY CARD"/>
    <n v="12"/>
    <d v="2011-09-21T14:35:00"/>
    <n v="0.42"/>
    <x v="22"/>
    <s v="Spain"/>
    <n v="5.04"/>
    <n v="78.391666666662786"/>
  </r>
  <r>
    <n v="342505"/>
    <n v="567653"/>
    <n v="22712"/>
    <s v="CARD DOLLY GIRL "/>
    <n v="12"/>
    <d v="2011-09-21T14:35:00"/>
    <n v="0.42"/>
    <x v="22"/>
    <s v="Spain"/>
    <n v="5.04"/>
    <n v="78.391666666662786"/>
  </r>
  <r>
    <n v="342506"/>
    <n v="567653"/>
    <n v="22983"/>
    <s v="CARD BILLBOARD FONT"/>
    <n v="12"/>
    <d v="2011-09-21T14:35:00"/>
    <n v="0.42"/>
    <x v="22"/>
    <s v="Spain"/>
    <n v="5.04"/>
    <n v="78.391666666662786"/>
  </r>
  <r>
    <n v="342507"/>
    <n v="567653"/>
    <n v="22815"/>
    <s v="CARD PSYCHEDELIC APPLES"/>
    <n v="12"/>
    <d v="2011-09-21T14:35:00"/>
    <n v="0.42"/>
    <x v="22"/>
    <s v="Spain"/>
    <n v="5.04"/>
    <n v="78.391666666662786"/>
  </r>
  <r>
    <n v="342508"/>
    <n v="567653"/>
    <s v="16161P"/>
    <s v="WRAP ENGLISH ROSE "/>
    <n v="25"/>
    <d v="2011-09-21T14:35:00"/>
    <n v="0.42"/>
    <x v="22"/>
    <s v="Spain"/>
    <n v="10.5"/>
    <n v="78.391666666662786"/>
  </r>
  <r>
    <n v="342509"/>
    <n v="567653"/>
    <n v="23231"/>
    <s v="WRAP  VINTAGE DOILY "/>
    <n v="25"/>
    <d v="2011-09-21T14:35:00"/>
    <n v="0.42"/>
    <x v="22"/>
    <s v="Spain"/>
    <n v="10.5"/>
    <n v="78.391666666662786"/>
  </r>
  <r>
    <n v="342510"/>
    <n v="567653"/>
    <n v="22708"/>
    <s v="WRAP DOLLY GIRL"/>
    <n v="25"/>
    <d v="2011-09-21T14:35:00"/>
    <n v="0.42"/>
    <x v="22"/>
    <s v="Spain"/>
    <n v="10.5"/>
    <n v="78.391666666662786"/>
  </r>
  <r>
    <n v="342511"/>
    <n v="567653"/>
    <n v="21523"/>
    <s v="DOORMAT FANCY FONT HOME SWEET HOME"/>
    <n v="2"/>
    <d v="2011-09-21T14:35:00"/>
    <n v="8.25"/>
    <x v="22"/>
    <s v="Spain"/>
    <n v="16.5"/>
    <n v="78.391666666662786"/>
  </r>
  <r>
    <n v="342512"/>
    <n v="567653"/>
    <n v="48184"/>
    <s v="DOORMAT ENGLISH ROSE "/>
    <n v="4"/>
    <d v="2011-09-21T14:35:00"/>
    <n v="8.25"/>
    <x v="22"/>
    <s v="Spain"/>
    <n v="33"/>
    <n v="78.391666666662786"/>
  </r>
  <r>
    <n v="342513"/>
    <n v="567653"/>
    <n v="21524"/>
    <s v="DOORMAT SPOTTY HOME SWEET HOME"/>
    <n v="2"/>
    <d v="2011-09-21T14:35:00"/>
    <n v="8.25"/>
    <x v="22"/>
    <s v="Spain"/>
    <n v="16.5"/>
    <n v="78.391666666662786"/>
  </r>
  <r>
    <n v="342514"/>
    <n v="567653"/>
    <n v="22487"/>
    <s v="WHITE WOOD GARDEN PLANT LADDER"/>
    <n v="1"/>
    <d v="2011-09-21T14:35:00"/>
    <n v="9.9499999999999993"/>
    <x v="22"/>
    <s v="Spain"/>
    <n v="9.9499999999999993"/>
    <n v="78.391666666662786"/>
  </r>
  <r>
    <n v="342515"/>
    <n v="567653"/>
    <n v="22960"/>
    <s v="JAM MAKING SET WITH JARS"/>
    <n v="6"/>
    <d v="2011-09-21T14:35:00"/>
    <n v="4.25"/>
    <x v="22"/>
    <s v="Spain"/>
    <n v="25.5"/>
    <n v="78.391666666662786"/>
  </r>
  <r>
    <n v="342516"/>
    <n v="567653"/>
    <n v="22961"/>
    <s v="JAM MAKING SET PRINTED"/>
    <n v="12"/>
    <d v="2011-09-21T14:35:00"/>
    <n v="1.45"/>
    <x v="22"/>
    <s v="Spain"/>
    <n v="17.399999999999999"/>
    <n v="78.391666666662786"/>
  </r>
  <r>
    <n v="342517"/>
    <n v="567653"/>
    <n v="22652"/>
    <s v="TRAVEL SEWING KIT"/>
    <n v="10"/>
    <d v="2011-09-21T14:35:00"/>
    <n v="1.65"/>
    <x v="22"/>
    <s v="Spain"/>
    <n v="16.5"/>
    <n v="78.391666666662786"/>
  </r>
  <r>
    <n v="342518"/>
    <n v="567653"/>
    <n v="85178"/>
    <s v="VICTORIAN SEWING KIT"/>
    <n v="12"/>
    <d v="2011-09-21T14:35:00"/>
    <n v="1.25"/>
    <x v="22"/>
    <s v="Spain"/>
    <n v="15"/>
    <n v="78.391666666662786"/>
  </r>
  <r>
    <n v="342519"/>
    <n v="567653"/>
    <n v="22077"/>
    <s v="6 RIBBONS RUSTIC CHARM"/>
    <n v="12"/>
    <d v="2011-09-21T14:35:00"/>
    <n v="1.95"/>
    <x v="22"/>
    <s v="Spain"/>
    <n v="23.4"/>
    <n v="78.391666666662786"/>
  </r>
  <r>
    <n v="342520"/>
    <n v="567653"/>
    <n v="47566"/>
    <s v="PARTY BUNTING"/>
    <n v="4"/>
    <d v="2011-09-21T14:35:00"/>
    <n v="4.95"/>
    <x v="22"/>
    <s v="Spain"/>
    <n v="19.8"/>
    <n v="78.391666666662786"/>
  </r>
  <r>
    <n v="342521"/>
    <n v="567653"/>
    <n v="23298"/>
    <s v="SPOTTY BUNTING"/>
    <n v="3"/>
    <d v="2011-09-21T14:35:00"/>
    <n v="4.95"/>
    <x v="22"/>
    <s v="Spain"/>
    <n v="14.850000000000001"/>
    <n v="78.391666666662786"/>
  </r>
  <r>
    <n v="342522"/>
    <n v="567653"/>
    <n v="22668"/>
    <s v="PINK BABY BUNTING"/>
    <n v="5"/>
    <d v="2011-09-21T14:35:00"/>
    <n v="2.95"/>
    <x v="22"/>
    <s v="Spain"/>
    <n v="14.75"/>
    <n v="78.391666666662786"/>
  </r>
  <r>
    <n v="342523"/>
    <n v="567653"/>
    <n v="21172"/>
    <s v="PARTY METAL SIGN "/>
    <n v="12"/>
    <d v="2011-09-21T14:35:00"/>
    <n v="1.45"/>
    <x v="22"/>
    <s v="Spain"/>
    <n v="17.399999999999999"/>
    <n v="78.391666666662786"/>
  </r>
  <r>
    <n v="342524"/>
    <n v="567653"/>
    <n v="22212"/>
    <s v="FOUR HOOK  WHITE LOVEBIRDS"/>
    <n v="6"/>
    <d v="2011-09-21T14:35:00"/>
    <n v="2.1"/>
    <x v="22"/>
    <s v="Spain"/>
    <n v="12.600000000000001"/>
    <n v="78.391666666662786"/>
  </r>
  <r>
    <n v="342525"/>
    <n v="567653"/>
    <s v="47567B"/>
    <s v="TEA TIME KITCHEN APRON"/>
    <n v="3"/>
    <d v="2011-09-21T14:35:00"/>
    <n v="5.95"/>
    <x v="22"/>
    <s v="Spain"/>
    <n v="17.850000000000001"/>
    <n v="78.391666666662786"/>
  </r>
  <r>
    <n v="342526"/>
    <n v="567653"/>
    <n v="21625"/>
    <s v="VINTAGE UNION JACK APRON"/>
    <n v="3"/>
    <d v="2011-09-21T14:35:00"/>
    <n v="6.95"/>
    <x v="22"/>
    <s v="Spain"/>
    <n v="20.85"/>
    <n v="78.391666666662786"/>
  </r>
  <r>
    <n v="342527"/>
    <n v="567653"/>
    <n v="22326"/>
    <s v="ROUND SNACK BOXES SET OF4 WOODLAND "/>
    <n v="6"/>
    <d v="2011-09-21T14:35:00"/>
    <n v="2.95"/>
    <x v="22"/>
    <s v="Spain"/>
    <n v="17.700000000000003"/>
    <n v="78.391666666662786"/>
  </r>
  <r>
    <n v="342528"/>
    <n v="567653"/>
    <n v="22630"/>
    <s v="DOLLY GIRL LUNCH BOX"/>
    <n v="12"/>
    <d v="2011-09-21T14:35:00"/>
    <n v="1.95"/>
    <x v="22"/>
    <s v="Spain"/>
    <n v="23.4"/>
    <n v="78.391666666662786"/>
  </r>
  <r>
    <n v="342529"/>
    <n v="567653"/>
    <n v="22384"/>
    <s v="LUNCH BAG PINK POLKADOT"/>
    <n v="10"/>
    <d v="2011-09-21T14:35:00"/>
    <n v="1.65"/>
    <x v="22"/>
    <s v="Spain"/>
    <n v="16.5"/>
    <n v="78.391666666662786"/>
  </r>
  <r>
    <n v="342530"/>
    <n v="567653"/>
    <n v="21559"/>
    <s v="STRAWBERRY LUNCH BOX WITH CUTLERY"/>
    <n v="6"/>
    <d v="2011-09-21T14:35:00"/>
    <n v="2.5499999999999998"/>
    <x v="22"/>
    <s v="Spain"/>
    <n v="15.299999999999999"/>
    <n v="78.391666666662786"/>
  </r>
  <r>
    <n v="342531"/>
    <n v="567653"/>
    <n v="22631"/>
    <s v="CIRCUS PARADE LUNCH BOX "/>
    <n v="12"/>
    <d v="2011-09-21T14:35:00"/>
    <n v="1.95"/>
    <x v="22"/>
    <s v="Spain"/>
    <n v="23.4"/>
    <n v="78.391666666662786"/>
  </r>
  <r>
    <n v="342532"/>
    <n v="567653"/>
    <n v="23243"/>
    <s v="SET OF TEA COFFEE SUGAR TINS PANTRY"/>
    <n v="4"/>
    <d v="2011-09-21T14:35:00"/>
    <n v="4.95"/>
    <x v="22"/>
    <s v="Spain"/>
    <n v="19.8"/>
    <n v="78.391666666662786"/>
  </r>
  <r>
    <n v="342533"/>
    <n v="567653"/>
    <n v="23198"/>
    <s v="PANTRY MAGNETIC  SHOPPING LIST"/>
    <n v="12"/>
    <d v="2011-09-21T14:35:00"/>
    <n v="1.45"/>
    <x v="22"/>
    <s v="Spain"/>
    <n v="17.399999999999999"/>
    <n v="78.391666666662786"/>
  </r>
  <r>
    <n v="342534"/>
    <n v="567653"/>
    <n v="23293"/>
    <s v="SET OF 12 FAIRY CAKE BAKING CASES"/>
    <n v="8"/>
    <d v="2011-09-21T14:35:00"/>
    <n v="0.83"/>
    <x v="22"/>
    <s v="Spain"/>
    <n v="6.64"/>
    <n v="78.391666666662786"/>
  </r>
  <r>
    <n v="342535"/>
    <n v="567653"/>
    <n v="23296"/>
    <s v="SET OF 6 TEA TIME BAKING CASES"/>
    <n v="8"/>
    <d v="2011-09-21T14:35:00"/>
    <n v="1.25"/>
    <x v="22"/>
    <s v="Spain"/>
    <n v="10"/>
    <n v="78.391666666662786"/>
  </r>
  <r>
    <n v="342536"/>
    <n v="567653"/>
    <n v="21090"/>
    <s v="SET/6 COLLAGE PAPER PLATES"/>
    <n v="12"/>
    <d v="2011-09-21T14:35:00"/>
    <n v="0.39"/>
    <x v="22"/>
    <s v="Spain"/>
    <n v="4.68"/>
    <n v="78.391666666662786"/>
  </r>
  <r>
    <n v="342537"/>
    <n v="567653"/>
    <n v="21084"/>
    <s v="SET/6 COLLAGE PAPER CUPS"/>
    <n v="24"/>
    <d v="2011-09-21T14:35:00"/>
    <n v="0.19"/>
    <x v="22"/>
    <s v="Spain"/>
    <n v="4.5600000000000005"/>
    <n v="78.391666666662786"/>
  </r>
  <r>
    <n v="342538"/>
    <n v="567653"/>
    <n v="84988"/>
    <s v="SET OF 72 PINK HEART PAPER DOILIES"/>
    <n v="12"/>
    <d v="2011-09-21T14:35:00"/>
    <n v="1.45"/>
    <x v="22"/>
    <s v="Spain"/>
    <n v="17.399999999999999"/>
    <n v="78.391666666662786"/>
  </r>
  <r>
    <n v="342539"/>
    <n v="567653"/>
    <n v="21210"/>
    <s v="SET OF 72 RETROSPOT PAPER  DOILIES"/>
    <n v="12"/>
    <d v="2011-09-21T14:35:00"/>
    <n v="1.45"/>
    <x v="22"/>
    <s v="Spain"/>
    <n v="17.399999999999999"/>
    <n v="78.391666666662786"/>
  </r>
  <r>
    <n v="342540"/>
    <n v="567653"/>
    <n v="23108"/>
    <s v="SET OF 10 LED DOLLY LIGHTS"/>
    <n v="2"/>
    <d v="2011-09-21T14:35:00"/>
    <n v="6.25"/>
    <x v="22"/>
    <s v="Spain"/>
    <n v="12.5"/>
    <n v="78.391666666662786"/>
  </r>
  <r>
    <n v="342541"/>
    <n v="567653"/>
    <n v="22554"/>
    <s v="PLASTERS IN TIN WOODLAND ANIMALS"/>
    <n v="12"/>
    <d v="2011-09-21T14:35:00"/>
    <n v="1.65"/>
    <x v="22"/>
    <s v="Spain"/>
    <n v="19.799999999999997"/>
    <n v="78.391666666662786"/>
  </r>
  <r>
    <n v="342542"/>
    <n v="567653"/>
    <n v="22555"/>
    <s v="PLASTERS IN TIN STRONGMAN"/>
    <n v="12"/>
    <d v="2011-09-21T14:35:00"/>
    <n v="1.65"/>
    <x v="22"/>
    <s v="Spain"/>
    <n v="19.799999999999997"/>
    <n v="78.391666666662786"/>
  </r>
  <r>
    <n v="342543"/>
    <n v="567653"/>
    <n v="21981"/>
    <s v="PACK OF 12 WOODLAND TISSUES "/>
    <n v="24"/>
    <d v="2011-09-21T14:35:00"/>
    <n v="0.39"/>
    <x v="22"/>
    <s v="Spain"/>
    <n v="9.36"/>
    <n v="78.391666666662786"/>
  </r>
  <r>
    <n v="342544"/>
    <n v="567653"/>
    <n v="21984"/>
    <s v="PACK OF 12 PINK PAISLEY TISSUES "/>
    <n v="24"/>
    <d v="2011-09-21T14:35:00"/>
    <n v="0.39"/>
    <x v="22"/>
    <s v="Spain"/>
    <n v="9.36"/>
    <n v="78.391666666662786"/>
  </r>
  <r>
    <n v="342545"/>
    <n v="567653"/>
    <n v="22389"/>
    <s v="PAPERWEIGHT SAVE THE PLANET"/>
    <n v="6"/>
    <d v="2011-09-21T14:35:00"/>
    <n v="2.5499999999999998"/>
    <x v="22"/>
    <s v="Spain"/>
    <n v="15.299999999999999"/>
    <n v="78.391666666662786"/>
  </r>
  <r>
    <n v="342546"/>
    <n v="567653"/>
    <n v="22390"/>
    <s v="PAPERWEIGHT CHILDHOOD MEMORIES"/>
    <n v="6"/>
    <d v="2011-09-21T14:35:00"/>
    <n v="2.5499999999999998"/>
    <x v="22"/>
    <s v="Spain"/>
    <n v="15.299999999999999"/>
    <n v="78.391666666662786"/>
  </r>
  <r>
    <n v="342547"/>
    <n v="567653"/>
    <n v="22398"/>
    <s v="MAGNETS PACK OF 4 SWALLOWS"/>
    <n v="12"/>
    <d v="2011-09-21T14:35:00"/>
    <n v="0.39"/>
    <x v="22"/>
    <s v="Spain"/>
    <n v="4.68"/>
    <n v="78.391666666662786"/>
  </r>
  <r>
    <n v="342548"/>
    <n v="567653"/>
    <s v="85017B"/>
    <s v="ENVELOPE 50 BLOSSOM IMAGES"/>
    <n v="12"/>
    <d v="2011-09-21T14:35:00"/>
    <n v="0.42"/>
    <x v="22"/>
    <s v="Spain"/>
    <n v="5.04"/>
    <n v="78.391666666662786"/>
  </r>
  <r>
    <n v="342549"/>
    <n v="567653"/>
    <n v="21880"/>
    <s v="RED RETROSPOT TAPE"/>
    <n v="12"/>
    <d v="2011-09-21T14:35:00"/>
    <n v="0.65"/>
    <x v="22"/>
    <s v="Spain"/>
    <n v="7.8000000000000007"/>
    <n v="78.391666666662786"/>
  </r>
  <r>
    <n v="342550"/>
    <n v="567653"/>
    <s v="84625A"/>
    <s v="PINK NEW BAROQUECANDLESTICK CANDLE"/>
    <n v="24"/>
    <d v="2011-09-21T14:35:00"/>
    <n v="0.85"/>
    <x v="22"/>
    <s v="Spain"/>
    <n v="20.399999999999999"/>
    <n v="78.391666666662786"/>
  </r>
  <r>
    <n v="347544"/>
    <n v="567968"/>
    <n v="22142"/>
    <s v="CHRISTMAS CRAFT WHITE FAIRY "/>
    <n v="12"/>
    <d v="2011-09-23T09:44:00"/>
    <n v="1.45"/>
    <x v="23"/>
    <s v="Spain"/>
    <n v="17.399999999999999"/>
    <n v="76.59375"/>
  </r>
  <r>
    <n v="347545"/>
    <n v="567968"/>
    <n v="22573"/>
    <s v="STAR WOODEN CHRISTMAS DECORATION"/>
    <n v="12"/>
    <d v="2011-09-23T09:44:00"/>
    <n v="0.85"/>
    <x v="23"/>
    <s v="Spain"/>
    <n v="10.199999999999999"/>
    <n v="76.59375"/>
  </r>
  <r>
    <n v="347546"/>
    <n v="567968"/>
    <n v="22578"/>
    <s v="WOODEN STAR CHRISTMAS SCANDINAVIAN"/>
    <n v="12"/>
    <d v="2011-09-23T09:44:00"/>
    <n v="0.85"/>
    <x v="23"/>
    <s v="Spain"/>
    <n v="10.199999999999999"/>
    <n v="76.59375"/>
  </r>
  <r>
    <n v="347547"/>
    <n v="567968"/>
    <n v="22579"/>
    <s v="WOODEN TREE CHRISTMAS SCANDINAVIAN"/>
    <n v="12"/>
    <d v="2011-09-23T09:44:00"/>
    <n v="0.85"/>
    <x v="23"/>
    <s v="Spain"/>
    <n v="10.199999999999999"/>
    <n v="76.59375"/>
  </r>
  <r>
    <n v="347548"/>
    <n v="567968"/>
    <n v="22601"/>
    <s v="CHRISTMAS RETROSPOT ANGEL WOOD"/>
    <n v="12"/>
    <d v="2011-09-23T09:44:00"/>
    <n v="0.85"/>
    <x v="23"/>
    <s v="Spain"/>
    <n v="10.199999999999999"/>
    <n v="76.59375"/>
  </r>
  <r>
    <n v="347549"/>
    <n v="567968"/>
    <n v="22593"/>
    <s v="CHRISTMAS GINGHAM STAR"/>
    <n v="12"/>
    <d v="2011-09-23T09:44:00"/>
    <n v="0.85"/>
    <x v="23"/>
    <s v="Spain"/>
    <n v="10.199999999999999"/>
    <n v="76.59375"/>
  </r>
  <r>
    <n v="347550"/>
    <n v="567968"/>
    <n v="23263"/>
    <s v="SET OF 3 WOODEN HEART DECORATIONS"/>
    <n v="12"/>
    <d v="2011-09-23T09:44:00"/>
    <n v="1.25"/>
    <x v="23"/>
    <s v="Spain"/>
    <n v="15"/>
    <n v="76.59375"/>
  </r>
  <r>
    <n v="347551"/>
    <n v="567968"/>
    <n v="23266"/>
    <s v="SET OF 3 WOODEN STOCKING DECORATION"/>
    <n v="12"/>
    <d v="2011-09-23T09:44:00"/>
    <n v="1.25"/>
    <x v="23"/>
    <s v="Spain"/>
    <n v="15"/>
    <n v="76.59375"/>
  </r>
  <r>
    <n v="347552"/>
    <n v="567968"/>
    <n v="22571"/>
    <s v="ROCKING HORSE RED CHRISTMAS "/>
    <n v="12"/>
    <d v="2011-09-23T09:44:00"/>
    <n v="0.85"/>
    <x v="23"/>
    <s v="Spain"/>
    <n v="10.199999999999999"/>
    <n v="76.59375"/>
  </r>
  <r>
    <n v="347553"/>
    <n v="567968"/>
    <n v="22086"/>
    <s v="PAPER CHAIN KIT 50'S CHRISTMAS "/>
    <n v="6"/>
    <d v="2011-09-23T09:44:00"/>
    <n v="2.95"/>
    <x v="23"/>
    <s v="Spain"/>
    <n v="17.700000000000003"/>
    <n v="76.59375"/>
  </r>
  <r>
    <n v="347554"/>
    <n v="567968"/>
    <n v="22563"/>
    <s v="HAPPY STENCIL CRAFT"/>
    <n v="12"/>
    <d v="2011-09-23T09:44:00"/>
    <n v="1.25"/>
    <x v="23"/>
    <s v="Spain"/>
    <n v="15"/>
    <n v="76.59375"/>
  </r>
  <r>
    <n v="347555"/>
    <n v="567968"/>
    <n v="22744"/>
    <s v="MAKE YOUR OWN MONSOON CARD KIT"/>
    <n v="6"/>
    <d v="2011-09-23T09:44:00"/>
    <n v="2.95"/>
    <x v="23"/>
    <s v="Spain"/>
    <n v="17.700000000000003"/>
    <n v="76.59375"/>
  </r>
  <r>
    <n v="347556"/>
    <n v="567968"/>
    <n v="22742"/>
    <s v="MAKE YOUR OWN PLAYTIME CARD KIT"/>
    <n v="6"/>
    <d v="2011-09-23T09:44:00"/>
    <n v="2.95"/>
    <x v="23"/>
    <s v="Spain"/>
    <n v="17.700000000000003"/>
    <n v="76.59375"/>
  </r>
  <r>
    <n v="347557"/>
    <n v="567968"/>
    <n v="20969"/>
    <s v="RED FLORAL FELTCRAFT SHOULDER BAG"/>
    <n v="4"/>
    <d v="2011-09-23T09:44:00"/>
    <n v="3.75"/>
    <x v="23"/>
    <s v="Spain"/>
    <n v="15"/>
    <n v="76.59375"/>
  </r>
  <r>
    <n v="347558"/>
    <n v="567968"/>
    <n v="22150"/>
    <s v="3 STRIPEY MICE FELTCRAFT"/>
    <n v="6"/>
    <d v="2011-09-23T09:44:00"/>
    <n v="1.95"/>
    <x v="23"/>
    <s v="Spain"/>
    <n v="11.7"/>
    <n v="76.59375"/>
  </r>
  <r>
    <n v="347559"/>
    <n v="567968"/>
    <n v="22149"/>
    <s v="FELTCRAFT 6 FLOWER FRIENDS"/>
    <n v="6"/>
    <d v="2011-09-23T09:44:00"/>
    <n v="2.1"/>
    <x v="23"/>
    <s v="Spain"/>
    <n v="12.600000000000001"/>
    <n v="76.59375"/>
  </r>
  <r>
    <n v="347560"/>
    <n v="567968"/>
    <n v="22273"/>
    <s v="FELTCRAFT DOLL MOLLY"/>
    <n v="6"/>
    <d v="2011-09-23T09:44:00"/>
    <n v="2.95"/>
    <x v="23"/>
    <s v="Spain"/>
    <n v="17.700000000000003"/>
    <n v="76.59375"/>
  </r>
  <r>
    <n v="347561"/>
    <n v="567968"/>
    <n v="22750"/>
    <s v="FELTCRAFT PRINCESS LOLA DOLL"/>
    <n v="4"/>
    <d v="2011-09-23T09:44:00"/>
    <n v="3.75"/>
    <x v="23"/>
    <s v="Spain"/>
    <n v="15"/>
    <n v="76.59375"/>
  </r>
  <r>
    <n v="347562"/>
    <n v="567968"/>
    <n v="21380"/>
    <s v="WOODEN HAPPY BIRTHDAY GARLAND"/>
    <n v="6"/>
    <d v="2011-09-23T09:44:00"/>
    <n v="2.95"/>
    <x v="23"/>
    <s v="Spain"/>
    <n v="17.700000000000003"/>
    <n v="76.59375"/>
  </r>
  <r>
    <n v="347563"/>
    <n v="567968"/>
    <n v="23275"/>
    <s v="SET OF 3 HANGING OWLS OLLIE BEAK"/>
    <n v="12"/>
    <d v="2011-09-23T09:44:00"/>
    <n v="1.25"/>
    <x v="23"/>
    <s v="Spain"/>
    <n v="15"/>
    <n v="76.59375"/>
  </r>
  <r>
    <n v="347564"/>
    <n v="567968"/>
    <n v="85204"/>
    <s v="HANGING WOOD AND FELT FLOWER"/>
    <n v="96"/>
    <d v="2011-09-23T09:44:00"/>
    <n v="0.12"/>
    <x v="23"/>
    <s v="Spain"/>
    <n v="11.52"/>
    <n v="76.59375"/>
  </r>
  <r>
    <n v="347565"/>
    <n v="567968"/>
    <n v="21442"/>
    <s v="GREEN BIRDHOUSE DECORATION"/>
    <n v="12"/>
    <d v="2011-09-23T09:44:00"/>
    <n v="0.85"/>
    <x v="23"/>
    <s v="Spain"/>
    <n v="10.199999999999999"/>
    <n v="76.59375"/>
  </r>
  <r>
    <n v="347566"/>
    <n v="567968"/>
    <n v="21249"/>
    <s v="WOODLAND  HEIGHT CHART STICKERS "/>
    <n v="6"/>
    <d v="2011-09-23T09:44:00"/>
    <n v="2.95"/>
    <x v="23"/>
    <s v="Spain"/>
    <n v="17.700000000000003"/>
    <n v="76.59375"/>
  </r>
  <r>
    <n v="347567"/>
    <n v="567968"/>
    <n v="22083"/>
    <s v="PAPER CHAIN KIT RETROSPOT"/>
    <n v="6"/>
    <d v="2011-09-23T09:44:00"/>
    <n v="2.95"/>
    <x v="23"/>
    <s v="Spain"/>
    <n v="17.700000000000003"/>
    <n v="76.59375"/>
  </r>
  <r>
    <n v="347568"/>
    <n v="567968"/>
    <n v="22326"/>
    <s v="ROUND SNACK BOXES SET OF4 WOODLAND "/>
    <n v="6"/>
    <d v="2011-09-23T09:44:00"/>
    <n v="2.95"/>
    <x v="23"/>
    <s v="Spain"/>
    <n v="17.700000000000003"/>
    <n v="76.59375"/>
  </r>
  <r>
    <n v="347569"/>
    <n v="567968"/>
    <n v="22210"/>
    <s v="WOOD STAMP SET BEST WISHES"/>
    <n v="12"/>
    <d v="2011-09-23T09:44:00"/>
    <n v="0.83"/>
    <x v="23"/>
    <s v="Spain"/>
    <n v="9.9599999999999991"/>
    <n v="76.59375"/>
  </r>
  <r>
    <n v="347570"/>
    <n v="567968"/>
    <n v="20977"/>
    <s v="36 PENCILS TUBE WOODLAND"/>
    <n v="16"/>
    <d v="2011-09-23T09:44:00"/>
    <n v="1.25"/>
    <x v="23"/>
    <s v="Spain"/>
    <n v="20"/>
    <n v="76.59375"/>
  </r>
  <r>
    <n v="347571"/>
    <n v="567968"/>
    <n v="20979"/>
    <s v="36 PENCILS TUBE RED RETROSPOT"/>
    <n v="16"/>
    <d v="2011-09-23T09:44:00"/>
    <n v="1.25"/>
    <x v="23"/>
    <s v="Spain"/>
    <n v="20"/>
    <n v="76.59375"/>
  </r>
  <r>
    <n v="347572"/>
    <n v="567968"/>
    <n v="22505"/>
    <s v="MEMO BOARD COTTAGE DESIGN"/>
    <n v="4"/>
    <d v="2011-09-23T09:44:00"/>
    <n v="4.95"/>
    <x v="23"/>
    <s v="Spain"/>
    <n v="19.8"/>
    <n v="76.59375"/>
  </r>
  <r>
    <n v="347573"/>
    <n v="567968"/>
    <n v="21329"/>
    <s v="DINOSAURS  WRITING SET "/>
    <n v="12"/>
    <d v="2011-09-23T09:44:00"/>
    <n v="1.65"/>
    <x v="23"/>
    <s v="Spain"/>
    <n v="19.799999999999997"/>
    <n v="76.59375"/>
  </r>
  <r>
    <n v="347574"/>
    <n v="567968"/>
    <n v="21328"/>
    <s v="BALLOONS  WRITING SET "/>
    <n v="12"/>
    <d v="2011-09-23T09:44:00"/>
    <n v="1.65"/>
    <x v="23"/>
    <s v="Spain"/>
    <n v="19.799999999999997"/>
    <n v="76.59375"/>
  </r>
  <r>
    <n v="347575"/>
    <n v="567968"/>
    <n v="22139"/>
    <s v="RETROSPOT TEA SET CERAMIC 11 PC "/>
    <n v="6"/>
    <d v="2011-09-23T09:44:00"/>
    <n v="4.95"/>
    <x v="23"/>
    <s v="Spain"/>
    <n v="29.700000000000003"/>
    <n v="76.59375"/>
  </r>
  <r>
    <n v="347576"/>
    <n v="567968"/>
    <n v="85227"/>
    <s v="SET OF 6 3D KIT CARDS FOR KIDS"/>
    <n v="12"/>
    <d v="2011-09-23T09:44:00"/>
    <n v="0.85"/>
    <x v="23"/>
    <s v="Spain"/>
    <n v="10.199999999999999"/>
    <n v="76.59375"/>
  </r>
  <r>
    <n v="347577"/>
    <n v="567968"/>
    <n v="22748"/>
    <s v="POPPY'S PLAYHOUSE KITCHEN"/>
    <n v="6"/>
    <d v="2011-09-23T09:44:00"/>
    <n v="2.1"/>
    <x v="23"/>
    <s v="Spain"/>
    <n v="12.600000000000001"/>
    <n v="76.59375"/>
  </r>
  <r>
    <n v="347578"/>
    <n v="567968"/>
    <n v="22745"/>
    <s v="POPPY'S PLAYHOUSE BEDROOM "/>
    <n v="6"/>
    <d v="2011-09-23T09:44:00"/>
    <n v="2.1"/>
    <x v="23"/>
    <s v="Spain"/>
    <n v="12.600000000000001"/>
    <n v="76.59375"/>
  </r>
  <r>
    <n v="347579"/>
    <n v="567968"/>
    <n v="22550"/>
    <s v="HOLIDAY FUN LUDO"/>
    <n v="4"/>
    <d v="2011-09-23T09:44:00"/>
    <n v="3.75"/>
    <x v="23"/>
    <s v="Spain"/>
    <n v="15"/>
    <n v="76.59375"/>
  </r>
  <r>
    <n v="347580"/>
    <n v="567968"/>
    <n v="22622"/>
    <s v="BOX OF VINTAGE ALPHABET BLOCKS"/>
    <n v="2"/>
    <d v="2011-09-23T09:44:00"/>
    <n v="11.95"/>
    <x v="23"/>
    <s v="Spain"/>
    <n v="23.9"/>
    <n v="76.59375"/>
  </r>
  <r>
    <n v="347581"/>
    <n v="567968"/>
    <n v="23388"/>
    <s v="WOODLAND MINI BACKPACK"/>
    <n v="4"/>
    <d v="2011-09-23T09:44:00"/>
    <n v="4.1500000000000004"/>
    <x v="23"/>
    <s v="Spain"/>
    <n v="16.600000000000001"/>
    <n v="76.59375"/>
  </r>
  <r>
    <n v="347582"/>
    <n v="567968"/>
    <n v="23354"/>
    <s v="6 GIFT TAGS 50'S CHRISTMAS "/>
    <n v="12"/>
    <d v="2011-09-23T09:44:00"/>
    <n v="0.83"/>
    <x v="23"/>
    <s v="Spain"/>
    <n v="9.9599999999999991"/>
    <n v="76.59375"/>
  </r>
  <r>
    <n v="347583"/>
    <n v="567968"/>
    <n v="23353"/>
    <s v="6 GIFT TAGS VINTAGE CHRISTMAS "/>
    <n v="12"/>
    <d v="2011-09-23T09:44:00"/>
    <n v="0.83"/>
    <x v="23"/>
    <s v="Spain"/>
    <n v="9.9599999999999991"/>
    <n v="76.59375"/>
  </r>
  <r>
    <n v="347584"/>
    <n v="567968"/>
    <n v="22583"/>
    <s v="PACK OF 6 HANDBAG GIFT BOXES"/>
    <n v="6"/>
    <d v="2011-09-23T09:44:00"/>
    <n v="2.5499999999999998"/>
    <x v="23"/>
    <s v="Spain"/>
    <n v="15.299999999999999"/>
    <n v="76.59375"/>
  </r>
  <r>
    <n v="347585"/>
    <n v="567968"/>
    <n v="22940"/>
    <s v="FELTCRAFT CHRISTMAS FAIRY"/>
    <n v="4"/>
    <d v="2011-09-23T09:44:00"/>
    <n v="4.25"/>
    <x v="23"/>
    <s v="Spain"/>
    <n v="17"/>
    <n v="76.59375"/>
  </r>
  <r>
    <n v="347586"/>
    <n v="567968"/>
    <n v="22144"/>
    <s v="CHRISTMAS CRAFT LITTLE FRIENDS"/>
    <n v="12"/>
    <d v="2011-09-23T09:44:00"/>
    <n v="2.1"/>
    <x v="23"/>
    <s v="Spain"/>
    <n v="25.200000000000003"/>
    <n v="76.59375"/>
  </r>
  <r>
    <n v="347587"/>
    <n v="567968"/>
    <n v="22141"/>
    <s v="CHRISTMAS CRAFT TREE TOP ANGEL"/>
    <n v="6"/>
    <d v="2011-09-23T09:44:00"/>
    <n v="2.1"/>
    <x v="23"/>
    <s v="Spain"/>
    <n v="12.600000000000001"/>
    <n v="76.59375"/>
  </r>
  <r>
    <n v="347839"/>
    <n v="568001"/>
    <n v="23298"/>
    <s v="SPOTTY BUNTING"/>
    <n v="24"/>
    <d v="2011-09-23T11:35:00"/>
    <n v="4.95"/>
    <x v="2"/>
    <s v="Spain"/>
    <n v="118.80000000000001"/>
    <n v="76.516666666662786"/>
  </r>
  <r>
    <n v="347840"/>
    <n v="568001"/>
    <n v="23154"/>
    <s v="SET OF 4 JAM JAR MAGNETS"/>
    <n v="12"/>
    <d v="2011-09-23T11:35:00"/>
    <n v="2.08"/>
    <x v="2"/>
    <s v="Spain"/>
    <n v="24.96"/>
    <n v="76.516666666662786"/>
  </r>
  <r>
    <n v="347841"/>
    <n v="568001"/>
    <n v="23156"/>
    <s v="SET OF 5 MINI GROCERY MAGNETS"/>
    <n v="12"/>
    <d v="2011-09-23T11:35:00"/>
    <n v="2.08"/>
    <x v="2"/>
    <s v="Spain"/>
    <n v="24.96"/>
    <n v="76.516666666662786"/>
  </r>
  <r>
    <n v="347842"/>
    <n v="568001"/>
    <n v="23158"/>
    <s v="SET OF 5 LUCKY CAT MAGNETS "/>
    <n v="12"/>
    <d v="2011-09-23T11:35:00"/>
    <n v="2.08"/>
    <x v="2"/>
    <s v="Spain"/>
    <n v="24.96"/>
    <n v="76.516666666662786"/>
  </r>
  <r>
    <n v="347843"/>
    <n v="568001"/>
    <n v="22922"/>
    <s v="FRIDGE MAGNETS US DINER ASSORTED"/>
    <n v="24"/>
    <d v="2011-09-23T11:35:00"/>
    <n v="0.85"/>
    <x v="2"/>
    <s v="Spain"/>
    <n v="20.399999999999999"/>
    <n v="76.516666666662786"/>
  </r>
  <r>
    <n v="347844"/>
    <n v="568001"/>
    <s v="85123A"/>
    <s v="WHITE HANGING HEART T-LIGHT HOLDER"/>
    <n v="12"/>
    <d v="2011-09-23T11:35:00"/>
    <n v="2.95"/>
    <x v="2"/>
    <s v="Spain"/>
    <n v="35.400000000000006"/>
    <n v="76.516666666662786"/>
  </r>
  <r>
    <n v="350952"/>
    <n v="568179"/>
    <n v="22221"/>
    <s v="CAKE STAND LOVEBIRD 2 TIER PINK"/>
    <n v="2"/>
    <d v="2011-09-25T13:39:00"/>
    <n v="9.9499999999999993"/>
    <x v="14"/>
    <s v="Spain"/>
    <n v="19.899999999999999"/>
    <n v="74.430555555554747"/>
  </r>
  <r>
    <n v="350953"/>
    <n v="568179"/>
    <n v="22215"/>
    <s v="CAKE STAND WHITE TWO TIER LACE"/>
    <n v="2"/>
    <d v="2011-09-25T13:39:00"/>
    <n v="8.5"/>
    <x v="14"/>
    <s v="Spain"/>
    <n v="17"/>
    <n v="74.430555555554747"/>
  </r>
  <r>
    <n v="350954"/>
    <n v="568179"/>
    <n v="22222"/>
    <s v="CAKE PLATE LOVEBIRD WHITE"/>
    <n v="3"/>
    <d v="2011-09-25T13:39:00"/>
    <n v="4.95"/>
    <x v="14"/>
    <s v="Spain"/>
    <n v="14.850000000000001"/>
    <n v="74.430555555554747"/>
  </r>
  <r>
    <n v="350955"/>
    <n v="568179"/>
    <n v="22223"/>
    <s v="CAKE PLATE LOVEBIRD PINK"/>
    <n v="3"/>
    <d v="2011-09-25T13:39:00"/>
    <n v="4.95"/>
    <x v="14"/>
    <s v="Spain"/>
    <n v="14.850000000000001"/>
    <n v="74.430555555554747"/>
  </r>
  <r>
    <n v="350956"/>
    <n v="568179"/>
    <n v="22344"/>
    <s v="PARTY PIZZA DISH PINK POLKADOT"/>
    <n v="12"/>
    <d v="2011-09-25T13:39:00"/>
    <n v="0.85"/>
    <x v="14"/>
    <s v="Spain"/>
    <n v="10.199999999999999"/>
    <n v="74.430555555554747"/>
  </r>
  <r>
    <n v="350957"/>
    <n v="568179"/>
    <n v="21974"/>
    <s v="SET OF 36 PAISLEY FLOWER DOILIES"/>
    <n v="24"/>
    <d v="2011-09-25T13:39:00"/>
    <n v="1.45"/>
    <x v="14"/>
    <s v="Spain"/>
    <n v="34.799999999999997"/>
    <n v="74.430555555554747"/>
  </r>
  <r>
    <n v="350958"/>
    <n v="568179"/>
    <n v="84987"/>
    <s v="SET OF 36 TEATIME PAPER DOILIES"/>
    <n v="24"/>
    <d v="2011-09-25T13:39:00"/>
    <n v="1.45"/>
    <x v="14"/>
    <s v="Spain"/>
    <n v="34.799999999999997"/>
    <n v="74.430555555554747"/>
  </r>
  <r>
    <n v="350959"/>
    <n v="568179"/>
    <n v="84988"/>
    <s v="SET OF 72 PINK HEART PAPER DOILIES"/>
    <n v="24"/>
    <d v="2011-09-25T13:39:00"/>
    <n v="1.45"/>
    <x v="14"/>
    <s v="Spain"/>
    <n v="34.799999999999997"/>
    <n v="74.430555555554747"/>
  </r>
  <r>
    <n v="350960"/>
    <n v="568179"/>
    <n v="21211"/>
    <s v="SET OF 72 SKULL PAPER  DOILIES"/>
    <n v="12"/>
    <d v="2011-09-25T13:39:00"/>
    <n v="1.45"/>
    <x v="14"/>
    <s v="Spain"/>
    <n v="17.399999999999999"/>
    <n v="74.430555555554747"/>
  </r>
  <r>
    <n v="350961"/>
    <n v="568179"/>
    <n v="22949"/>
    <s v="36 DOILIES DOLLY GIRL"/>
    <n v="12"/>
    <d v="2011-09-25T13:39:00"/>
    <n v="1.45"/>
    <x v="14"/>
    <s v="Spain"/>
    <n v="17.399999999999999"/>
    <n v="74.430555555554747"/>
  </r>
  <r>
    <n v="350962"/>
    <n v="568179"/>
    <n v="48185"/>
    <s v="DOORMAT FAIRY CAKE"/>
    <n v="2"/>
    <d v="2011-09-25T13:39:00"/>
    <n v="8.25"/>
    <x v="14"/>
    <s v="Spain"/>
    <n v="16.5"/>
    <n v="74.430555555554747"/>
  </r>
  <r>
    <n v="350963"/>
    <n v="568179"/>
    <n v="21523"/>
    <s v="DOORMAT FANCY FONT HOME SWEET HOME"/>
    <n v="2"/>
    <d v="2011-09-25T13:39:00"/>
    <n v="8.25"/>
    <x v="14"/>
    <s v="Spain"/>
    <n v="16.5"/>
    <n v="74.430555555554747"/>
  </r>
  <r>
    <n v="350964"/>
    <n v="568179"/>
    <n v="22197"/>
    <s v="POPCORN HOLDER"/>
    <n v="12"/>
    <d v="2011-09-25T13:39:00"/>
    <n v="0.85"/>
    <x v="14"/>
    <s v="Spain"/>
    <n v="10.199999999999999"/>
    <n v="74.430555555554747"/>
  </r>
  <r>
    <n v="350965"/>
    <n v="568179"/>
    <n v="21430"/>
    <s v="SET/3 RED GINGHAM ROSE STORAGE BOX"/>
    <n v="4"/>
    <d v="2011-09-25T13:39:00"/>
    <n v="3.75"/>
    <x v="14"/>
    <s v="Spain"/>
    <n v="15"/>
    <n v="74.430555555554747"/>
  </r>
  <r>
    <n v="350966"/>
    <n v="568179"/>
    <n v="22096"/>
    <s v="PINK PAISLEY SQUARE TISSUE BOX "/>
    <n v="36"/>
    <d v="2011-09-25T13:39:00"/>
    <n v="0.39"/>
    <x v="14"/>
    <s v="Spain"/>
    <n v="14.040000000000001"/>
    <n v="74.430555555554747"/>
  </r>
  <r>
    <n v="354952"/>
    <n v="568554"/>
    <n v="21126"/>
    <s v="SET OF 6 GIRLS CELEBRATION CANDLES"/>
    <n v="12"/>
    <d v="2011-09-27T15:31:00"/>
    <n v="1.25"/>
    <x v="18"/>
    <s v="Spain"/>
    <n v="15"/>
    <n v="72.352777777778101"/>
  </r>
  <r>
    <n v="354953"/>
    <n v="568554"/>
    <n v="21062"/>
    <s v="PARTY INVITES SPACEMAN"/>
    <n v="12"/>
    <d v="2011-09-27T15:31:00"/>
    <n v="0.85"/>
    <x v="18"/>
    <s v="Spain"/>
    <n v="10.199999999999999"/>
    <n v="72.352777777778101"/>
  </r>
  <r>
    <n v="354954"/>
    <n v="568554"/>
    <n v="22417"/>
    <s v="PACK OF 60 SPACEBOY CAKE CASES"/>
    <n v="24"/>
    <d v="2011-09-27T15:31:00"/>
    <n v="0.55000000000000004"/>
    <x v="18"/>
    <s v="Spain"/>
    <n v="13.200000000000001"/>
    <n v="72.352777777778101"/>
  </r>
  <r>
    <n v="354955"/>
    <n v="568554"/>
    <n v="22416"/>
    <s v="SET OF 36 DOILIES SPACEBOY DESIGN "/>
    <n v="12"/>
    <d v="2011-09-27T15:31:00"/>
    <n v="1.45"/>
    <x v="18"/>
    <s v="Spain"/>
    <n v="17.399999999999999"/>
    <n v="72.352777777778101"/>
  </r>
  <r>
    <n v="354956"/>
    <n v="568554"/>
    <n v="22613"/>
    <s v="PACK OF 20 SPACEBOY NAPKINS"/>
    <n v="12"/>
    <d v="2011-09-27T15:31:00"/>
    <n v="0.85"/>
    <x v="18"/>
    <s v="Spain"/>
    <n v="10.199999999999999"/>
    <n v="72.352777777778101"/>
  </r>
  <r>
    <n v="354957"/>
    <n v="568554"/>
    <n v="21063"/>
    <s v="PARTY INVITES JAZZ HEARTS"/>
    <n v="12"/>
    <d v="2011-09-27T15:31:00"/>
    <n v="0.85"/>
    <x v="18"/>
    <s v="Spain"/>
    <n v="10.199999999999999"/>
    <n v="72.352777777778101"/>
  </r>
  <r>
    <n v="354958"/>
    <n v="568554"/>
    <n v="21122"/>
    <s v="SET/10 PINK POLKADOT PARTY CANDLES"/>
    <n v="24"/>
    <d v="2011-09-27T15:31:00"/>
    <n v="1.25"/>
    <x v="18"/>
    <s v="Spain"/>
    <n v="30"/>
    <n v="72.352777777778101"/>
  </r>
  <r>
    <n v="354959"/>
    <n v="568554"/>
    <n v="21977"/>
    <s v="PACK OF 60 PINK PAISLEY CAKE CASES"/>
    <n v="24"/>
    <d v="2011-09-27T15:31:00"/>
    <n v="0.55000000000000004"/>
    <x v="18"/>
    <s v="Spain"/>
    <n v="13.200000000000001"/>
    <n v="72.352777777778101"/>
  </r>
  <r>
    <n v="354960"/>
    <n v="568554"/>
    <n v="22079"/>
    <s v="RIBBON REEL HEARTS DESIGN "/>
    <n v="10"/>
    <d v="2011-09-27T15:31:00"/>
    <n v="1.65"/>
    <x v="18"/>
    <s v="Spain"/>
    <n v="16.5"/>
    <n v="72.352777777778101"/>
  </r>
  <r>
    <n v="354961"/>
    <n v="568554"/>
    <n v="21060"/>
    <s v="PARTY INVITES BALLOON GIRL"/>
    <n v="12"/>
    <d v="2011-09-27T15:31:00"/>
    <n v="0.85"/>
    <x v="18"/>
    <s v="Spain"/>
    <n v="10.199999999999999"/>
    <n v="72.352777777778101"/>
  </r>
  <r>
    <n v="354962"/>
    <n v="568554"/>
    <n v="21121"/>
    <s v="SET/10 RED POLKADOT PARTY CANDLES"/>
    <n v="24"/>
    <d v="2011-09-27T15:31:00"/>
    <n v="1.25"/>
    <x v="18"/>
    <s v="Spain"/>
    <n v="30"/>
    <n v="72.352777777778101"/>
  </r>
  <r>
    <n v="354963"/>
    <n v="568554"/>
    <n v="21059"/>
    <s v="PARTY INVITES DINOSAURS"/>
    <n v="12"/>
    <d v="2011-09-27T15:31:00"/>
    <n v="0.85"/>
    <x v="18"/>
    <s v="Spain"/>
    <n v="10.199999999999999"/>
    <n v="72.352777777778101"/>
  </r>
  <r>
    <n v="354964"/>
    <n v="568554"/>
    <n v="21975"/>
    <s v="PACK OF 60 DINOSAUR CAKE CASES"/>
    <n v="24"/>
    <d v="2011-09-27T15:31:00"/>
    <n v="0.55000000000000004"/>
    <x v="18"/>
    <s v="Spain"/>
    <n v="13.200000000000001"/>
    <n v="72.352777777778101"/>
  </r>
  <r>
    <n v="354965"/>
    <n v="568554"/>
    <n v="21212"/>
    <s v="PACK OF 72 RETROSPOT CAKE CASES"/>
    <n v="24"/>
    <d v="2011-09-27T15:31:00"/>
    <n v="0.55000000000000004"/>
    <x v="18"/>
    <s v="Spain"/>
    <n v="13.200000000000001"/>
    <n v="72.352777777778101"/>
  </r>
  <r>
    <n v="354966"/>
    <n v="568554"/>
    <n v="21213"/>
    <s v="PACK OF 72 SKULL CAKE CASES"/>
    <n v="24"/>
    <d v="2011-09-27T15:31:00"/>
    <n v="0.55000000000000004"/>
    <x v="18"/>
    <s v="Spain"/>
    <n v="13.200000000000001"/>
    <n v="72.352777777778101"/>
  </r>
  <r>
    <n v="354967"/>
    <n v="568554"/>
    <n v="21058"/>
    <s v="PARTY INVITES WOODLAND"/>
    <n v="12"/>
    <d v="2011-09-27T15:31:00"/>
    <n v="0.85"/>
    <x v="18"/>
    <s v="Spain"/>
    <n v="10.199999999999999"/>
    <n v="72.352777777778101"/>
  </r>
  <r>
    <n v="354968"/>
    <n v="568554"/>
    <n v="23308"/>
    <s v="SET OF 60 VINTAGE LEAF CAKE CASES "/>
    <n v="24"/>
    <d v="2011-09-27T15:31:00"/>
    <n v="0.55000000000000004"/>
    <x v="18"/>
    <s v="Spain"/>
    <n v="13.200000000000001"/>
    <n v="72.352777777778101"/>
  </r>
  <r>
    <n v="354969"/>
    <n v="568554"/>
    <n v="21215"/>
    <s v="IVORY PAPER CUP CAKE CASES "/>
    <n v="24"/>
    <d v="2011-09-27T15:31:00"/>
    <n v="0.55000000000000004"/>
    <x v="18"/>
    <s v="Spain"/>
    <n v="13.200000000000001"/>
    <n v="72.352777777778101"/>
  </r>
  <r>
    <n v="374260"/>
    <n v="569998"/>
    <n v="22573"/>
    <s v="STAR WOODEN CHRISTMAS DECORATION"/>
    <n v="24"/>
    <d v="2011-10-07T08:12:00"/>
    <n v="0.85"/>
    <x v="2"/>
    <s v="Spain"/>
    <n v="20.399999999999999"/>
    <n v="62.65763888888614"/>
  </r>
  <r>
    <n v="374261"/>
    <n v="569998"/>
    <n v="22574"/>
    <s v="HEART WOODEN CHRISTMAS DECORATION"/>
    <n v="12"/>
    <d v="2011-10-07T08:12:00"/>
    <n v="0.85"/>
    <x v="2"/>
    <s v="Spain"/>
    <n v="10.199999999999999"/>
    <n v="62.65763888888614"/>
  </r>
  <r>
    <n v="374262"/>
    <n v="569998"/>
    <n v="22601"/>
    <s v="CHRISTMAS RETROSPOT ANGEL WOOD"/>
    <n v="12"/>
    <d v="2011-10-07T08:12:00"/>
    <n v="0.85"/>
    <x v="2"/>
    <s v="Spain"/>
    <n v="10.199999999999999"/>
    <n v="62.65763888888614"/>
  </r>
  <r>
    <n v="374263"/>
    <n v="569998"/>
    <n v="85066"/>
    <s v="CREAM SWEETHEART MINI CHEST"/>
    <n v="2"/>
    <d v="2011-10-07T08:12:00"/>
    <n v="12.75"/>
    <x v="2"/>
    <s v="Spain"/>
    <n v="25.5"/>
    <n v="62.65763888888614"/>
  </r>
  <r>
    <n v="374264"/>
    <n v="569998"/>
    <n v="21524"/>
    <s v="DOORMAT SPOTTY HOME SWEET HOME"/>
    <n v="2"/>
    <d v="2011-10-07T08:12:00"/>
    <n v="8.25"/>
    <x v="2"/>
    <s v="Spain"/>
    <n v="16.5"/>
    <n v="62.65763888888614"/>
  </r>
  <r>
    <n v="374265"/>
    <n v="569998"/>
    <n v="22374"/>
    <s v="AIRLINE BAG VINTAGE JET SET RED"/>
    <n v="4"/>
    <d v="2011-10-07T08:12:00"/>
    <n v="4.25"/>
    <x v="2"/>
    <s v="Spain"/>
    <n v="17"/>
    <n v="62.65763888888614"/>
  </r>
  <r>
    <n v="374266"/>
    <n v="569998"/>
    <n v="22727"/>
    <s v="ALARM CLOCK BAKELIKE RED "/>
    <n v="8"/>
    <d v="2011-10-07T08:12:00"/>
    <n v="3.75"/>
    <x v="2"/>
    <s v="Spain"/>
    <n v="30"/>
    <n v="62.65763888888614"/>
  </r>
  <r>
    <n v="374267"/>
    <n v="569998"/>
    <n v="22726"/>
    <s v="ALARM CLOCK BAKELIKE GREEN"/>
    <n v="4"/>
    <d v="2011-10-07T08:12:00"/>
    <n v="3.75"/>
    <x v="2"/>
    <s v="Spain"/>
    <n v="15"/>
    <n v="62.65763888888614"/>
  </r>
  <r>
    <n v="374268"/>
    <n v="569998"/>
    <n v="22846"/>
    <s v="BREAD BIN DINER STYLE RED "/>
    <n v="2"/>
    <d v="2011-10-07T08:12:00"/>
    <n v="16.95"/>
    <x v="2"/>
    <s v="Spain"/>
    <n v="33.9"/>
    <n v="62.65763888888614"/>
  </r>
  <r>
    <n v="374269"/>
    <n v="569998"/>
    <n v="22848"/>
    <s v="BREAD BIN DINER STYLE PINK"/>
    <n v="1"/>
    <d v="2011-10-07T08:12:00"/>
    <n v="16.95"/>
    <x v="2"/>
    <s v="Spain"/>
    <n v="16.95"/>
    <n v="62.65763888888614"/>
  </r>
  <r>
    <n v="374270"/>
    <n v="569998"/>
    <n v="23247"/>
    <s v="BISCUIT TIN 50'S CHRISTMAS"/>
    <n v="6"/>
    <d v="2011-10-07T08:12:00"/>
    <n v="2.89"/>
    <x v="2"/>
    <s v="Spain"/>
    <n v="17.34"/>
    <n v="62.65763888888614"/>
  </r>
  <r>
    <n v="374271"/>
    <n v="569998"/>
    <n v="21843"/>
    <s v="RED RETROSPOT CAKE STAND"/>
    <n v="1"/>
    <d v="2011-10-07T08:12:00"/>
    <n v="10.95"/>
    <x v="2"/>
    <s v="Spain"/>
    <n v="10.95"/>
    <n v="62.65763888888614"/>
  </r>
  <r>
    <n v="374272"/>
    <n v="569998"/>
    <n v="22045"/>
    <s v="SPACEBOY GIFT WRAP"/>
    <n v="25"/>
    <d v="2011-10-07T08:12:00"/>
    <n v="0.42"/>
    <x v="2"/>
    <s v="Spain"/>
    <n v="10.5"/>
    <n v="62.65763888888614"/>
  </r>
  <r>
    <n v="374273"/>
    <n v="569998"/>
    <n v="23545"/>
    <s v="WRAP RED VINTAGE DOILY"/>
    <n v="25"/>
    <d v="2011-10-07T08:12:00"/>
    <n v="0.42"/>
    <x v="2"/>
    <s v="Spain"/>
    <n v="10.5"/>
    <n v="62.65763888888614"/>
  </r>
  <r>
    <n v="374274"/>
    <n v="569998"/>
    <n v="23546"/>
    <s v="WRAP PAISLEY PARK "/>
    <n v="25"/>
    <d v="2011-10-07T08:12:00"/>
    <n v="0.42"/>
    <x v="2"/>
    <s v="Spain"/>
    <n v="10.5"/>
    <n v="62.65763888888614"/>
  </r>
  <r>
    <n v="374275"/>
    <n v="569998"/>
    <n v="22406"/>
    <s v="MONEY BOX KINGS CHOICE DESIGN"/>
    <n v="12"/>
    <d v="2011-10-07T08:12:00"/>
    <n v="1.25"/>
    <x v="2"/>
    <s v="Spain"/>
    <n v="15"/>
    <n v="62.65763888888614"/>
  </r>
  <r>
    <n v="374276"/>
    <n v="569998"/>
    <n v="22831"/>
    <s v="WHITE BROCANTE SOAP DISH"/>
    <n v="6"/>
    <d v="2011-10-07T08:12:00"/>
    <n v="2.95"/>
    <x v="2"/>
    <s v="Spain"/>
    <n v="17.700000000000003"/>
    <n v="62.65763888888614"/>
  </r>
  <r>
    <n v="374277"/>
    <n v="569998"/>
    <n v="20772"/>
    <s v="GARDEN PATH JOURNAL"/>
    <n v="6"/>
    <d v="2011-10-07T08:12:00"/>
    <n v="2.5499999999999998"/>
    <x v="2"/>
    <s v="Spain"/>
    <n v="15.299999999999999"/>
    <n v="62.65763888888614"/>
  </r>
  <r>
    <n v="374278"/>
    <n v="569998"/>
    <s v="35810A"/>
    <s v="ENAMEL PINK COFFEE CONTAINER"/>
    <n v="12"/>
    <d v="2011-10-07T08:12:00"/>
    <n v="0.83"/>
    <x v="2"/>
    <s v="Spain"/>
    <n v="9.9599999999999991"/>
    <n v="62.65763888888614"/>
  </r>
  <r>
    <n v="374279"/>
    <n v="569998"/>
    <n v="22629"/>
    <s v="SPACEBOY LUNCH BOX "/>
    <n v="12"/>
    <d v="2011-10-07T08:12:00"/>
    <n v="1.95"/>
    <x v="2"/>
    <s v="Spain"/>
    <n v="23.4"/>
    <n v="62.65763888888614"/>
  </r>
  <r>
    <n v="374280"/>
    <n v="569998"/>
    <n v="23076"/>
    <s v="ICE CREAM SUNDAE LIP GLOSS"/>
    <n v="24"/>
    <d v="2011-10-07T08:12:00"/>
    <n v="1.25"/>
    <x v="2"/>
    <s v="Spain"/>
    <n v="30"/>
    <n v="62.65763888888614"/>
  </r>
  <r>
    <n v="389288"/>
    <n v="571255"/>
    <s v="82494L"/>
    <s v="WOODEN FRAME ANTIQUE WHITE "/>
    <n v="72"/>
    <d v="2011-10-14T17:13:00"/>
    <n v="2.5499999999999998"/>
    <x v="24"/>
    <s v="Spain"/>
    <n v="183.6"/>
    <n v="55.281944444439432"/>
  </r>
  <r>
    <n v="389289"/>
    <n v="571255"/>
    <n v="82483"/>
    <s v="WOOD 2 DRAWER CABINET WHITE FINISH"/>
    <n v="32"/>
    <d v="2011-10-14T17:13:00"/>
    <n v="5.95"/>
    <x v="24"/>
    <s v="Spain"/>
    <n v="190.4"/>
    <n v="55.281944444439432"/>
  </r>
  <r>
    <n v="389290"/>
    <n v="571255"/>
    <n v="82486"/>
    <s v="3 DRAWER ANTIQUE WHITE WOOD CABINET"/>
    <n v="12"/>
    <d v="2011-10-14T17:13:00"/>
    <n v="8.15"/>
    <x v="24"/>
    <s v="Spain"/>
    <n v="97.800000000000011"/>
    <n v="55.281944444439432"/>
  </r>
  <r>
    <n v="389291"/>
    <n v="571255"/>
    <n v="22423"/>
    <s v="REGENCY CAKESTAND 3 TIER"/>
    <n v="32"/>
    <d v="2011-10-14T17:13:00"/>
    <n v="10.95"/>
    <x v="24"/>
    <s v="Spain"/>
    <n v="350.4"/>
    <n v="55.281944444439432"/>
  </r>
  <r>
    <n v="389292"/>
    <n v="571255"/>
    <n v="22173"/>
    <s v="METAL 4 HOOK HANGER FRENCH CHATEAU"/>
    <n v="32"/>
    <d v="2011-10-14T17:13:00"/>
    <n v="2.75"/>
    <x v="24"/>
    <s v="Spain"/>
    <n v="88"/>
    <n v="55.281944444439432"/>
  </r>
  <r>
    <n v="389293"/>
    <n v="571255"/>
    <n v="82482"/>
    <s v="WOODEN PICTURE FRAME WHITE FINISH"/>
    <n v="72"/>
    <d v="2011-10-14T17:13:00"/>
    <n v="2.5499999999999998"/>
    <x v="24"/>
    <s v="Spain"/>
    <n v="183.6"/>
    <n v="55.281944444439432"/>
  </r>
  <r>
    <n v="389294"/>
    <n v="571255"/>
    <n v="23064"/>
    <s v="CINDERELLA CHANDELIER "/>
    <n v="10"/>
    <d v="2011-10-14T17:13:00"/>
    <n v="41.75"/>
    <x v="24"/>
    <s v="Spain"/>
    <n v="417.5"/>
    <n v="55.281944444439432"/>
  </r>
  <r>
    <n v="389295"/>
    <n v="571255"/>
    <n v="23055"/>
    <s v="IVORY CHANDELIER T-LIGHT HOLDER"/>
    <n v="48"/>
    <d v="2011-10-14T17:13:00"/>
    <n v="5.39"/>
    <x v="24"/>
    <s v="Spain"/>
    <n v="258.71999999999997"/>
    <n v="55.281944444439432"/>
  </r>
  <r>
    <n v="389296"/>
    <n v="571255"/>
    <n v="23056"/>
    <s v="FLOWERS CHANDELIER T-LIGHT HOLDER"/>
    <n v="48"/>
    <d v="2011-10-14T17:13:00"/>
    <n v="5.39"/>
    <x v="24"/>
    <s v="Spain"/>
    <n v="258.71999999999997"/>
    <n v="55.281944444439432"/>
  </r>
  <r>
    <n v="389297"/>
    <n v="571255"/>
    <n v="23057"/>
    <s v="BEADED CHANDELIER T-LIGHT HOLDER"/>
    <n v="48"/>
    <d v="2011-10-14T17:13:00"/>
    <n v="4.1500000000000004"/>
    <x v="24"/>
    <s v="Spain"/>
    <n v="199.20000000000002"/>
    <n v="55.281944444439432"/>
  </r>
  <r>
    <n v="389298"/>
    <n v="571255"/>
    <n v="23072"/>
    <s v="MARIE ANTOINETTE TRINKET BOX SILVER"/>
    <n v="48"/>
    <d v="2011-10-14T17:13:00"/>
    <n v="6.5"/>
    <x v="24"/>
    <s v="Spain"/>
    <n v="312"/>
    <n v="55.281944444439432"/>
  </r>
  <r>
    <n v="389299"/>
    <n v="571255"/>
    <n v="23071"/>
    <s v="MARIE ANTOINETTE TRINKET BOX GOLD"/>
    <n v="48"/>
    <d v="2011-10-14T17:13:00"/>
    <n v="6.5"/>
    <x v="24"/>
    <s v="Spain"/>
    <n v="312"/>
    <n v="55.281944444439432"/>
  </r>
  <r>
    <n v="389300"/>
    <n v="571255"/>
    <n v="23245"/>
    <s v="SET OF 3 REGENCY CAKE TINS"/>
    <n v="16"/>
    <d v="2011-10-14T17:13:00"/>
    <n v="4.1500000000000004"/>
    <x v="24"/>
    <s v="Spain"/>
    <n v="66.400000000000006"/>
    <n v="55.281944444439432"/>
  </r>
  <r>
    <n v="389301"/>
    <n v="571255"/>
    <s v="72802B"/>
    <s v="OCEAN SCENT CANDLE IN JEWELLED BOX"/>
    <n v="200"/>
    <d v="2011-10-14T17:13:00"/>
    <n v="1.25"/>
    <x v="24"/>
    <s v="Spain"/>
    <n v="250"/>
    <n v="55.281944444439432"/>
  </r>
  <r>
    <n v="389302"/>
    <n v="571255"/>
    <s v="72802C"/>
    <s v="VANILLA SCENT CANDLE JEWELLED BOX"/>
    <n v="288"/>
    <d v="2011-10-14T17:13:00"/>
    <n v="1.25"/>
    <x v="24"/>
    <s v="Spain"/>
    <n v="360"/>
    <n v="55.281944444439432"/>
  </r>
  <r>
    <n v="394593"/>
    <n v="571665"/>
    <n v="22163"/>
    <s v="HEART STRING MEMO HOLDER HANGING"/>
    <n v="24"/>
    <d v="2011-10-18T12:59:00"/>
    <n v="0.79"/>
    <x v="2"/>
    <s v="Spain"/>
    <n v="18.96"/>
    <n v="51.458333333328483"/>
  </r>
  <r>
    <n v="394594"/>
    <n v="571665"/>
    <n v="22592"/>
    <s v="CARDHOLDER HOLLY WREATH METAL"/>
    <n v="8"/>
    <d v="2011-10-18T12:59:00"/>
    <n v="3.75"/>
    <x v="2"/>
    <s v="Spain"/>
    <n v="30"/>
    <n v="51.458333333328483"/>
  </r>
  <r>
    <n v="394595"/>
    <n v="571665"/>
    <n v="22186"/>
    <s v="RED STAR CARD HOLDER"/>
    <n v="12"/>
    <d v="2011-10-18T12:59:00"/>
    <n v="1.95"/>
    <x v="2"/>
    <s v="Spain"/>
    <n v="23.4"/>
    <n v="51.458333333328483"/>
  </r>
  <r>
    <n v="394596"/>
    <n v="571665"/>
    <n v="22950"/>
    <s v="36 DOILIES VINTAGE CHRISTMAS"/>
    <n v="12"/>
    <d v="2011-10-18T12:59:00"/>
    <n v="1.45"/>
    <x v="2"/>
    <s v="Spain"/>
    <n v="17.399999999999999"/>
    <n v="51.458333333328483"/>
  </r>
  <r>
    <n v="394597"/>
    <n v="571665"/>
    <n v="22952"/>
    <s v="60 CAKE CASES VINTAGE CHRISTMAS"/>
    <n v="24"/>
    <d v="2011-10-18T12:59:00"/>
    <n v="0.55000000000000004"/>
    <x v="2"/>
    <s v="Spain"/>
    <n v="13.200000000000001"/>
    <n v="51.458333333328483"/>
  </r>
  <r>
    <n v="394598"/>
    <n v="571665"/>
    <n v="23314"/>
    <s v="VINTAGE CHRISTMAS TABLECLOTH"/>
    <n v="4"/>
    <d v="2011-10-18T12:59:00"/>
    <n v="12.5"/>
    <x v="2"/>
    <s v="Spain"/>
    <n v="50"/>
    <n v="51.458333333328483"/>
  </r>
  <r>
    <n v="394599"/>
    <n v="571665"/>
    <n v="22696"/>
    <s v="WICKER WREATH LARGE"/>
    <n v="6"/>
    <d v="2011-10-18T12:59:00"/>
    <n v="1.95"/>
    <x v="2"/>
    <s v="Spain"/>
    <n v="11.7"/>
    <n v="51.458333333328483"/>
  </r>
  <r>
    <n v="394600"/>
    <n v="571665"/>
    <n v="23313"/>
    <s v="VINTAGE CHRISTMAS BUNTING"/>
    <n v="5"/>
    <d v="2011-10-18T12:59:00"/>
    <n v="4.95"/>
    <x v="2"/>
    <s v="Spain"/>
    <n v="24.75"/>
    <n v="51.458333333328483"/>
  </r>
  <r>
    <n v="394601"/>
    <n v="571665"/>
    <n v="21824"/>
    <s v="PAINTED METAL STAR WITH HOLLY BELLS"/>
    <n v="48"/>
    <d v="2011-10-18T12:59:00"/>
    <n v="0.39"/>
    <x v="2"/>
    <s v="Spain"/>
    <n v="18.72"/>
    <n v="51.458333333328483"/>
  </r>
  <r>
    <n v="394602"/>
    <n v="571665"/>
    <n v="23210"/>
    <s v="WHITE ROCKING HORSE HAND PAINTED"/>
    <n v="24"/>
    <d v="2011-10-18T12:59:00"/>
    <n v="1.25"/>
    <x v="2"/>
    <s v="Spain"/>
    <n v="30"/>
    <n v="51.458333333328483"/>
  </r>
  <r>
    <n v="394603"/>
    <n v="571665"/>
    <n v="23213"/>
    <s v="STAR WREATH DECORATION WITH BELL"/>
    <n v="24"/>
    <d v="2011-10-18T12:59:00"/>
    <n v="1.25"/>
    <x v="2"/>
    <s v="Spain"/>
    <n v="30"/>
    <n v="51.458333333328483"/>
  </r>
  <r>
    <n v="394604"/>
    <n v="571665"/>
    <n v="23269"/>
    <s v="SET OF 2 CERAMIC CHRISTMAS TREES"/>
    <n v="36"/>
    <d v="2011-10-18T12:59:00"/>
    <n v="1.45"/>
    <x v="2"/>
    <s v="Spain"/>
    <n v="52.199999999999996"/>
    <n v="51.458333333328483"/>
  </r>
  <r>
    <n v="394605"/>
    <n v="571665"/>
    <n v="23311"/>
    <s v="VINTAGE CHRISTMAS STOCKING "/>
    <n v="12"/>
    <d v="2011-10-18T12:59:00"/>
    <n v="2.5499999999999998"/>
    <x v="2"/>
    <s v="Spain"/>
    <n v="30.599999999999998"/>
    <n v="51.458333333328483"/>
  </r>
  <r>
    <n v="394606"/>
    <n v="571665"/>
    <n v="35970"/>
    <s v="ZINC FOLKART SLEIGH BELLS"/>
    <n v="24"/>
    <d v="2011-10-18T12:59:00"/>
    <n v="1.69"/>
    <x v="2"/>
    <s v="Spain"/>
    <n v="40.56"/>
    <n v="51.458333333328483"/>
  </r>
  <r>
    <n v="394607"/>
    <n v="571665"/>
    <n v="22579"/>
    <s v="WOODEN TREE CHRISTMAS SCANDINAVIAN"/>
    <n v="24"/>
    <d v="2011-10-18T12:59:00"/>
    <n v="0.28999999999999998"/>
    <x v="2"/>
    <s v="Spain"/>
    <n v="6.9599999999999991"/>
    <n v="51.458333333328483"/>
  </r>
  <r>
    <n v="394608"/>
    <n v="571665"/>
    <n v="22578"/>
    <s v="WOODEN STAR CHRISTMAS SCANDINAVIAN"/>
    <n v="24"/>
    <d v="2011-10-18T12:59:00"/>
    <n v="0.28999999999999998"/>
    <x v="2"/>
    <s v="Spain"/>
    <n v="6.9599999999999991"/>
    <n v="51.458333333328483"/>
  </r>
  <r>
    <n v="394609"/>
    <n v="571665"/>
    <n v="23264"/>
    <s v="SET OF 3 WOODEN SLEIGH DECORATIONS"/>
    <n v="24"/>
    <d v="2011-10-18T12:59:00"/>
    <n v="1.25"/>
    <x v="2"/>
    <s v="Spain"/>
    <n v="30"/>
    <n v="51.458333333328483"/>
  </r>
  <r>
    <n v="394610"/>
    <n v="571665"/>
    <n v="23266"/>
    <s v="SET OF 3 WOODEN STOCKING DECORATION"/>
    <n v="24"/>
    <d v="2011-10-18T12:59:00"/>
    <n v="1.25"/>
    <x v="2"/>
    <s v="Spain"/>
    <n v="30"/>
    <n v="51.458333333328483"/>
  </r>
  <r>
    <n v="394611"/>
    <n v="571665"/>
    <n v="21819"/>
    <s v="GLITTER CHRISTMAS STAR "/>
    <n v="36"/>
    <d v="2011-10-18T12:59:00"/>
    <n v="0.39"/>
    <x v="2"/>
    <s v="Spain"/>
    <n v="14.040000000000001"/>
    <n v="51.458333333328483"/>
  </r>
  <r>
    <n v="394612"/>
    <n v="571665"/>
    <n v="22945"/>
    <s v="CHRISTMAS METAL TAGS ASSORTED "/>
    <n v="24"/>
    <d v="2011-10-18T12:59:00"/>
    <n v="0.85"/>
    <x v="2"/>
    <s v="Spain"/>
    <n v="20.399999999999999"/>
    <n v="51.458333333328483"/>
  </r>
  <r>
    <n v="394613"/>
    <n v="571665"/>
    <n v="22734"/>
    <s v="SET OF 6 RIBBONS VINTAGE CHRISTMAS"/>
    <n v="18"/>
    <d v="2011-10-18T12:59:00"/>
    <n v="2.89"/>
    <x v="2"/>
    <s v="Spain"/>
    <n v="52.02"/>
    <n v="51.458333333328483"/>
  </r>
  <r>
    <n v="394614"/>
    <n v="571665"/>
    <n v="23352"/>
    <s v="ROLL WRAP 50'S RED CHRISTMAS "/>
    <n v="24"/>
    <d v="2011-10-18T12:59:00"/>
    <n v="1.25"/>
    <x v="2"/>
    <s v="Spain"/>
    <n v="30"/>
    <n v="51.458333333328483"/>
  </r>
  <r>
    <n v="394615"/>
    <n v="571665"/>
    <n v="23351"/>
    <s v="ROLL WRAP 50'S CHRISTMAS"/>
    <n v="24"/>
    <d v="2011-10-18T12:59:00"/>
    <n v="1.25"/>
    <x v="2"/>
    <s v="Spain"/>
    <n v="30"/>
    <n v="51.458333333328483"/>
  </r>
  <r>
    <n v="394616"/>
    <n v="571665"/>
    <n v="23350"/>
    <s v="ROLL WRAP VINTAGE SPOT "/>
    <n v="24"/>
    <d v="2011-10-18T12:59:00"/>
    <n v="1.25"/>
    <x v="2"/>
    <s v="Spain"/>
    <n v="30"/>
    <n v="51.458333333328483"/>
  </r>
  <r>
    <n v="394617"/>
    <n v="571665"/>
    <n v="21207"/>
    <s v="SKULL AND CROSSBONES  GARLAND "/>
    <n v="12"/>
    <d v="2011-10-18T12:59:00"/>
    <n v="1.65"/>
    <x v="2"/>
    <s v="Spain"/>
    <n v="19.799999999999997"/>
    <n v="51.458333333328483"/>
  </r>
  <r>
    <n v="394618"/>
    <n v="571665"/>
    <n v="21211"/>
    <s v="SET OF 72 SKULL PAPER  DOILIES"/>
    <n v="12"/>
    <d v="2011-10-18T12:59:00"/>
    <n v="1.45"/>
    <x v="2"/>
    <s v="Spain"/>
    <n v="17.399999999999999"/>
    <n v="51.458333333328483"/>
  </r>
  <r>
    <n v="394619"/>
    <n v="571665"/>
    <n v="21967"/>
    <s v="PACK OF 12 SKULL TISSUES"/>
    <n v="24"/>
    <d v="2011-10-18T12:59:00"/>
    <n v="0.39"/>
    <x v="2"/>
    <s v="Spain"/>
    <n v="9.36"/>
    <n v="51.458333333328483"/>
  </r>
  <r>
    <n v="394620"/>
    <n v="571665"/>
    <n v="21679"/>
    <s v="SKULLS  STICKERS"/>
    <n v="12"/>
    <d v="2011-10-18T12:59:00"/>
    <n v="0.85"/>
    <x v="2"/>
    <s v="Spain"/>
    <n v="10.199999999999999"/>
    <n v="51.458333333328483"/>
  </r>
  <r>
    <n v="394621"/>
    <n v="571665"/>
    <n v="22553"/>
    <s v="PLASTERS IN TIN SKULLS"/>
    <n v="12"/>
    <d v="2011-10-18T12:59:00"/>
    <n v="1.65"/>
    <x v="2"/>
    <s v="Spain"/>
    <n v="19.799999999999997"/>
    <n v="51.458333333328483"/>
  </r>
  <r>
    <n v="394622"/>
    <n v="571665"/>
    <n v="23511"/>
    <s v="EMBROIDERED RIBBON REEL EMILY "/>
    <n v="6"/>
    <d v="2011-10-18T12:59:00"/>
    <n v="2.08"/>
    <x v="2"/>
    <s v="Spain"/>
    <n v="12.48"/>
    <n v="51.458333333328483"/>
  </r>
  <r>
    <n v="394623"/>
    <n v="571665"/>
    <n v="23515"/>
    <s v="EMBROIDERED RIBBON REEL DAISY "/>
    <n v="6"/>
    <d v="2011-10-18T12:59:00"/>
    <n v="2.08"/>
    <x v="2"/>
    <s v="Spain"/>
    <n v="12.48"/>
    <n v="51.458333333328483"/>
  </r>
  <r>
    <n v="394624"/>
    <n v="571665"/>
    <n v="84879"/>
    <s v="ASSORTED COLOUR BIRD ORNAMENT"/>
    <n v="32"/>
    <d v="2011-10-18T12:59:00"/>
    <n v="1.69"/>
    <x v="2"/>
    <s v="Spain"/>
    <n v="54.08"/>
    <n v="51.458333333328483"/>
  </r>
  <r>
    <n v="394625"/>
    <n v="571665"/>
    <n v="21891"/>
    <s v="TRADITIONAL WOODEN SKIPPING ROPE"/>
    <n v="12"/>
    <d v="2011-10-18T12:59:00"/>
    <n v="1.45"/>
    <x v="2"/>
    <s v="Spain"/>
    <n v="17.399999999999999"/>
    <n v="51.458333333328483"/>
  </r>
  <r>
    <n v="394626"/>
    <n v="571665"/>
    <n v="21915"/>
    <s v="RED  HARMONICA IN BOX "/>
    <n v="12"/>
    <d v="2011-10-18T12:59:00"/>
    <n v="1.25"/>
    <x v="2"/>
    <s v="Spain"/>
    <n v="15"/>
    <n v="51.458333333328483"/>
  </r>
  <r>
    <n v="394627"/>
    <n v="571665"/>
    <n v="21914"/>
    <s v="BLUE HARMONICA IN BOX "/>
    <n v="12"/>
    <d v="2011-10-18T12:59:00"/>
    <n v="1.25"/>
    <x v="2"/>
    <s v="Spain"/>
    <n v="15"/>
    <n v="51.458333333328483"/>
  </r>
  <r>
    <n v="394628"/>
    <n v="571665"/>
    <n v="22620"/>
    <s v="4 TRADITIONAL SPINNING TOPS"/>
    <n v="12"/>
    <d v="2011-10-18T12:59:00"/>
    <n v="1.45"/>
    <x v="2"/>
    <s v="Spain"/>
    <n v="17.399999999999999"/>
    <n v="51.458333333328483"/>
  </r>
  <r>
    <n v="394629"/>
    <n v="571665"/>
    <n v="22906"/>
    <s v="12 MESSAGE CARDS WITH ENVELOPES"/>
    <n v="12"/>
    <d v="2011-10-18T12:59:00"/>
    <n v="1.65"/>
    <x v="2"/>
    <s v="Spain"/>
    <n v="19.799999999999997"/>
    <n v="51.458333333328483"/>
  </r>
  <r>
    <n v="394630"/>
    <n v="571665"/>
    <n v="23437"/>
    <s v=" 50'S CHRISTMAS GIFT BAG LARGE"/>
    <n v="12"/>
    <d v="2011-10-18T12:59:00"/>
    <n v="1.25"/>
    <x v="2"/>
    <s v="Spain"/>
    <n v="15"/>
    <n v="51.458333333328483"/>
  </r>
  <r>
    <n v="394631"/>
    <n v="571665"/>
    <n v="23438"/>
    <s v=" RED SPOT GIFT BAG LARGE"/>
    <n v="12"/>
    <d v="2011-10-18T12:59:00"/>
    <n v="1.25"/>
    <x v="2"/>
    <s v="Spain"/>
    <n v="15"/>
    <n v="51.458333333328483"/>
  </r>
  <r>
    <n v="394632"/>
    <n v="571665"/>
    <n v="22077"/>
    <s v="6 RIBBONS RUSTIC CHARM"/>
    <n v="12"/>
    <d v="2011-10-18T12:59:00"/>
    <n v="1.95"/>
    <x v="2"/>
    <s v="Spain"/>
    <n v="23.4"/>
    <n v="51.458333333328483"/>
  </r>
  <r>
    <n v="397812"/>
    <n v="571851"/>
    <n v="23167"/>
    <s v="SMALL CERAMIC TOP STORAGE JAR "/>
    <n v="96"/>
    <d v="2011-10-19T13:02:00"/>
    <n v="0.69"/>
    <x v="15"/>
    <s v="Spain"/>
    <n v="66.239999999999995"/>
    <n v="50.456249999995634"/>
  </r>
  <r>
    <n v="397813"/>
    <n v="571851"/>
    <n v="22840"/>
    <s v="ROUND CAKE TIN VINTAGE RED"/>
    <n v="2"/>
    <d v="2011-10-19T13:02:00"/>
    <n v="7.95"/>
    <x v="15"/>
    <s v="Spain"/>
    <n v="15.9"/>
    <n v="50.456249999995634"/>
  </r>
  <r>
    <n v="397814"/>
    <n v="571851"/>
    <n v="22625"/>
    <s v="RED KITCHEN SCALES"/>
    <n v="2"/>
    <d v="2011-10-19T13:02:00"/>
    <n v="8.5"/>
    <x v="15"/>
    <s v="Spain"/>
    <n v="17"/>
    <n v="50.456249999995634"/>
  </r>
  <r>
    <n v="397815"/>
    <n v="571851"/>
    <n v="22327"/>
    <s v="ROUND SNACK BOXES SET OF 4 SKULLS"/>
    <n v="6"/>
    <d v="2011-10-19T13:02:00"/>
    <n v="2.95"/>
    <x v="15"/>
    <s v="Spain"/>
    <n v="17.700000000000003"/>
    <n v="50.456249999995634"/>
  </r>
  <r>
    <n v="397816"/>
    <n v="571851"/>
    <n v="22915"/>
    <s v="ASSORTED BOTTLE TOP  MAGNETS "/>
    <n v="36"/>
    <d v="2011-10-19T13:02:00"/>
    <n v="0.42"/>
    <x v="15"/>
    <s v="Spain"/>
    <n v="15.12"/>
    <n v="50.456249999995634"/>
  </r>
  <r>
    <n v="397817"/>
    <n v="571851"/>
    <n v="22923"/>
    <s v="FRIDGE MAGNETS LES ENFANTS ASSORTED"/>
    <n v="24"/>
    <d v="2011-10-19T13:02:00"/>
    <n v="0.85"/>
    <x v="15"/>
    <s v="Spain"/>
    <n v="20.399999999999999"/>
    <n v="50.456249999995634"/>
  </r>
  <r>
    <n v="397818"/>
    <n v="571851"/>
    <n v="23155"/>
    <s v="KNICKERBOCKERGLORY MAGNET ASSORTED "/>
    <n v="24"/>
    <d v="2011-10-19T13:02:00"/>
    <n v="0.83"/>
    <x v="15"/>
    <s v="Spain"/>
    <n v="19.919999999999998"/>
    <n v="50.456249999995634"/>
  </r>
  <r>
    <n v="397819"/>
    <n v="571851"/>
    <n v="22922"/>
    <s v="FRIDGE MAGNETS US DINER ASSORTED"/>
    <n v="24"/>
    <d v="2011-10-19T13:02:00"/>
    <n v="0.85"/>
    <x v="15"/>
    <s v="Spain"/>
    <n v="20.399999999999999"/>
    <n v="50.456249999995634"/>
  </r>
  <r>
    <n v="397820"/>
    <n v="571851"/>
    <n v="22778"/>
    <s v="GLASS CLOCHE SMALL"/>
    <n v="4"/>
    <d v="2011-10-19T13:02:00"/>
    <n v="3.95"/>
    <x v="15"/>
    <s v="Spain"/>
    <n v="15.8"/>
    <n v="50.456249999995634"/>
  </r>
  <r>
    <n v="397821"/>
    <n v="571851"/>
    <n v="23186"/>
    <s v="FRENCH STYLE STORAGE JAR CAFE "/>
    <n v="48"/>
    <d v="2011-10-19T13:02:00"/>
    <n v="0.28999999999999998"/>
    <x v="15"/>
    <s v="Spain"/>
    <n v="13.919999999999998"/>
    <n v="50.456249999995634"/>
  </r>
  <r>
    <n v="397822"/>
    <n v="571851"/>
    <n v="23187"/>
    <s v="FRENCH STYLE STORAGE JAR BONBONS"/>
    <n v="48"/>
    <d v="2011-10-19T13:02:00"/>
    <n v="0.28999999999999998"/>
    <x v="15"/>
    <s v="Spain"/>
    <n v="13.919999999999998"/>
    <n v="50.456249999995634"/>
  </r>
  <r>
    <n v="399988"/>
    <n v="572065"/>
    <n v="84879"/>
    <s v="ASSORTED COLOUR BIRD ORNAMENT"/>
    <n v="1"/>
    <d v="2011-10-20T13:06:00"/>
    <n v="1.69"/>
    <x v="21"/>
    <s v="Spain"/>
    <n v="1.69"/>
    <n v="49.453472222223354"/>
  </r>
  <r>
    <n v="399989"/>
    <n v="572065"/>
    <n v="21136"/>
    <s v="PAINTED METAL PEARS ASSORTED"/>
    <n v="8"/>
    <d v="2011-10-20T13:06:00"/>
    <n v="1.69"/>
    <x v="21"/>
    <s v="Spain"/>
    <n v="13.52"/>
    <n v="49.453472222223354"/>
  </r>
  <r>
    <n v="399990"/>
    <n v="572065"/>
    <n v="35645"/>
    <s v="VINTAGE BEAD PINK JEWEL BOX"/>
    <n v="1"/>
    <d v="2011-10-20T13:06:00"/>
    <n v="4.25"/>
    <x v="21"/>
    <s v="Spain"/>
    <n v="4.25"/>
    <n v="49.453472222223354"/>
  </r>
  <r>
    <n v="399991"/>
    <n v="572065"/>
    <n v="23331"/>
    <s v="DECORATIVE WICKER HEART SMALL"/>
    <n v="2"/>
    <d v="2011-10-20T13:06:00"/>
    <n v="0.63"/>
    <x v="21"/>
    <s v="Spain"/>
    <n v="1.26"/>
    <n v="49.453472222223354"/>
  </r>
  <r>
    <n v="399992"/>
    <n v="572065"/>
    <n v="23330"/>
    <s v="DECORATIVE WICKER HEART MEDIUM"/>
    <n v="2"/>
    <d v="2011-10-20T13:06:00"/>
    <n v="1.25"/>
    <x v="21"/>
    <s v="Spain"/>
    <n v="2.5"/>
    <n v="49.453472222223354"/>
  </r>
  <r>
    <n v="399993"/>
    <n v="572065"/>
    <n v="23329"/>
    <s v="DECORATIVE WICKER HEART LARGE"/>
    <n v="2"/>
    <d v="2011-10-20T13:06:00"/>
    <n v="1.65"/>
    <x v="21"/>
    <s v="Spain"/>
    <n v="3.3"/>
    <n v="49.453472222223354"/>
  </r>
  <r>
    <n v="399994"/>
    <n v="572065"/>
    <n v="22423"/>
    <s v="REGENCY CAKESTAND 3 TIER"/>
    <n v="1"/>
    <d v="2011-10-20T13:06:00"/>
    <n v="12.75"/>
    <x v="21"/>
    <s v="Spain"/>
    <n v="12.75"/>
    <n v="49.453472222223354"/>
  </r>
  <r>
    <n v="399995"/>
    <n v="572065"/>
    <n v="35649"/>
    <s v="VINTAGE BEAD COSMETIC BAG "/>
    <n v="1"/>
    <d v="2011-10-20T13:06:00"/>
    <n v="3.35"/>
    <x v="21"/>
    <s v="Spain"/>
    <n v="3.35"/>
    <n v="49.453472222223354"/>
  </r>
  <r>
    <n v="399996"/>
    <n v="572065"/>
    <n v="21349"/>
    <s v="IVY HEART WREATH"/>
    <n v="1"/>
    <d v="2011-10-20T13:06:00"/>
    <n v="6.75"/>
    <x v="21"/>
    <s v="Spain"/>
    <n v="6.75"/>
    <n v="49.453472222223354"/>
  </r>
  <r>
    <n v="399997"/>
    <n v="572065"/>
    <s v="85123A"/>
    <s v="WHITE HANGING HEART T-LIGHT HOLDER"/>
    <n v="8"/>
    <d v="2011-10-20T13:06:00"/>
    <n v="2.95"/>
    <x v="21"/>
    <s v="Spain"/>
    <n v="23.6"/>
    <n v="49.453472222223354"/>
  </r>
  <r>
    <n v="399998"/>
    <n v="572065"/>
    <n v="22804"/>
    <s v="PINK HANGING HEART T-LIGHT HOLDER"/>
    <n v="1"/>
    <d v="2011-10-20T13:06:00"/>
    <n v="2.95"/>
    <x v="21"/>
    <s v="Spain"/>
    <n v="2.95"/>
    <n v="49.453472222223354"/>
  </r>
  <r>
    <n v="399999"/>
    <n v="572065"/>
    <n v="21733"/>
    <s v="RED HANGING HEART T-LIGHT HOLDER"/>
    <n v="1"/>
    <d v="2011-10-20T13:06:00"/>
    <n v="2.95"/>
    <x v="21"/>
    <s v="Spain"/>
    <n v="2.95"/>
    <n v="49.453472222223354"/>
  </r>
  <r>
    <n v="400000"/>
    <n v="572065"/>
    <n v="23058"/>
    <s v="CHRISTMAS HANGING SNOWFLAKE"/>
    <n v="6"/>
    <d v="2011-10-20T13:06:00"/>
    <n v="0.79"/>
    <x v="21"/>
    <s v="Spain"/>
    <n v="4.74"/>
    <n v="49.453472222223354"/>
  </r>
  <r>
    <n v="400001"/>
    <n v="572065"/>
    <n v="23176"/>
    <s v="ABC TREASURE BOOK BOX "/>
    <n v="1"/>
    <d v="2011-10-20T13:06:00"/>
    <n v="2.25"/>
    <x v="21"/>
    <s v="Spain"/>
    <n v="2.25"/>
    <n v="49.453472222223354"/>
  </r>
  <r>
    <n v="400002"/>
    <n v="572065"/>
    <n v="23177"/>
    <s v="TREASURE ISLAND BOOK BOX"/>
    <n v="1"/>
    <d v="2011-10-20T13:06:00"/>
    <n v="2.25"/>
    <x v="21"/>
    <s v="Spain"/>
    <n v="2.25"/>
    <n v="49.453472222223354"/>
  </r>
  <r>
    <n v="400003"/>
    <n v="572065"/>
    <n v="23194"/>
    <s v="GYMKHANA TREASURE BOOK BOX"/>
    <n v="2"/>
    <d v="2011-10-20T13:06:00"/>
    <n v="2.25"/>
    <x v="21"/>
    <s v="Spain"/>
    <n v="4.5"/>
    <n v="49.453472222223354"/>
  </r>
  <r>
    <n v="400004"/>
    <n v="572065"/>
    <n v="22966"/>
    <s v="GINGERBREAD MAN COOKIE CUTTER"/>
    <n v="2"/>
    <d v="2011-10-20T13:06:00"/>
    <n v="1.25"/>
    <x v="21"/>
    <s v="Spain"/>
    <n v="2.5"/>
    <n v="49.453472222223354"/>
  </r>
  <r>
    <n v="400005"/>
    <n v="572065"/>
    <n v="23266"/>
    <s v="SET OF 3 WOODEN STOCKING DECORATION"/>
    <n v="2"/>
    <d v="2011-10-20T13:06:00"/>
    <n v="1.25"/>
    <x v="21"/>
    <s v="Spain"/>
    <n v="2.5"/>
    <n v="49.453472222223354"/>
  </r>
  <r>
    <n v="400006"/>
    <n v="572065"/>
    <n v="35933"/>
    <s v="PINK STOCKING CHRISTMAS DECORATION"/>
    <n v="3"/>
    <d v="2011-10-20T13:06:00"/>
    <n v="0.38"/>
    <x v="21"/>
    <s v="Spain"/>
    <n v="1.1400000000000001"/>
    <n v="49.453472222223354"/>
  </r>
  <r>
    <n v="400007"/>
    <n v="572065"/>
    <n v="23103"/>
    <s v="JINGLE BELL HEART DECORATION"/>
    <n v="6"/>
    <d v="2011-10-20T13:06:00"/>
    <n v="1.65"/>
    <x v="21"/>
    <s v="Spain"/>
    <n v="9.8999999999999986"/>
    <n v="49.453472222223354"/>
  </r>
  <r>
    <n v="400008"/>
    <n v="572065"/>
    <n v="21992"/>
    <s v="VINTAGE PAISLEY STATIONERY SET"/>
    <n v="3"/>
    <d v="2011-10-20T13:06:00"/>
    <n v="1.25"/>
    <x v="21"/>
    <s v="Spain"/>
    <n v="3.75"/>
    <n v="49.453472222223354"/>
  </r>
  <r>
    <n v="400009"/>
    <n v="572065"/>
    <n v="21744"/>
    <s v="SNOWFLAKE PORTABLE TABLE LIGHT "/>
    <n v="5"/>
    <d v="2011-10-20T13:06:00"/>
    <n v="2.95"/>
    <x v="21"/>
    <s v="Spain"/>
    <n v="14.75"/>
    <n v="49.453472222223354"/>
  </r>
  <r>
    <n v="400010"/>
    <n v="572065"/>
    <s v="51014A"/>
    <s v="FEATHER PEN,HOT PINK"/>
    <n v="12"/>
    <d v="2011-10-20T13:06:00"/>
    <n v="0.39"/>
    <x v="21"/>
    <s v="Spain"/>
    <n v="4.68"/>
    <n v="49.453472222223354"/>
  </r>
  <r>
    <n v="400011"/>
    <n v="572065"/>
    <n v="22665"/>
    <s v="RECIPE BOX BLUE SKETCHBOOK DESIGN"/>
    <n v="1"/>
    <d v="2011-10-20T13:06:00"/>
    <n v="2.95"/>
    <x v="21"/>
    <s v="Spain"/>
    <n v="2.95"/>
    <n v="49.453472222223354"/>
  </r>
  <r>
    <n v="400012"/>
    <n v="572065"/>
    <s v="51014C"/>
    <s v="FEATHER PEN,COAL BLACK"/>
    <n v="12"/>
    <d v="2011-10-20T13:06:00"/>
    <n v="0.39"/>
    <x v="21"/>
    <s v="Spain"/>
    <n v="4.68"/>
    <n v="49.453472222223354"/>
  </r>
  <r>
    <n v="400013"/>
    <n v="572065"/>
    <n v="84817"/>
    <s v="DANISH ROSE DECORATIVE PLATE"/>
    <n v="2"/>
    <d v="2011-10-20T13:06:00"/>
    <n v="2.1"/>
    <x v="21"/>
    <s v="Spain"/>
    <n v="4.2"/>
    <n v="49.453472222223354"/>
  </r>
  <r>
    <n v="400014"/>
    <n v="572065"/>
    <n v="22696"/>
    <s v="WICKER WREATH LARGE"/>
    <n v="2"/>
    <d v="2011-10-20T13:06:00"/>
    <n v="1.95"/>
    <x v="21"/>
    <s v="Spain"/>
    <n v="3.9"/>
    <n v="49.453472222223354"/>
  </r>
  <r>
    <n v="400015"/>
    <n v="572065"/>
    <n v="22795"/>
    <s v="SWEETHEART RECIPE BOOK STAND"/>
    <n v="1"/>
    <d v="2011-10-20T13:06:00"/>
    <n v="6.75"/>
    <x v="21"/>
    <s v="Spain"/>
    <n v="6.75"/>
    <n v="49.453472222223354"/>
  </r>
  <r>
    <n v="400016"/>
    <n v="572065"/>
    <n v="21843"/>
    <s v="RED RETROSPOT CAKE STAND"/>
    <n v="1"/>
    <d v="2011-10-20T13:06:00"/>
    <n v="10.95"/>
    <x v="21"/>
    <s v="Spain"/>
    <n v="10.95"/>
    <n v="49.453472222223354"/>
  </r>
  <r>
    <n v="400017"/>
    <n v="572065"/>
    <n v="23382"/>
    <s v="BOX OF 6 CHRISTMAS CAKE DECORATIONS"/>
    <n v="1"/>
    <d v="2011-10-20T13:06:00"/>
    <n v="3.75"/>
    <x v="21"/>
    <s v="Spain"/>
    <n v="3.75"/>
    <n v="49.453472222223354"/>
  </r>
  <r>
    <n v="400018"/>
    <n v="572065"/>
    <n v="22362"/>
    <s v="GLASS JAR PEACOCK BATH SALTS"/>
    <n v="1"/>
    <d v="2011-10-20T13:06:00"/>
    <n v="2.95"/>
    <x v="21"/>
    <s v="Spain"/>
    <n v="2.95"/>
    <n v="49.453472222223354"/>
  </r>
  <r>
    <n v="400019"/>
    <n v="572065"/>
    <n v="22361"/>
    <s v="GLASS JAR DAISY FRESH COTTON WOOL"/>
    <n v="1"/>
    <d v="2011-10-20T13:06:00"/>
    <n v="2.95"/>
    <x v="21"/>
    <s v="Spain"/>
    <n v="2.95"/>
    <n v="49.453472222223354"/>
  </r>
  <r>
    <n v="400020"/>
    <n v="572065"/>
    <n v="22360"/>
    <s v="GLASS JAR ENGLISH CONFECTIONERY"/>
    <n v="1"/>
    <d v="2011-10-20T13:06:00"/>
    <n v="2.95"/>
    <x v="21"/>
    <s v="Spain"/>
    <n v="2.95"/>
    <n v="49.453472222223354"/>
  </r>
  <r>
    <n v="400021"/>
    <n v="572065"/>
    <n v="21984"/>
    <s v="PACK OF 12 PINK PAISLEY TISSUES "/>
    <n v="12"/>
    <d v="2011-10-20T13:06:00"/>
    <n v="0.39"/>
    <x v="21"/>
    <s v="Spain"/>
    <n v="4.68"/>
    <n v="49.453472222223354"/>
  </r>
  <r>
    <n v="400022"/>
    <n v="572065"/>
    <n v="22273"/>
    <s v="FELTCRAFT DOLL MOLLY"/>
    <n v="1"/>
    <d v="2011-10-20T13:06:00"/>
    <n v="2.95"/>
    <x v="21"/>
    <s v="Spain"/>
    <n v="2.95"/>
    <n v="49.453472222223354"/>
  </r>
  <r>
    <n v="400023"/>
    <n v="572065"/>
    <n v="22557"/>
    <s v="PLASTERS IN TIN VINTAGE PAISLEY "/>
    <n v="5"/>
    <d v="2011-10-20T13:06:00"/>
    <n v="1.65"/>
    <x v="21"/>
    <s v="Spain"/>
    <n v="8.25"/>
    <n v="49.453472222223354"/>
  </r>
  <r>
    <n v="400024"/>
    <n v="572065"/>
    <n v="22553"/>
    <s v="PLASTERS IN TIN SKULLS"/>
    <n v="3"/>
    <d v="2011-10-20T13:06:00"/>
    <n v="1.65"/>
    <x v="21"/>
    <s v="Spain"/>
    <n v="4.9499999999999993"/>
    <n v="49.453472222223354"/>
  </r>
  <r>
    <n v="400025"/>
    <n v="572065"/>
    <n v="22965"/>
    <s v="3 TRADITIONAl BISCUIT CUTTERS  SET"/>
    <n v="2"/>
    <d v="2011-10-20T13:06:00"/>
    <n v="2.1"/>
    <x v="21"/>
    <s v="Spain"/>
    <n v="4.2"/>
    <n v="49.453472222223354"/>
  </r>
  <r>
    <n v="400026"/>
    <n v="572065"/>
    <n v="84378"/>
    <s v="SET OF 3 HEART COOKIE CUTTERS"/>
    <n v="2"/>
    <d v="2011-10-20T13:06:00"/>
    <n v="1.45"/>
    <x v="21"/>
    <s v="Spain"/>
    <n v="2.9"/>
    <n v="49.453472222223354"/>
  </r>
  <r>
    <n v="400027"/>
    <n v="572065"/>
    <n v="21974"/>
    <s v="SET OF 36 PAISLEY FLOWER DOILIES"/>
    <n v="6"/>
    <d v="2011-10-20T13:06:00"/>
    <n v="1.45"/>
    <x v="21"/>
    <s v="Spain"/>
    <n v="8.6999999999999993"/>
    <n v="49.453472222223354"/>
  </r>
  <r>
    <n v="400028"/>
    <n v="572065"/>
    <n v="22932"/>
    <s v="BAKING MOULD TOFFEE CUP CHOCOLATE"/>
    <n v="2"/>
    <d v="2011-10-20T13:06:00"/>
    <n v="2.5499999999999998"/>
    <x v="21"/>
    <s v="Spain"/>
    <n v="5.0999999999999996"/>
    <n v="49.453472222223354"/>
  </r>
  <r>
    <n v="400029"/>
    <n v="572065"/>
    <n v="22816"/>
    <s v="CARD MOTORBIKE SANTA"/>
    <n v="24"/>
    <d v="2011-10-20T13:06:00"/>
    <n v="0.42"/>
    <x v="21"/>
    <s v="Spain"/>
    <n v="10.08"/>
    <n v="49.453472222223354"/>
  </r>
  <r>
    <n v="400030"/>
    <n v="572065"/>
    <n v="22667"/>
    <s v="RECIPE BOX RETROSPOT "/>
    <n v="2"/>
    <d v="2011-10-20T13:06:00"/>
    <n v="2.95"/>
    <x v="21"/>
    <s v="Spain"/>
    <n v="5.9"/>
    <n v="49.453472222223354"/>
  </r>
  <r>
    <n v="400031"/>
    <n v="572065"/>
    <n v="23184"/>
    <s v="BULL DOG BOTTLE OPENER"/>
    <n v="1"/>
    <d v="2011-10-20T13:06:00"/>
    <n v="4.95"/>
    <x v="21"/>
    <s v="Spain"/>
    <n v="4.95"/>
    <n v="49.453472222223354"/>
  </r>
  <r>
    <n v="400032"/>
    <n v="572065"/>
    <n v="21977"/>
    <s v="PACK OF 60 PINK PAISLEY CAKE CASES"/>
    <n v="6"/>
    <d v="2011-10-20T13:06:00"/>
    <n v="0.55000000000000004"/>
    <x v="21"/>
    <s v="Spain"/>
    <n v="3.3000000000000003"/>
    <n v="49.453472222223354"/>
  </r>
  <r>
    <n v="400033"/>
    <n v="572065"/>
    <n v="23189"/>
    <s v="SET OF 12 FORK CANDLES"/>
    <n v="1"/>
    <d v="2011-10-20T13:06:00"/>
    <n v="2.89"/>
    <x v="21"/>
    <s v="Spain"/>
    <n v="2.89"/>
    <n v="49.453472222223354"/>
  </r>
  <r>
    <n v="400034"/>
    <n v="572065"/>
    <n v="84821"/>
    <s v="DANISH ROSE DELUXE COASTER"/>
    <n v="5"/>
    <d v="2011-10-20T13:06:00"/>
    <n v="0.85"/>
    <x v="21"/>
    <s v="Spain"/>
    <n v="4.25"/>
    <n v="49.453472222223354"/>
  </r>
  <r>
    <n v="400035"/>
    <n v="572065"/>
    <n v="22348"/>
    <s v="TEA BAG PLATE RED RETROSPOT"/>
    <n v="3"/>
    <d v="2011-10-20T13:06:00"/>
    <n v="0.85"/>
    <x v="21"/>
    <s v="Spain"/>
    <n v="2.5499999999999998"/>
    <n v="49.453472222223354"/>
  </r>
  <r>
    <n v="400036"/>
    <n v="572065"/>
    <n v="22093"/>
    <s v="MOTORING TISSUE BOX"/>
    <n v="5"/>
    <d v="2011-10-20T13:06:00"/>
    <n v="0.39"/>
    <x v="21"/>
    <s v="Spain"/>
    <n v="1.9500000000000002"/>
    <n v="49.453472222223354"/>
  </r>
  <r>
    <n v="400037"/>
    <n v="572065"/>
    <n v="22197"/>
    <s v="POPCORN HOLDER"/>
    <n v="3"/>
    <d v="2011-10-20T13:06:00"/>
    <n v="0.85"/>
    <x v="21"/>
    <s v="Spain"/>
    <n v="2.5499999999999998"/>
    <n v="49.453472222223354"/>
  </r>
  <r>
    <n v="400038"/>
    <n v="572065"/>
    <n v="22452"/>
    <s v="MEASURING TAPE BABUSHKA PINK"/>
    <n v="2"/>
    <d v="2011-10-20T13:06:00"/>
    <n v="2.95"/>
    <x v="21"/>
    <s v="Spain"/>
    <n v="5.9"/>
    <n v="49.453472222223354"/>
  </r>
  <r>
    <n v="400039"/>
    <n v="572065"/>
    <n v="22454"/>
    <s v="MEASURING TAPE BABUSHKA RED"/>
    <n v="2"/>
    <d v="2011-10-20T13:06:00"/>
    <n v="2.95"/>
    <x v="21"/>
    <s v="Spain"/>
    <n v="5.9"/>
    <n v="49.453472222223354"/>
  </r>
  <r>
    <n v="400040"/>
    <n v="572065"/>
    <n v="22840"/>
    <s v="ROUND CAKE TIN VINTAGE RED"/>
    <n v="1"/>
    <d v="2011-10-20T13:06:00"/>
    <n v="7.95"/>
    <x v="21"/>
    <s v="Spain"/>
    <n v="7.95"/>
    <n v="49.453472222223354"/>
  </r>
  <r>
    <n v="400041"/>
    <n v="572065"/>
    <n v="72741"/>
    <s v="GRAND CHOCOLATECANDLE"/>
    <n v="9"/>
    <d v="2011-10-20T13:06:00"/>
    <n v="1.45"/>
    <x v="21"/>
    <s v="Spain"/>
    <n v="13.049999999999999"/>
    <n v="49.453472222223354"/>
  </r>
  <r>
    <n v="404628"/>
    <n v="572442"/>
    <n v="22144"/>
    <s v="CHRISTMAS CRAFT LITTLE FRIENDS"/>
    <n v="12"/>
    <d v="2011-10-24T12:09:00"/>
    <n v="2.1"/>
    <x v="23"/>
    <s v="Spain"/>
    <n v="25.200000000000003"/>
    <n v="45.493055555554747"/>
  </r>
  <r>
    <n v="404629"/>
    <n v="572442"/>
    <n v="22142"/>
    <s v="CHRISTMAS CRAFT WHITE FAIRY "/>
    <n v="12"/>
    <d v="2011-10-24T12:09:00"/>
    <n v="1.45"/>
    <x v="23"/>
    <s v="Spain"/>
    <n v="17.399999999999999"/>
    <n v="45.493055555554747"/>
  </r>
  <r>
    <n v="404630"/>
    <n v="572442"/>
    <n v="22141"/>
    <s v="CHRISTMAS CRAFT TREE TOP ANGEL"/>
    <n v="6"/>
    <d v="2011-10-24T12:09:00"/>
    <n v="2.1"/>
    <x v="23"/>
    <s v="Spain"/>
    <n v="12.600000000000001"/>
    <n v="45.493055555554747"/>
  </r>
  <r>
    <n v="404631"/>
    <n v="572442"/>
    <n v="20970"/>
    <s v="PINK FLORAL FELTCRAFT SHOULDER BAG"/>
    <n v="4"/>
    <d v="2011-10-24T12:09:00"/>
    <n v="3.75"/>
    <x v="23"/>
    <s v="Spain"/>
    <n v="15"/>
    <n v="45.493055555554747"/>
  </r>
  <r>
    <n v="404632"/>
    <n v="572442"/>
    <n v="22750"/>
    <s v="FELTCRAFT PRINCESS LOLA DOLL"/>
    <n v="4"/>
    <d v="2011-10-24T12:09:00"/>
    <n v="3.75"/>
    <x v="23"/>
    <s v="Spain"/>
    <n v="15"/>
    <n v="45.493055555554747"/>
  </r>
  <r>
    <n v="404633"/>
    <n v="572442"/>
    <n v="22564"/>
    <s v="ALPHABET STENCIL CRAFT"/>
    <n v="12"/>
    <d v="2011-10-24T12:09:00"/>
    <n v="1.25"/>
    <x v="23"/>
    <s v="Spain"/>
    <n v="15"/>
    <n v="45.493055555554747"/>
  </r>
  <r>
    <n v="404634"/>
    <n v="572442"/>
    <n v="20969"/>
    <s v="RED FLORAL FELTCRAFT SHOULDER BAG"/>
    <n v="4"/>
    <d v="2011-10-24T12:09:00"/>
    <n v="3.75"/>
    <x v="23"/>
    <s v="Spain"/>
    <n v="15"/>
    <n v="45.493055555554747"/>
  </r>
  <r>
    <n v="404635"/>
    <n v="572442"/>
    <n v="21452"/>
    <s v="TOADSTOOL MONEY BOX"/>
    <n v="6"/>
    <d v="2011-10-24T12:09:00"/>
    <n v="2.95"/>
    <x v="23"/>
    <s v="Spain"/>
    <n v="17.700000000000003"/>
    <n v="45.493055555554747"/>
  </r>
  <r>
    <n v="404636"/>
    <n v="572442"/>
    <n v="22745"/>
    <s v="POPPY'S PLAYHOUSE BEDROOM "/>
    <n v="6"/>
    <d v="2011-10-24T12:09:00"/>
    <n v="2.1"/>
    <x v="23"/>
    <s v="Spain"/>
    <n v="12.600000000000001"/>
    <n v="45.493055555554747"/>
  </r>
  <r>
    <n v="404637"/>
    <n v="572442"/>
    <n v="22747"/>
    <s v="POPPY'S PLAYHOUSE BATHROOM"/>
    <n v="6"/>
    <d v="2011-10-24T12:09:00"/>
    <n v="2.1"/>
    <x v="23"/>
    <s v="Spain"/>
    <n v="12.600000000000001"/>
    <n v="45.493055555554747"/>
  </r>
  <r>
    <n v="404638"/>
    <n v="572442"/>
    <n v="22746"/>
    <s v="POPPY'S PLAYHOUSE LIVINGROOM "/>
    <n v="6"/>
    <d v="2011-10-24T12:09:00"/>
    <n v="2.1"/>
    <x v="23"/>
    <s v="Spain"/>
    <n v="12.600000000000001"/>
    <n v="45.493055555554747"/>
  </r>
  <r>
    <n v="404639"/>
    <n v="572442"/>
    <n v="22748"/>
    <s v="POPPY'S PLAYHOUSE KITCHEN"/>
    <n v="6"/>
    <d v="2011-10-24T12:09:00"/>
    <n v="2.1"/>
    <x v="23"/>
    <s v="Spain"/>
    <n v="12.600000000000001"/>
    <n v="45.493055555554747"/>
  </r>
  <r>
    <n v="404640"/>
    <n v="572442"/>
    <n v="22445"/>
    <s v="PENCIL CASE LIFE IS BEAUTIFUL"/>
    <n v="6"/>
    <d v="2011-10-24T12:09:00"/>
    <n v="2.95"/>
    <x v="23"/>
    <s v="Spain"/>
    <n v="17.700000000000003"/>
    <n v="45.493055555554747"/>
  </r>
  <r>
    <n v="404641"/>
    <n v="572442"/>
    <n v="22505"/>
    <s v="MEMO BOARD COTTAGE DESIGN"/>
    <n v="4"/>
    <d v="2011-10-24T12:09:00"/>
    <n v="4.95"/>
    <x v="23"/>
    <s v="Spain"/>
    <n v="19.8"/>
    <n v="45.493055555554747"/>
  </r>
  <r>
    <n v="404642"/>
    <n v="572442"/>
    <n v="48194"/>
    <s v="DOORMAT HEARTS"/>
    <n v="2"/>
    <d v="2011-10-24T12:09:00"/>
    <n v="8.25"/>
    <x v="23"/>
    <s v="Spain"/>
    <n v="16.5"/>
    <n v="45.493055555554747"/>
  </r>
  <r>
    <n v="404643"/>
    <n v="572442"/>
    <n v="23480"/>
    <s v="MINI LIGHTS WOODLAND MUSHROOMS"/>
    <n v="4"/>
    <d v="2011-10-24T12:09:00"/>
    <n v="3.75"/>
    <x v="23"/>
    <s v="Spain"/>
    <n v="15"/>
    <n v="45.493055555554747"/>
  </r>
  <r>
    <n v="404644"/>
    <n v="572442"/>
    <n v="23434"/>
    <s v="3 RAFFIA RIBBONS 50'S CHRISTMAS "/>
    <n v="10"/>
    <d v="2011-10-24T12:09:00"/>
    <n v="0.79"/>
    <x v="23"/>
    <s v="Spain"/>
    <n v="7.9"/>
    <n v="45.493055555554747"/>
  </r>
  <r>
    <n v="404645"/>
    <n v="572442"/>
    <n v="21580"/>
    <s v="RABBIT  DESIGN  COTTON TOTE BAG"/>
    <n v="6"/>
    <d v="2011-10-24T12:09:00"/>
    <n v="2.25"/>
    <x v="23"/>
    <s v="Spain"/>
    <n v="13.5"/>
    <n v="45.493055555554747"/>
  </r>
  <r>
    <n v="404646"/>
    <n v="572442"/>
    <n v="21576"/>
    <s v="LETS GO SHOPPING COTTON TOTE BAG"/>
    <n v="6"/>
    <d v="2011-10-24T12:09:00"/>
    <n v="2.25"/>
    <x v="23"/>
    <s v="Spain"/>
    <n v="13.5"/>
    <n v="45.493055555554747"/>
  </r>
  <r>
    <n v="404647"/>
    <n v="572442"/>
    <n v="23388"/>
    <s v="WOODLAND MINI BACKPACK"/>
    <n v="4"/>
    <d v="2011-10-24T12:09:00"/>
    <n v="4.1500000000000004"/>
    <x v="23"/>
    <s v="Spain"/>
    <n v="16.600000000000001"/>
    <n v="45.493055555554747"/>
  </r>
  <r>
    <n v="404648"/>
    <n v="572442"/>
    <n v="20719"/>
    <s v="WOODLAND CHARLOTTE BAG"/>
    <n v="10"/>
    <d v="2011-10-24T12:09:00"/>
    <n v="0.85"/>
    <x v="23"/>
    <s v="Spain"/>
    <n v="8.5"/>
    <n v="45.493055555554747"/>
  </r>
  <r>
    <n v="404649"/>
    <n v="572442"/>
    <n v="22739"/>
    <s v="RIBBON REEL CHRISTMAS SOCK BAUBLE"/>
    <n v="10"/>
    <d v="2011-10-24T12:09:00"/>
    <n v="1.65"/>
    <x v="23"/>
    <s v="Spain"/>
    <n v="16.5"/>
    <n v="45.493055555554747"/>
  </r>
  <r>
    <n v="404650"/>
    <n v="572442"/>
    <n v="22735"/>
    <s v="RIBBON REEL SOCKS AND MITTENS"/>
    <n v="10"/>
    <d v="2011-10-24T12:09:00"/>
    <n v="1.65"/>
    <x v="23"/>
    <s v="Spain"/>
    <n v="16.5"/>
    <n v="45.493055555554747"/>
  </r>
  <r>
    <n v="410553"/>
    <n v="572886"/>
    <n v="22557"/>
    <s v="PLASTERS IN TIN VINTAGE PAISLEY "/>
    <n v="12"/>
    <d v="2011-10-26T13:46:00"/>
    <n v="1.65"/>
    <x v="25"/>
    <s v="Spain"/>
    <n v="19.799999999999997"/>
    <n v="43.425694444442343"/>
  </r>
  <r>
    <n v="410554"/>
    <n v="572886"/>
    <n v="22585"/>
    <s v="PACK OF 6 BIRDY GIFT TAGS"/>
    <n v="12"/>
    <d v="2011-10-26T13:46:00"/>
    <n v="1.25"/>
    <x v="25"/>
    <s v="Spain"/>
    <n v="15"/>
    <n v="43.425694444442343"/>
  </r>
  <r>
    <n v="410555"/>
    <n v="572886"/>
    <n v="22929"/>
    <s v="SCHOOL DESK AND CHAIR "/>
    <n v="1"/>
    <d v="2011-10-26T13:46:00"/>
    <n v="65"/>
    <x v="25"/>
    <s v="Spain"/>
    <n v="65"/>
    <n v="43.425694444442343"/>
  </r>
  <r>
    <n v="410556"/>
    <n v="572886"/>
    <n v="21084"/>
    <s v="SET/6 COLLAGE PAPER CUPS"/>
    <n v="24"/>
    <d v="2011-10-26T13:46:00"/>
    <n v="0.19"/>
    <x v="25"/>
    <s v="Spain"/>
    <n v="4.5600000000000005"/>
    <n v="43.425694444442343"/>
  </r>
  <r>
    <n v="410557"/>
    <n v="572886"/>
    <n v="22402"/>
    <s v="MAGNETS PACK OF 4 VINTAGE COLLAGE"/>
    <n v="12"/>
    <d v="2011-10-26T13:46:00"/>
    <n v="0.39"/>
    <x v="25"/>
    <s v="Spain"/>
    <n v="4.68"/>
    <n v="43.425694444442343"/>
  </r>
  <r>
    <n v="410558"/>
    <n v="572886"/>
    <s v="85019B"/>
    <s v="BLOSSOM  IMAGES NOTEBOOK SET"/>
    <n v="24"/>
    <d v="2011-10-26T13:46:00"/>
    <n v="1.25"/>
    <x v="25"/>
    <s v="Spain"/>
    <n v="30"/>
    <n v="43.425694444442343"/>
  </r>
  <r>
    <n v="410559"/>
    <n v="572886"/>
    <n v="21212"/>
    <s v="PACK OF 72 RETROSPOT CAKE CASES"/>
    <n v="24"/>
    <d v="2011-10-26T13:46:00"/>
    <n v="0.55000000000000004"/>
    <x v="25"/>
    <s v="Spain"/>
    <n v="13.200000000000001"/>
    <n v="43.425694444442343"/>
  </r>
  <r>
    <n v="410560"/>
    <n v="572886"/>
    <n v="48184"/>
    <s v="DOORMAT ENGLISH ROSE "/>
    <n v="2"/>
    <d v="2011-10-26T13:46:00"/>
    <n v="8.25"/>
    <x v="25"/>
    <s v="Spain"/>
    <n v="16.5"/>
    <n v="43.425694444442343"/>
  </r>
  <r>
    <n v="410561"/>
    <n v="572886"/>
    <s v="47503A"/>
    <s v="ASS FLORAL PRINT MULTI SCREWDRIVER"/>
    <n v="24"/>
    <d v="2011-10-26T13:46:00"/>
    <n v="0.42"/>
    <x v="25"/>
    <s v="Spain"/>
    <n v="10.08"/>
    <n v="43.425694444442343"/>
  </r>
  <r>
    <n v="410562"/>
    <n v="572886"/>
    <n v="21155"/>
    <s v="RED RETROSPOT PEG BAG"/>
    <n v="12"/>
    <d v="2011-10-26T13:46:00"/>
    <n v="2.5499999999999998"/>
    <x v="25"/>
    <s v="Spain"/>
    <n v="30.599999999999998"/>
    <n v="43.425694444442343"/>
  </r>
  <r>
    <n v="410563"/>
    <n v="572886"/>
    <n v="84987"/>
    <s v="SET OF 36 TEATIME PAPER DOILIES"/>
    <n v="12"/>
    <d v="2011-10-26T13:46:00"/>
    <n v="1.45"/>
    <x v="25"/>
    <s v="Spain"/>
    <n v="17.399999999999999"/>
    <n v="43.425694444442343"/>
  </r>
  <r>
    <n v="410564"/>
    <n v="572886"/>
    <n v="22567"/>
    <s v="20 DOLLY PEGS RETROSPOT"/>
    <n v="12"/>
    <d v="2011-10-26T13:46:00"/>
    <n v="1.45"/>
    <x v="25"/>
    <s v="Spain"/>
    <n v="17.399999999999999"/>
    <n v="43.425694444442343"/>
  </r>
  <r>
    <n v="410565"/>
    <n v="572886"/>
    <n v="22630"/>
    <s v="DOLLY GIRL LUNCH BOX"/>
    <n v="12"/>
    <d v="2011-10-26T13:46:00"/>
    <n v="1.95"/>
    <x v="25"/>
    <s v="Spain"/>
    <n v="23.4"/>
    <n v="43.425694444442343"/>
  </r>
  <r>
    <n v="410566"/>
    <n v="572886"/>
    <n v="22471"/>
    <s v="TV DINNER TRAY AIR HOSTESS "/>
    <n v="3"/>
    <d v="2011-10-26T13:46:00"/>
    <n v="4.95"/>
    <x v="25"/>
    <s v="Spain"/>
    <n v="14.850000000000001"/>
    <n v="43.425694444442343"/>
  </r>
  <r>
    <n v="410567"/>
    <n v="572886"/>
    <n v="21090"/>
    <s v="SET/6 COLLAGE PAPER PLATES"/>
    <n v="12"/>
    <d v="2011-10-26T13:46:00"/>
    <n v="0.39"/>
    <x v="25"/>
    <s v="Spain"/>
    <n v="4.68"/>
    <n v="43.425694444442343"/>
  </r>
  <r>
    <n v="410568"/>
    <n v="572886"/>
    <n v="21558"/>
    <s v="SKULL LUNCH BOX WITH CUTLERY "/>
    <n v="6"/>
    <d v="2011-10-26T13:46:00"/>
    <n v="2.5499999999999998"/>
    <x v="25"/>
    <s v="Spain"/>
    <n v="15.299999999999999"/>
    <n v="43.425694444442343"/>
  </r>
  <r>
    <n v="410569"/>
    <n v="572886"/>
    <n v="22553"/>
    <s v="PLASTERS IN TIN SKULLS"/>
    <n v="12"/>
    <d v="2011-10-26T13:46:00"/>
    <n v="1.65"/>
    <x v="25"/>
    <s v="Spain"/>
    <n v="19.799999999999997"/>
    <n v="43.425694444442343"/>
  </r>
  <r>
    <n v="410570"/>
    <n v="572886"/>
    <n v="22899"/>
    <s v="CHILDREN'S APRON DOLLY GIRL "/>
    <n v="6"/>
    <d v="2011-10-26T13:46:00"/>
    <n v="2.1"/>
    <x v="25"/>
    <s v="Spain"/>
    <n v="12.600000000000001"/>
    <n v="43.425694444442343"/>
  </r>
  <r>
    <n v="410571"/>
    <n v="572886"/>
    <s v="46000M"/>
    <s v="POLYESTER FILLER PAD 45x45cm"/>
    <n v="5"/>
    <d v="2011-10-26T13:46:00"/>
    <n v="1.55"/>
    <x v="25"/>
    <s v="Spain"/>
    <n v="7.75"/>
    <n v="43.425694444442343"/>
  </r>
  <r>
    <n v="410572"/>
    <n v="572886"/>
    <s v="46000S"/>
    <s v="POLYESTER FILLER PAD 40x40cm"/>
    <n v="5"/>
    <d v="2011-10-26T13:46:00"/>
    <n v="1.45"/>
    <x v="25"/>
    <s v="Spain"/>
    <n v="7.25"/>
    <n v="43.425694444442343"/>
  </r>
  <r>
    <n v="410573"/>
    <n v="572886"/>
    <n v="22367"/>
    <s v="CHILDRENS APRON SPACEBOY DESIGN"/>
    <n v="8"/>
    <d v="2011-10-26T13:46:00"/>
    <n v="1.95"/>
    <x v="25"/>
    <s v="Spain"/>
    <n v="15.6"/>
    <n v="43.425694444442343"/>
  </r>
  <r>
    <n v="416797"/>
    <n v="573362"/>
    <n v="22577"/>
    <s v="WOODEN HEART CHRISTMAS SCANDINAVIAN"/>
    <n v="24"/>
    <d v="2011-10-30T13:06:00"/>
    <n v="0.28999999999999998"/>
    <x v="13"/>
    <s v="Spain"/>
    <n v="6.9599999999999991"/>
    <n v="39.453472222223354"/>
  </r>
  <r>
    <n v="416798"/>
    <n v="573362"/>
    <n v="22579"/>
    <s v="WOODEN TREE CHRISTMAS SCANDINAVIAN"/>
    <n v="24"/>
    <d v="2011-10-30T13:06:00"/>
    <n v="0.28999999999999998"/>
    <x v="13"/>
    <s v="Spain"/>
    <n v="6.9599999999999991"/>
    <n v="39.453472222223354"/>
  </r>
  <r>
    <n v="416799"/>
    <n v="573362"/>
    <n v="21015"/>
    <s v="DARK BIRD HOUSE TREE DECORATION"/>
    <n v="24"/>
    <d v="2011-10-30T13:06:00"/>
    <n v="0.28999999999999998"/>
    <x v="13"/>
    <s v="Spain"/>
    <n v="6.9599999999999991"/>
    <n v="39.453472222223354"/>
  </r>
  <r>
    <n v="416800"/>
    <n v="573362"/>
    <n v="22598"/>
    <s v="CHRISTMAS MUSICAL ZINC TREE"/>
    <n v="72"/>
    <d v="2011-10-30T13:06:00"/>
    <n v="0.28999999999999998"/>
    <x v="13"/>
    <s v="Spain"/>
    <n v="20.88"/>
    <n v="39.453472222223354"/>
  </r>
  <r>
    <n v="416801"/>
    <n v="573362"/>
    <n v="22597"/>
    <s v="MUSICAL ZINC HEART DECORATION "/>
    <n v="72"/>
    <d v="2011-10-30T13:06:00"/>
    <n v="0.28999999999999998"/>
    <x v="13"/>
    <s v="Spain"/>
    <n v="20.88"/>
    <n v="39.453472222223354"/>
  </r>
  <r>
    <n v="416802"/>
    <n v="573362"/>
    <n v="22599"/>
    <s v="CHRISTMAS MUSICAL ZINC STAR"/>
    <n v="72"/>
    <d v="2011-10-30T13:06:00"/>
    <n v="0.28999999999999998"/>
    <x v="13"/>
    <s v="Spain"/>
    <n v="20.88"/>
    <n v="39.453472222223354"/>
  </r>
  <r>
    <n v="416803"/>
    <n v="573362"/>
    <n v="22163"/>
    <s v="HEART STRING MEMO HOLDER HANGING"/>
    <n v="24"/>
    <d v="2011-10-30T13:06:00"/>
    <n v="0.79"/>
    <x v="13"/>
    <s v="Spain"/>
    <n v="18.96"/>
    <n v="39.453472222223354"/>
  </r>
  <r>
    <n v="416804"/>
    <n v="573362"/>
    <n v="21993"/>
    <s v="FLORAL FOLK STATIONERY SET"/>
    <n v="12"/>
    <d v="2011-10-30T13:06:00"/>
    <n v="1.25"/>
    <x v="13"/>
    <s v="Spain"/>
    <n v="15"/>
    <n v="39.453472222223354"/>
  </r>
  <r>
    <n v="416805"/>
    <n v="573362"/>
    <n v="23187"/>
    <s v="FRENCH STYLE STORAGE JAR BONBONS"/>
    <n v="48"/>
    <d v="2011-10-30T13:06:00"/>
    <n v="0.28999999999999998"/>
    <x v="13"/>
    <s v="Spain"/>
    <n v="13.919999999999998"/>
    <n v="39.453472222223354"/>
  </r>
  <r>
    <n v="416806"/>
    <n v="573362"/>
    <n v="22469"/>
    <s v="HEART OF WICKER SMALL"/>
    <n v="12"/>
    <d v="2011-10-30T13:06:00"/>
    <n v="1.65"/>
    <x v="13"/>
    <s v="Spain"/>
    <n v="19.799999999999997"/>
    <n v="39.453472222223354"/>
  </r>
  <r>
    <n v="416807"/>
    <n v="573362"/>
    <n v="22595"/>
    <s v="GINGHAM HEART DECORATION"/>
    <n v="12"/>
    <d v="2011-10-30T13:06:00"/>
    <n v="0.85"/>
    <x v="13"/>
    <s v="Spain"/>
    <n v="10.199999999999999"/>
    <n v="39.453472222223354"/>
  </r>
  <r>
    <n v="416808"/>
    <n v="573362"/>
    <n v="23431"/>
    <s v="NATURAL HANGING QUILTED HEARTS "/>
    <n v="24"/>
    <d v="2011-10-30T13:06:00"/>
    <n v="0.83"/>
    <x v="13"/>
    <s v="Spain"/>
    <n v="19.919999999999998"/>
    <n v="39.453472222223354"/>
  </r>
  <r>
    <n v="416809"/>
    <n v="573362"/>
    <n v="23427"/>
    <s v="STOOL HOME SWEET HOME "/>
    <n v="1"/>
    <d v="2011-10-30T13:06:00"/>
    <n v="12.5"/>
    <x v="13"/>
    <s v="Spain"/>
    <n v="12.5"/>
    <n v="39.453472222223354"/>
  </r>
  <r>
    <n v="416810"/>
    <n v="573362"/>
    <n v="23405"/>
    <s v="HOME SWEET HOME 2 DRAWER CABINET"/>
    <n v="4"/>
    <d v="2011-10-30T13:06:00"/>
    <n v="4.95"/>
    <x v="13"/>
    <s v="Spain"/>
    <n v="19.8"/>
    <n v="39.453472222223354"/>
  </r>
  <r>
    <n v="416811"/>
    <n v="573362"/>
    <n v="23409"/>
    <s v="PHOTO FRAME LINEN AND LACE LARGE"/>
    <n v="6"/>
    <d v="2011-10-30T13:06:00"/>
    <n v="3.75"/>
    <x v="13"/>
    <s v="Spain"/>
    <n v="22.5"/>
    <n v="39.453472222223354"/>
  </r>
  <r>
    <n v="416812"/>
    <n v="573362"/>
    <n v="22043"/>
    <s v="CHRISTMAS CARD SCREEN PRINT "/>
    <n v="24"/>
    <d v="2011-10-30T13:06:00"/>
    <n v="0.19"/>
    <x v="13"/>
    <s v="Spain"/>
    <n v="4.5600000000000005"/>
    <n v="39.453472222223354"/>
  </r>
  <r>
    <n v="416813"/>
    <n v="573362"/>
    <n v="22731"/>
    <s v="3D CHRISTMAS STAMPS STICKERS "/>
    <n v="18"/>
    <d v="2011-10-30T13:06:00"/>
    <n v="1.25"/>
    <x v="13"/>
    <s v="Spain"/>
    <n v="22.5"/>
    <n v="39.453472222223354"/>
  </r>
  <r>
    <n v="416814"/>
    <n v="573362"/>
    <n v="22732"/>
    <s v="3D VINTAGE CHRISTMAS STICKERS "/>
    <n v="18"/>
    <d v="2011-10-30T13:06:00"/>
    <n v="1.25"/>
    <x v="13"/>
    <s v="Spain"/>
    <n v="22.5"/>
    <n v="39.453472222223354"/>
  </r>
  <r>
    <n v="416815"/>
    <n v="573362"/>
    <n v="22733"/>
    <s v="3D TRADITIONAL CHRISTMAS STICKERS"/>
    <n v="18"/>
    <d v="2011-10-30T13:06:00"/>
    <n v="1.25"/>
    <x v="13"/>
    <s v="Spain"/>
    <n v="22.5"/>
    <n v="39.453472222223354"/>
  </r>
  <r>
    <n v="416816"/>
    <n v="573362"/>
    <n v="21494"/>
    <s v="ROTATING LEAVES T-LIGHT HOLDER"/>
    <n v="12"/>
    <d v="2011-10-30T13:06:00"/>
    <n v="1.25"/>
    <x v="13"/>
    <s v="Spain"/>
    <n v="15"/>
    <n v="39.453472222223354"/>
  </r>
  <r>
    <n v="416817"/>
    <n v="573362"/>
    <n v="22152"/>
    <s v="PLACE SETTING WHITE STAR"/>
    <n v="24"/>
    <d v="2011-10-30T13:06:00"/>
    <n v="0.42"/>
    <x v="13"/>
    <s v="Spain"/>
    <n v="10.08"/>
    <n v="39.453472222223354"/>
  </r>
  <r>
    <n v="416818"/>
    <n v="573362"/>
    <n v="22340"/>
    <s v="NOEL GARLAND PAINTED ZINC "/>
    <n v="24"/>
    <d v="2011-10-30T13:06:00"/>
    <n v="0.39"/>
    <x v="13"/>
    <s v="Spain"/>
    <n v="9.36"/>
    <n v="39.453472222223354"/>
  </r>
  <r>
    <n v="416819"/>
    <n v="573362"/>
    <n v="35970"/>
    <s v="ZINC FOLKART SLEIGH BELLS"/>
    <n v="12"/>
    <d v="2011-10-30T13:06:00"/>
    <n v="1.69"/>
    <x v="13"/>
    <s v="Spain"/>
    <n v="20.28"/>
    <n v="39.453472222223354"/>
  </r>
  <r>
    <n v="416820"/>
    <n v="573362"/>
    <n v="22576"/>
    <s v="SWALLOW WOODEN CHRISTMAS DECORATION"/>
    <n v="12"/>
    <d v="2011-10-30T13:06:00"/>
    <n v="0.85"/>
    <x v="13"/>
    <s v="Spain"/>
    <n v="10.199999999999999"/>
    <n v="39.453472222223354"/>
  </r>
  <r>
    <n v="416821"/>
    <n v="573362"/>
    <n v="22600"/>
    <s v="CHRISTMAS RETROSPOT STAR WOOD"/>
    <n v="24"/>
    <d v="2011-10-30T13:06:00"/>
    <n v="0.85"/>
    <x v="13"/>
    <s v="Spain"/>
    <n v="20.399999999999999"/>
    <n v="39.453472222223354"/>
  </r>
  <r>
    <n v="416822"/>
    <n v="573362"/>
    <n v="22603"/>
    <s v="CHRISTMAS RETROSPOT TREE WOOD"/>
    <n v="12"/>
    <d v="2011-10-30T13:06:00"/>
    <n v="0.85"/>
    <x v="13"/>
    <s v="Spain"/>
    <n v="10.199999999999999"/>
    <n v="39.453472222223354"/>
  </r>
  <r>
    <n v="416823"/>
    <n v="573362"/>
    <n v="23263"/>
    <s v="SET OF 3 WOODEN HEART DECORATIONS"/>
    <n v="12"/>
    <d v="2011-10-30T13:06:00"/>
    <n v="1.25"/>
    <x v="13"/>
    <s v="Spain"/>
    <n v="15"/>
    <n v="39.453472222223354"/>
  </r>
  <r>
    <n v="416824"/>
    <n v="573362"/>
    <n v="23264"/>
    <s v="SET OF 3 WOODEN SLEIGH DECORATIONS"/>
    <n v="12"/>
    <d v="2011-10-30T13:06:00"/>
    <n v="1.25"/>
    <x v="13"/>
    <s v="Spain"/>
    <n v="15"/>
    <n v="39.453472222223354"/>
  </r>
  <r>
    <n v="416825"/>
    <n v="573362"/>
    <n v="23266"/>
    <s v="SET OF 3 WOODEN STOCKING DECORATION"/>
    <n v="12"/>
    <d v="2011-10-30T13:06:00"/>
    <n v="1.25"/>
    <x v="13"/>
    <s v="Spain"/>
    <n v="15"/>
    <n v="39.453472222223354"/>
  </r>
  <r>
    <n v="416826"/>
    <n v="573362"/>
    <n v="23265"/>
    <s v="SET OF 3 WOODEN TREE DECORATIONS"/>
    <n v="12"/>
    <d v="2011-10-30T13:06:00"/>
    <n v="1.25"/>
    <x v="13"/>
    <s v="Spain"/>
    <n v="15"/>
    <n v="39.453472222223354"/>
  </r>
  <r>
    <n v="416827"/>
    <n v="573362"/>
    <s v="85199S"/>
    <s v="SMALL HANGING IVORY/RED WOOD BIRD"/>
    <n v="24"/>
    <d v="2011-10-30T13:06:00"/>
    <n v="0.42"/>
    <x v="13"/>
    <s v="Spain"/>
    <n v="10.08"/>
    <n v="39.453472222223354"/>
  </r>
  <r>
    <n v="416828"/>
    <n v="573362"/>
    <n v="22572"/>
    <s v="ROCKING HORSE GREEN CHRISTMAS "/>
    <n v="12"/>
    <d v="2011-10-30T13:06:00"/>
    <n v="0.85"/>
    <x v="13"/>
    <s v="Spain"/>
    <n v="10.199999999999999"/>
    <n v="39.453472222223354"/>
  </r>
  <r>
    <n v="416829"/>
    <n v="573362"/>
    <n v="22155"/>
    <s v="STAR DECORATION RUSTIC"/>
    <n v="48"/>
    <d v="2011-10-30T13:06:00"/>
    <n v="0.42"/>
    <x v="13"/>
    <s v="Spain"/>
    <n v="20.16"/>
    <n v="39.453472222223354"/>
  </r>
  <r>
    <n v="416830"/>
    <n v="573362"/>
    <n v="22161"/>
    <s v="HEART DECORATION RUSTIC HANGING "/>
    <n v="24"/>
    <d v="2011-10-30T13:06:00"/>
    <n v="0.19"/>
    <x v="13"/>
    <s v="Spain"/>
    <n v="4.5600000000000005"/>
    <n v="39.453472222223354"/>
  </r>
  <r>
    <n v="416831"/>
    <n v="573362"/>
    <n v="22575"/>
    <s v="METAL MERRY CHRISTMAS WREATH"/>
    <n v="8"/>
    <d v="2011-10-30T13:06:00"/>
    <n v="1.95"/>
    <x v="13"/>
    <s v="Spain"/>
    <n v="15.6"/>
    <n v="39.453472222223354"/>
  </r>
  <r>
    <n v="416832"/>
    <n v="573362"/>
    <n v="23269"/>
    <s v="SET OF 2 CERAMIC CHRISTMAS TREES"/>
    <n v="12"/>
    <d v="2011-10-30T13:06:00"/>
    <n v="1.45"/>
    <x v="13"/>
    <s v="Spain"/>
    <n v="17.399999999999999"/>
    <n v="39.453472222223354"/>
  </r>
  <r>
    <n v="416833"/>
    <n v="573362"/>
    <n v="23270"/>
    <s v="SET OF 2 CERAMIC PAINTED HEARTS "/>
    <n v="12"/>
    <d v="2011-10-30T13:06:00"/>
    <n v="1.45"/>
    <x v="13"/>
    <s v="Spain"/>
    <n v="17.399999999999999"/>
    <n v="39.453472222223354"/>
  </r>
  <r>
    <n v="416834"/>
    <n v="573362"/>
    <n v="23334"/>
    <s v="IVORY WICKER HEART SMALL"/>
    <n v="48"/>
    <d v="2011-10-30T13:06:00"/>
    <n v="0.63"/>
    <x v="13"/>
    <s v="Spain"/>
    <n v="30.240000000000002"/>
    <n v="39.453472222223354"/>
  </r>
  <r>
    <n v="416835"/>
    <n v="573362"/>
    <n v="84347"/>
    <s v="ROTATING SILVER ANGELS T-LIGHT HLDR"/>
    <n v="12"/>
    <d v="2011-10-30T13:06:00"/>
    <n v="2.5499999999999998"/>
    <x v="13"/>
    <s v="Spain"/>
    <n v="30.599999999999998"/>
    <n v="39.453472222223354"/>
  </r>
  <r>
    <n v="416836"/>
    <n v="573362"/>
    <s v="35810A"/>
    <s v="ENAMEL PINK COFFEE CONTAINER"/>
    <n v="6"/>
    <d v="2011-10-30T13:06:00"/>
    <n v="0.83"/>
    <x v="13"/>
    <s v="Spain"/>
    <n v="4.9799999999999995"/>
    <n v="39.453472222223354"/>
  </r>
  <r>
    <n v="416837"/>
    <n v="573362"/>
    <n v="23452"/>
    <s v="HEART MINI PORTRAIT FRAME"/>
    <n v="6"/>
    <d v="2011-10-30T13:06:00"/>
    <n v="1.95"/>
    <x v="13"/>
    <s v="Spain"/>
    <n v="11.7"/>
    <n v="39.453472222223354"/>
  </r>
  <r>
    <n v="416838"/>
    <n v="573362"/>
    <n v="23458"/>
    <s v="DOLLY CABINET 3 DRAWERS "/>
    <n v="2"/>
    <d v="2011-10-30T13:06:00"/>
    <n v="14.95"/>
    <x v="13"/>
    <s v="Spain"/>
    <n v="29.9"/>
    <n v="39.453472222223354"/>
  </r>
  <r>
    <n v="416839"/>
    <n v="573362"/>
    <n v="23493"/>
    <s v="VINTAGE DOILY TRAVEL SEWING KIT"/>
    <n v="10"/>
    <d v="2011-10-30T13:06:00"/>
    <n v="1.95"/>
    <x v="13"/>
    <s v="Spain"/>
    <n v="19.5"/>
    <n v="39.453472222223354"/>
  </r>
  <r>
    <n v="416840"/>
    <n v="573362"/>
    <n v="23521"/>
    <s v="WALL ART CAT AND BIRD "/>
    <n v="12"/>
    <d v="2011-10-30T13:06:00"/>
    <n v="2.89"/>
    <x v="13"/>
    <s v="Spain"/>
    <n v="34.68"/>
    <n v="39.453472222223354"/>
  </r>
  <r>
    <n v="416841"/>
    <n v="573362"/>
    <n v="23534"/>
    <s v="WALL ART STOP FOR TEA "/>
    <n v="3"/>
    <d v="2011-10-30T13:06:00"/>
    <n v="5.95"/>
    <x v="13"/>
    <s v="Spain"/>
    <n v="17.850000000000001"/>
    <n v="39.453472222223354"/>
  </r>
  <r>
    <n v="416842"/>
    <n v="573362"/>
    <n v="23661"/>
    <s v="MILK MAIDS MUG "/>
    <n v="12"/>
    <d v="2011-10-30T13:06:00"/>
    <n v="1.65"/>
    <x v="13"/>
    <s v="Spain"/>
    <n v="19.799999999999997"/>
    <n v="39.453472222223354"/>
  </r>
  <r>
    <n v="416843"/>
    <n v="573362"/>
    <n v="21429"/>
    <s v="RED GINGHAM ROSE JEWELLERY BOX"/>
    <n v="8"/>
    <d v="2011-10-30T13:06:00"/>
    <n v="1.95"/>
    <x v="13"/>
    <s v="Spain"/>
    <n v="15.6"/>
    <n v="39.453472222223354"/>
  </r>
  <r>
    <n v="416844"/>
    <n v="573362"/>
    <n v="21579"/>
    <s v="LOLITA  DESIGN  COTTON TOTE BAG"/>
    <n v="6"/>
    <d v="2011-10-30T13:06:00"/>
    <n v="2.25"/>
    <x v="13"/>
    <s v="Spain"/>
    <n v="13.5"/>
    <n v="39.453472222223354"/>
  </r>
  <r>
    <n v="416845"/>
    <n v="573362"/>
    <n v="20712"/>
    <s v="JUMBO BAG WOODLAND ANIMALS"/>
    <n v="10"/>
    <d v="2011-10-30T13:06:00"/>
    <n v="2.08"/>
    <x v="13"/>
    <s v="Spain"/>
    <n v="20.8"/>
    <n v="39.453472222223354"/>
  </r>
  <r>
    <n v="416846"/>
    <n v="573362"/>
    <s v="85099B"/>
    <s v="JUMBO BAG RED RETROSPOT"/>
    <n v="10"/>
    <d v="2011-10-30T13:06:00"/>
    <n v="2.08"/>
    <x v="13"/>
    <s v="Spain"/>
    <n v="20.8"/>
    <n v="39.453472222223354"/>
  </r>
  <r>
    <n v="416847"/>
    <n v="573362"/>
    <n v="23388"/>
    <s v="WOODLAND MINI BACKPACK"/>
    <n v="4"/>
    <d v="2011-10-30T13:06:00"/>
    <n v="4.1500000000000004"/>
    <x v="13"/>
    <s v="Spain"/>
    <n v="16.600000000000001"/>
    <n v="39.453472222223354"/>
  </r>
  <r>
    <n v="416848"/>
    <n v="573362"/>
    <n v="23150"/>
    <s v="IVORY SWEETHEART SOAP DISH"/>
    <n v="6"/>
    <d v="2011-10-30T13:06:00"/>
    <n v="2.4900000000000002"/>
    <x v="13"/>
    <s v="Spain"/>
    <n v="14.940000000000001"/>
    <n v="39.453472222223354"/>
  </r>
  <r>
    <n v="416849"/>
    <n v="573362"/>
    <n v="22465"/>
    <s v="HANGING METAL STAR LANTERN"/>
    <n v="12"/>
    <d v="2011-10-30T13:06:00"/>
    <n v="1.65"/>
    <x v="13"/>
    <s v="Spain"/>
    <n v="19.799999999999997"/>
    <n v="39.453472222223354"/>
  </r>
  <r>
    <n v="416850"/>
    <n v="573362"/>
    <n v="22252"/>
    <s v="BIRDCAGE DECORATION TEALIGHT HOLDER"/>
    <n v="12"/>
    <d v="2011-10-30T13:06:00"/>
    <n v="1.25"/>
    <x v="13"/>
    <s v="Spain"/>
    <n v="15"/>
    <n v="39.453472222223354"/>
  </r>
  <r>
    <n v="416851"/>
    <n v="573362"/>
    <n v="23351"/>
    <s v="ROLL WRAP 50'S CHRISTMAS"/>
    <n v="12"/>
    <d v="2011-10-30T13:06:00"/>
    <n v="1.25"/>
    <x v="13"/>
    <s v="Spain"/>
    <n v="15"/>
    <n v="39.453472222223354"/>
  </r>
  <r>
    <n v="416852"/>
    <n v="573362"/>
    <n v="23353"/>
    <s v="6 GIFT TAGS VINTAGE CHRISTMAS "/>
    <n v="12"/>
    <d v="2011-10-30T13:06:00"/>
    <n v="0.83"/>
    <x v="13"/>
    <s v="Spain"/>
    <n v="9.9599999999999991"/>
    <n v="39.453472222223354"/>
  </r>
  <r>
    <n v="416853"/>
    <n v="573362"/>
    <n v="85066"/>
    <s v="CREAM SWEETHEART MINI CHEST"/>
    <n v="2"/>
    <d v="2011-10-30T13:06:00"/>
    <n v="12.75"/>
    <x v="13"/>
    <s v="Spain"/>
    <n v="25.5"/>
    <n v="39.453472222223354"/>
  </r>
  <r>
    <n v="416854"/>
    <n v="573362"/>
    <n v="21340"/>
    <s v="CLASSIC METAL BIRDCAGE PLANT HOLDER"/>
    <n v="1"/>
    <d v="2011-10-30T13:06:00"/>
    <n v="12.75"/>
    <x v="13"/>
    <s v="Spain"/>
    <n v="12.75"/>
    <n v="39.453472222223354"/>
  </r>
  <r>
    <n v="416855"/>
    <n v="573362"/>
    <n v="22960"/>
    <s v="JAM MAKING SET WITH JARS"/>
    <n v="12"/>
    <d v="2011-10-30T13:06:00"/>
    <n v="3.75"/>
    <x v="13"/>
    <s v="Spain"/>
    <n v="45"/>
    <n v="39.453472222223354"/>
  </r>
  <r>
    <n v="416856"/>
    <n v="573362"/>
    <n v="22077"/>
    <s v="6 RIBBONS RUSTIC CHARM"/>
    <n v="12"/>
    <d v="2011-10-30T13:06:00"/>
    <n v="1.95"/>
    <x v="13"/>
    <s v="Spain"/>
    <n v="23.4"/>
    <n v="39.453472222223354"/>
  </r>
  <r>
    <n v="416857"/>
    <n v="573362"/>
    <n v="23127"/>
    <s v="FELTCRAFT GIRL NICOLE KIT"/>
    <n v="4"/>
    <d v="2011-10-30T13:06:00"/>
    <n v="4.95"/>
    <x v="13"/>
    <s v="Spain"/>
    <n v="19.8"/>
    <n v="39.453472222223354"/>
  </r>
  <r>
    <n v="416858"/>
    <n v="573362"/>
    <n v="22768"/>
    <s v="FAMILY PHOTO FRAME CORNICE"/>
    <n v="2"/>
    <d v="2011-10-30T13:06:00"/>
    <n v="9.9499999999999993"/>
    <x v="13"/>
    <s v="Spain"/>
    <n v="19.899999999999999"/>
    <n v="39.453472222223354"/>
  </r>
  <r>
    <n v="416859"/>
    <n v="573362"/>
    <n v="23455"/>
    <s v="SMALL PARLOUR PICTURE FRAME"/>
    <n v="6"/>
    <d v="2011-10-30T13:06:00"/>
    <n v="2.89"/>
    <x v="13"/>
    <s v="Spain"/>
    <n v="17.34"/>
    <n v="39.453472222223354"/>
  </r>
  <r>
    <n v="416860"/>
    <n v="573362"/>
    <n v="22669"/>
    <s v="RED BABY BUNTING "/>
    <n v="5"/>
    <d v="2011-10-30T13:06:00"/>
    <n v="2.95"/>
    <x v="13"/>
    <s v="Spain"/>
    <n v="14.75"/>
    <n v="39.453472222223354"/>
  </r>
  <r>
    <n v="416861"/>
    <n v="573362"/>
    <n v="21441"/>
    <s v="BLUE BIRDHOUSE DECORATION"/>
    <n v="12"/>
    <d v="2011-10-30T13:06:00"/>
    <n v="0.85"/>
    <x v="13"/>
    <s v="Spain"/>
    <n v="10.199999999999999"/>
    <n v="39.453472222223354"/>
  </r>
  <r>
    <n v="416862"/>
    <n v="573362"/>
    <n v="23399"/>
    <s v="HOME SWEET HOME HANGING HEART"/>
    <n v="12"/>
    <d v="2011-10-30T13:06:00"/>
    <n v="0.85"/>
    <x v="13"/>
    <s v="Spain"/>
    <n v="10.199999999999999"/>
    <n v="39.453472222223354"/>
  </r>
  <r>
    <n v="416863"/>
    <n v="573362"/>
    <n v="23321"/>
    <s v="SMALL WHITE HEART OF WICKER"/>
    <n v="12"/>
    <d v="2011-10-30T13:06:00"/>
    <n v="1.65"/>
    <x v="13"/>
    <s v="Spain"/>
    <n v="19.799999999999997"/>
    <n v="39.453472222223354"/>
  </r>
  <r>
    <n v="416864"/>
    <n v="573362"/>
    <n v="22728"/>
    <s v="ALARM CLOCK BAKELIKE PINK"/>
    <n v="4"/>
    <d v="2011-10-30T13:06:00"/>
    <n v="3.75"/>
    <x v="13"/>
    <s v="Spain"/>
    <n v="15"/>
    <n v="39.453472222223354"/>
  </r>
  <r>
    <n v="416865"/>
    <n v="573362"/>
    <n v="22726"/>
    <s v="ALARM CLOCK BAKELIKE GREEN"/>
    <n v="4"/>
    <d v="2011-10-30T13:06:00"/>
    <n v="3.75"/>
    <x v="13"/>
    <s v="Spain"/>
    <n v="15"/>
    <n v="39.453472222223354"/>
  </r>
  <r>
    <n v="416866"/>
    <n v="573362"/>
    <n v="23108"/>
    <s v="SET OF 10 LED DOLLY LIGHTS"/>
    <n v="4"/>
    <d v="2011-10-30T13:06:00"/>
    <n v="6.25"/>
    <x v="13"/>
    <s v="Spain"/>
    <n v="25"/>
    <n v="39.453472222223354"/>
  </r>
  <r>
    <n v="416867"/>
    <n v="573362"/>
    <n v="22780"/>
    <s v="LIGHT GARLAND BUTTERFILES PINK"/>
    <n v="4"/>
    <d v="2011-10-30T13:06:00"/>
    <n v="4.25"/>
    <x v="13"/>
    <s v="Spain"/>
    <n v="17"/>
    <n v="39.453472222223354"/>
  </r>
  <r>
    <n v="416868"/>
    <n v="573362"/>
    <n v="22554"/>
    <s v="PLASTERS IN TIN WOODLAND ANIMALS"/>
    <n v="12"/>
    <d v="2011-10-30T13:06:00"/>
    <n v="1.65"/>
    <x v="13"/>
    <s v="Spain"/>
    <n v="19.799999999999997"/>
    <n v="39.453472222223354"/>
  </r>
  <r>
    <n v="416869"/>
    <n v="573362"/>
    <n v="22553"/>
    <s v="PLASTERS IN TIN SKULLS"/>
    <n v="12"/>
    <d v="2011-10-30T13:06:00"/>
    <n v="1.65"/>
    <x v="13"/>
    <s v="Spain"/>
    <n v="19.799999999999997"/>
    <n v="39.453472222223354"/>
  </r>
  <r>
    <n v="416870"/>
    <n v="573362"/>
    <s v="84870C"/>
    <s v="GREEN GEISHA GIRL "/>
    <n v="4"/>
    <d v="2011-10-30T13:06:00"/>
    <n v="3.75"/>
    <x v="13"/>
    <s v="Spain"/>
    <n v="15"/>
    <n v="39.453472222223354"/>
  </r>
  <r>
    <n v="416871"/>
    <n v="573362"/>
    <n v="22759"/>
    <s v="SET OF 3 NOTEBOOKS IN PARCEL"/>
    <n v="12"/>
    <d v="2011-10-30T13:06:00"/>
    <n v="1.65"/>
    <x v="13"/>
    <s v="Spain"/>
    <n v="19.799999999999997"/>
    <n v="39.453472222223354"/>
  </r>
  <r>
    <n v="416872"/>
    <n v="573362"/>
    <s v="84535B"/>
    <s v="FAIRY CAKES NOTEBOOK A6 SIZE"/>
    <n v="16"/>
    <d v="2011-10-30T13:06:00"/>
    <n v="0.65"/>
    <x v="13"/>
    <s v="Spain"/>
    <n v="10.4"/>
    <n v="39.453472222223354"/>
  </r>
  <r>
    <n v="416873"/>
    <n v="573362"/>
    <s v="84536A"/>
    <s v="ENGLISH ROSE NOTEBOOK A7 SIZE"/>
    <n v="16"/>
    <d v="2011-10-30T13:06:00"/>
    <n v="0.42"/>
    <x v="13"/>
    <s v="Spain"/>
    <n v="6.72"/>
    <n v="39.453472222223354"/>
  </r>
  <r>
    <n v="416874"/>
    <n v="573362"/>
    <n v="21879"/>
    <s v="HEARTS GIFT TAPE"/>
    <n v="12"/>
    <d v="2011-10-30T13:06:00"/>
    <n v="0.65"/>
    <x v="13"/>
    <s v="Spain"/>
    <n v="7.8000000000000007"/>
    <n v="39.453472222223354"/>
  </r>
  <r>
    <n v="416875"/>
    <n v="573362"/>
    <n v="23240"/>
    <s v="SET OF 4 KNICK KNACK TINS DOILY "/>
    <n v="6"/>
    <d v="2011-10-30T13:06:00"/>
    <n v="4.1500000000000004"/>
    <x v="13"/>
    <s v="Spain"/>
    <n v="24.900000000000002"/>
    <n v="39.453472222223354"/>
  </r>
  <r>
    <n v="416876"/>
    <n v="573362"/>
    <n v="23236"/>
    <s v="STORAGE TIN VINTAGE DOILY "/>
    <n v="6"/>
    <d v="2011-10-30T13:06:00"/>
    <n v="2.89"/>
    <x v="13"/>
    <s v="Spain"/>
    <n v="17.34"/>
    <n v="39.453472222223354"/>
  </r>
  <r>
    <n v="416877"/>
    <n v="573362"/>
    <n v="23247"/>
    <s v="BISCUIT TIN 50'S CHRISTMAS"/>
    <n v="6"/>
    <d v="2011-10-30T13:06:00"/>
    <n v="2.89"/>
    <x v="13"/>
    <s v="Spain"/>
    <n v="17.34"/>
    <n v="39.453472222223354"/>
  </r>
  <r>
    <n v="416878"/>
    <n v="573362"/>
    <n v="23295"/>
    <s v="SET OF 12 MINI LOAF BAKING CASES"/>
    <n v="8"/>
    <d v="2011-10-30T13:06:00"/>
    <n v="0.83"/>
    <x v="13"/>
    <s v="Spain"/>
    <n v="6.64"/>
    <n v="39.453472222223354"/>
  </r>
  <r>
    <n v="416879"/>
    <n v="573362"/>
    <n v="23307"/>
    <s v="SET OF 60 PANTRY DESIGN CAKE CASES "/>
    <n v="24"/>
    <d v="2011-10-30T13:06:00"/>
    <n v="0.55000000000000004"/>
    <x v="13"/>
    <s v="Spain"/>
    <n v="13.200000000000001"/>
    <n v="39.453472222223354"/>
  </r>
  <r>
    <n v="416880"/>
    <n v="573362"/>
    <n v="22847"/>
    <s v="BREAD BIN DINER STYLE IVORY"/>
    <n v="1"/>
    <d v="2011-10-30T13:06:00"/>
    <n v="16.95"/>
    <x v="13"/>
    <s v="Spain"/>
    <n v="16.95"/>
    <n v="39.453472222223354"/>
  </r>
  <r>
    <n v="416881"/>
    <n v="573362"/>
    <n v="22720"/>
    <s v="SET OF 3 CAKE TINS PANTRY DESIGN "/>
    <n v="3"/>
    <d v="2011-10-30T13:06:00"/>
    <n v="4.95"/>
    <x v="13"/>
    <s v="Spain"/>
    <n v="14.850000000000001"/>
    <n v="39.453472222223354"/>
  </r>
  <r>
    <n v="416882"/>
    <n v="573362"/>
    <n v="23113"/>
    <s v="PANTRY CHOPPING BOARD"/>
    <n v="3"/>
    <d v="2011-10-30T13:06:00"/>
    <n v="4.95"/>
    <x v="13"/>
    <s v="Spain"/>
    <n v="14.850000000000001"/>
    <n v="39.453472222223354"/>
  </r>
  <r>
    <n v="416883"/>
    <n v="573362"/>
    <n v="21843"/>
    <s v="RED RETROSPOT CAKE STAND"/>
    <n v="2"/>
    <d v="2011-10-30T13:06:00"/>
    <n v="10.95"/>
    <x v="13"/>
    <s v="Spain"/>
    <n v="21.9"/>
    <n v="39.453472222223354"/>
  </r>
  <r>
    <n v="416884"/>
    <n v="573362"/>
    <n v="23285"/>
    <s v="PINK VINTAGE SPOT BEAKER"/>
    <n v="8"/>
    <d v="2011-10-30T13:06:00"/>
    <n v="0.85"/>
    <x v="13"/>
    <s v="Spain"/>
    <n v="6.8"/>
    <n v="39.453472222223354"/>
  </r>
  <r>
    <n v="416885"/>
    <n v="573362"/>
    <n v="23286"/>
    <s v="BLUE VINTAGE SPOT BEAKER"/>
    <n v="8"/>
    <d v="2011-10-30T13:06:00"/>
    <n v="0.85"/>
    <x v="13"/>
    <s v="Spain"/>
    <n v="6.8"/>
    <n v="39.453472222223354"/>
  </r>
  <r>
    <n v="416886"/>
    <n v="573362"/>
    <n v="20914"/>
    <s v="SET/5 RED RETROSPOT LID GLASS BOWLS"/>
    <n v="6"/>
    <d v="2011-10-30T13:06:00"/>
    <n v="2.95"/>
    <x v="13"/>
    <s v="Spain"/>
    <n v="17.700000000000003"/>
    <n v="39.453472222223354"/>
  </r>
  <r>
    <n v="416887"/>
    <n v="573362"/>
    <n v="22071"/>
    <s v="SMALL WHITE RETROSPOT MUG IN BOX "/>
    <n v="6"/>
    <d v="2011-10-30T13:06:00"/>
    <n v="3.75"/>
    <x v="13"/>
    <s v="Spain"/>
    <n v="22.5"/>
    <n v="39.453472222223354"/>
  </r>
  <r>
    <n v="416888"/>
    <n v="573362"/>
    <n v="23397"/>
    <s v="FOOT STOOL HOME SWEET HOME "/>
    <n v="2"/>
    <d v="2011-10-30T13:06:00"/>
    <n v="9.9499999999999993"/>
    <x v="13"/>
    <s v="Spain"/>
    <n v="19.899999999999999"/>
    <n v="39.453472222223354"/>
  </r>
  <r>
    <n v="416889"/>
    <n v="573362"/>
    <n v="23486"/>
    <s v="ANTIQUE HEART SHELF UNIT"/>
    <n v="1"/>
    <d v="2011-10-30T13:06:00"/>
    <n v="16.649999999999999"/>
    <x v="13"/>
    <s v="Spain"/>
    <n v="16.649999999999999"/>
    <n v="39.453472222223354"/>
  </r>
  <r>
    <n v="416890"/>
    <n v="573362"/>
    <n v="23029"/>
    <s v="DRAWER KNOB CRACKLE GLAZE GREEN"/>
    <n v="6"/>
    <d v="2011-10-30T13:06:00"/>
    <n v="1.65"/>
    <x v="13"/>
    <s v="Spain"/>
    <n v="9.8999999999999986"/>
    <n v="39.453472222223354"/>
  </r>
  <r>
    <n v="416891"/>
    <n v="573362"/>
    <n v="23034"/>
    <s v="DRAWER KNOB CERAMIC BLACK"/>
    <n v="6"/>
    <d v="2011-10-30T13:06:00"/>
    <n v="1.45"/>
    <x v="13"/>
    <s v="Spain"/>
    <n v="8.6999999999999993"/>
    <n v="39.453472222223354"/>
  </r>
  <r>
    <n v="416892"/>
    <n v="573362"/>
    <n v="23035"/>
    <s v="DRAWER KNOB CERAMIC IVORY"/>
    <n v="6"/>
    <d v="2011-10-30T13:06:00"/>
    <n v="1.45"/>
    <x v="13"/>
    <s v="Spain"/>
    <n v="8.6999999999999993"/>
    <n v="39.453472222223354"/>
  </r>
  <r>
    <n v="416893"/>
    <n v="573362"/>
    <n v="23033"/>
    <s v="DRAWER KNOB CERAMIC RED"/>
    <n v="6"/>
    <d v="2011-10-30T13:06:00"/>
    <n v="1.45"/>
    <x v="13"/>
    <s v="Spain"/>
    <n v="8.6999999999999993"/>
    <n v="39.453472222223354"/>
  </r>
  <r>
    <n v="416894"/>
    <n v="573362"/>
    <n v="21673"/>
    <s v="WHITE SPOT BLUE CERAMIC DRAWER KNOB"/>
    <n v="12"/>
    <d v="2011-10-30T13:06:00"/>
    <n v="1.45"/>
    <x v="13"/>
    <s v="Spain"/>
    <n v="17.399999999999999"/>
    <n v="39.453472222223354"/>
  </r>
  <r>
    <n v="416895"/>
    <n v="573362"/>
    <n v="21670"/>
    <s v="BLUE SPOT CERAMIC DRAWER KNOB"/>
    <n v="12"/>
    <d v="2011-10-30T13:06:00"/>
    <n v="1.45"/>
    <x v="13"/>
    <s v="Spain"/>
    <n v="17.399999999999999"/>
    <n v="39.453472222223354"/>
  </r>
  <r>
    <n v="416896"/>
    <n v="573362"/>
    <n v="21672"/>
    <s v="WHITE SPOT RED CERAMIC DRAWER KNOB"/>
    <n v="12"/>
    <d v="2011-10-30T13:06:00"/>
    <n v="1.45"/>
    <x v="13"/>
    <s v="Spain"/>
    <n v="17.399999999999999"/>
    <n v="39.453472222223354"/>
  </r>
  <r>
    <n v="416897"/>
    <n v="573362"/>
    <n v="21669"/>
    <s v="BLUE STRIPE CERAMIC DRAWER KNOB"/>
    <n v="12"/>
    <d v="2011-10-30T13:06:00"/>
    <n v="1.45"/>
    <x v="13"/>
    <s v="Spain"/>
    <n v="17.399999999999999"/>
    <n v="39.453472222223354"/>
  </r>
  <r>
    <n v="416898"/>
    <n v="573362"/>
    <n v="21671"/>
    <s v="RED SPOT CERAMIC DRAWER KNOB"/>
    <n v="12"/>
    <d v="2011-10-30T13:06:00"/>
    <n v="1.45"/>
    <x v="13"/>
    <s v="Spain"/>
    <n v="17.399999999999999"/>
    <n v="39.453472222223354"/>
  </r>
  <r>
    <n v="416899"/>
    <n v="573362"/>
    <n v="21668"/>
    <s v="RED STRIPE CERAMIC DRAWER KNOB"/>
    <n v="12"/>
    <d v="2011-10-30T13:06:00"/>
    <n v="1.45"/>
    <x v="13"/>
    <s v="Spain"/>
    <n v="17.399999999999999"/>
    <n v="39.453472222223354"/>
  </r>
  <r>
    <n v="416900"/>
    <n v="573362"/>
    <n v="22763"/>
    <s v="KEY CABINET MA CAMPAGNE"/>
    <n v="2"/>
    <d v="2011-10-30T13:06:00"/>
    <n v="9.9499999999999993"/>
    <x v="13"/>
    <s v="Spain"/>
    <n v="19.899999999999999"/>
    <n v="39.453472222223354"/>
  </r>
  <r>
    <n v="416901"/>
    <n v="573362"/>
    <n v="22762"/>
    <s v="CUPBOARD 3 DRAWER MA CAMPAGNE"/>
    <n v="1"/>
    <d v="2011-10-30T13:06:00"/>
    <n v="14.95"/>
    <x v="13"/>
    <s v="Spain"/>
    <n v="14.95"/>
    <n v="39.453472222223354"/>
  </r>
  <r>
    <n v="416902"/>
    <n v="573362"/>
    <n v="22078"/>
    <s v="RIBBON REEL LACE DESIGN "/>
    <n v="10"/>
    <d v="2011-10-30T13:06:00"/>
    <n v="2.1"/>
    <x v="13"/>
    <s v="Spain"/>
    <n v="21"/>
    <n v="39.453472222223354"/>
  </r>
  <r>
    <n v="416903"/>
    <n v="573362"/>
    <n v="22079"/>
    <s v="RIBBON REEL HEARTS DESIGN "/>
    <n v="10"/>
    <d v="2011-10-30T13:06:00"/>
    <n v="1.65"/>
    <x v="13"/>
    <s v="Spain"/>
    <n v="16.5"/>
    <n v="39.453472222223354"/>
  </r>
  <r>
    <n v="416904"/>
    <n v="573362"/>
    <n v="22668"/>
    <s v="PINK BABY BUNTING"/>
    <n v="5"/>
    <d v="2011-10-30T13:06:00"/>
    <n v="2.95"/>
    <x v="13"/>
    <s v="Spain"/>
    <n v="14.75"/>
    <n v="39.453472222223354"/>
  </r>
  <r>
    <n v="416905"/>
    <n v="573362"/>
    <n v="22156"/>
    <s v="HEART DECORATION WITH PEARLS "/>
    <n v="12"/>
    <d v="2011-10-30T13:06:00"/>
    <n v="0.85"/>
    <x v="13"/>
    <s v="Spain"/>
    <n v="10.199999999999999"/>
    <n v="39.453472222223354"/>
  </r>
  <r>
    <n v="416906"/>
    <n v="573362"/>
    <n v="23432"/>
    <s v="PRETTY HANGING QUILTED HEARTS"/>
    <n v="24"/>
    <d v="2011-10-30T13:06:00"/>
    <n v="0.83"/>
    <x v="13"/>
    <s v="Spain"/>
    <n v="19.919999999999998"/>
    <n v="39.453472222223354"/>
  </r>
  <r>
    <n v="416907"/>
    <n v="573362"/>
    <n v="20750"/>
    <s v="RED RETROSPOT MINI CASES"/>
    <n v="2"/>
    <d v="2011-10-30T13:06:00"/>
    <n v="7.95"/>
    <x v="13"/>
    <s v="Spain"/>
    <n v="15.9"/>
    <n v="39.453472222223354"/>
  </r>
  <r>
    <n v="416908"/>
    <n v="573362"/>
    <n v="23196"/>
    <s v="VINTAGE LEAF MAGNETIC NOTEPAD"/>
    <n v="12"/>
    <d v="2011-10-30T13:06:00"/>
    <n v="1.45"/>
    <x v="13"/>
    <s v="Spain"/>
    <n v="17.399999999999999"/>
    <n v="39.453472222223354"/>
  </r>
  <r>
    <n v="416909"/>
    <n v="573362"/>
    <n v="23132"/>
    <s v="SMALL IVORY HEART WALL ORGANISER"/>
    <n v="3"/>
    <d v="2011-10-30T13:06:00"/>
    <n v="5.75"/>
    <x v="13"/>
    <s v="Spain"/>
    <n v="17.25"/>
    <n v="39.453472222223354"/>
  </r>
  <r>
    <n v="416910"/>
    <n v="573362"/>
    <n v="22776"/>
    <s v="SWEETHEART 3 TIER CAKE STAND "/>
    <n v="1"/>
    <d v="2011-10-30T13:06:00"/>
    <n v="9.9499999999999993"/>
    <x v="13"/>
    <s v="Spain"/>
    <n v="9.9499999999999993"/>
    <n v="39.453472222223354"/>
  </r>
  <r>
    <n v="416911"/>
    <n v="573362"/>
    <n v="23404"/>
    <s v="HOME SWEET HOME BLACKBOARD"/>
    <n v="6"/>
    <d v="2011-10-30T13:06:00"/>
    <n v="4.95"/>
    <x v="13"/>
    <s v="Spain"/>
    <n v="29.700000000000003"/>
    <n v="39.453472222223354"/>
  </r>
  <r>
    <n v="427954"/>
    <n v="574301"/>
    <n v="22960"/>
    <s v="JAM MAKING SET WITH JARS"/>
    <n v="6"/>
    <d v="2011-11-03T16:15:00"/>
    <n v="4.25"/>
    <x v="26"/>
    <s v="Spain"/>
    <n v="25.5"/>
    <n v="35.322222222217533"/>
  </r>
  <r>
    <n v="427955"/>
    <n v="574301"/>
    <n v="22077"/>
    <s v="6 RIBBONS RUSTIC CHARM"/>
    <n v="12"/>
    <d v="2011-11-03T16:15:00"/>
    <n v="1.95"/>
    <x v="26"/>
    <s v="Spain"/>
    <n v="23.4"/>
    <n v="35.322222222217533"/>
  </r>
  <r>
    <n v="427956"/>
    <n v="574301"/>
    <n v="22086"/>
    <s v="PAPER CHAIN KIT 50'S CHRISTMAS "/>
    <n v="6"/>
    <d v="2011-11-03T16:15:00"/>
    <n v="2.95"/>
    <x v="26"/>
    <s v="Spain"/>
    <n v="17.700000000000003"/>
    <n v="35.322222222217533"/>
  </r>
  <r>
    <n v="427957"/>
    <n v="574301"/>
    <n v="22910"/>
    <s v="PAPER CHAIN KIT VINTAGE CHRISTMAS"/>
    <n v="6"/>
    <d v="2011-11-03T16:15:00"/>
    <n v="2.95"/>
    <x v="26"/>
    <s v="Spain"/>
    <n v="17.700000000000003"/>
    <n v="35.322222222217533"/>
  </r>
  <r>
    <n v="427958"/>
    <n v="574301"/>
    <n v="22734"/>
    <s v="SET OF 6 RIBBONS VINTAGE CHRISTMAS"/>
    <n v="6"/>
    <d v="2011-11-03T16:15:00"/>
    <n v="2.89"/>
    <x v="26"/>
    <s v="Spain"/>
    <n v="17.34"/>
    <n v="35.322222222217533"/>
  </r>
  <r>
    <n v="427959"/>
    <n v="574301"/>
    <s v="85049A"/>
    <s v="TRADITIONAL CHRISTMAS RIBBONS"/>
    <n v="12"/>
    <d v="2011-11-03T16:15:00"/>
    <n v="1.25"/>
    <x v="26"/>
    <s v="Spain"/>
    <n v="15"/>
    <n v="35.322222222217533"/>
  </r>
  <r>
    <n v="427960"/>
    <n v="574301"/>
    <s v="85049E"/>
    <s v="SCANDINAVIAN REDS RIBBONS"/>
    <n v="12"/>
    <d v="2011-11-03T16:15:00"/>
    <n v="1.25"/>
    <x v="26"/>
    <s v="Spain"/>
    <n v="15"/>
    <n v="35.322222222217533"/>
  </r>
  <r>
    <n v="427961"/>
    <n v="574301"/>
    <n v="22144"/>
    <s v="CHRISTMAS CRAFT LITTLE FRIENDS"/>
    <n v="6"/>
    <d v="2011-11-03T16:15:00"/>
    <n v="2.1"/>
    <x v="26"/>
    <s v="Spain"/>
    <n v="12.600000000000001"/>
    <n v="35.322222222217533"/>
  </r>
  <r>
    <n v="427962"/>
    <n v="574301"/>
    <n v="84879"/>
    <s v="ASSORTED COLOUR BIRD ORNAMENT"/>
    <n v="8"/>
    <d v="2011-11-03T16:15:00"/>
    <n v="1.69"/>
    <x v="26"/>
    <s v="Spain"/>
    <n v="13.52"/>
    <n v="35.322222222217533"/>
  </r>
  <r>
    <n v="427963"/>
    <n v="574301"/>
    <n v="23511"/>
    <s v="EMBROIDERED RIBBON REEL EMILY "/>
    <n v="6"/>
    <d v="2011-11-03T16:15:00"/>
    <n v="2.08"/>
    <x v="26"/>
    <s v="Spain"/>
    <n v="12.48"/>
    <n v="35.322222222217533"/>
  </r>
  <r>
    <n v="427964"/>
    <n v="574301"/>
    <n v="23512"/>
    <s v="EMBROIDERED RIBBON REEL ROSIE"/>
    <n v="6"/>
    <d v="2011-11-03T16:15:00"/>
    <n v="2.08"/>
    <x v="26"/>
    <s v="Spain"/>
    <n v="12.48"/>
    <n v="35.322222222217533"/>
  </r>
  <r>
    <n v="427965"/>
    <n v="574301"/>
    <n v="23514"/>
    <s v="EMBROIDERED RIBBON REEL SALLY "/>
    <n v="6"/>
    <d v="2011-11-03T16:15:00"/>
    <n v="2.08"/>
    <x v="26"/>
    <s v="Spain"/>
    <n v="12.48"/>
    <n v="35.322222222217533"/>
  </r>
  <r>
    <n v="427966"/>
    <n v="574301"/>
    <n v="23240"/>
    <s v="SET OF 4 KNICK KNACK TINS DOILY "/>
    <n v="6"/>
    <d v="2011-11-03T16:15:00"/>
    <n v="4.1500000000000004"/>
    <x v="26"/>
    <s v="Spain"/>
    <n v="24.900000000000002"/>
    <n v="35.322222222217533"/>
  </r>
  <r>
    <n v="427967"/>
    <n v="574301"/>
    <n v="20971"/>
    <s v="PINK BLUE FELT CRAFT TRINKET BOX"/>
    <n v="12"/>
    <d v="2011-11-03T16:15:00"/>
    <n v="1.25"/>
    <x v="26"/>
    <s v="Spain"/>
    <n v="15"/>
    <n v="35.322222222217533"/>
  </r>
  <r>
    <n v="427968"/>
    <n v="574301"/>
    <n v="22751"/>
    <s v="FELTCRAFT PRINCESS OLIVIA DOLL"/>
    <n v="4"/>
    <d v="2011-11-03T16:15:00"/>
    <n v="3.75"/>
    <x v="26"/>
    <s v="Spain"/>
    <n v="15"/>
    <n v="35.322222222217533"/>
  </r>
  <r>
    <n v="427969"/>
    <n v="574301"/>
    <n v="22750"/>
    <s v="FELTCRAFT PRINCESS LOLA DOLL"/>
    <n v="4"/>
    <d v="2011-11-03T16:15:00"/>
    <n v="3.75"/>
    <x v="26"/>
    <s v="Spain"/>
    <n v="15"/>
    <n v="35.322222222217533"/>
  </r>
  <r>
    <n v="427970"/>
    <n v="574301"/>
    <n v="22621"/>
    <s v="TRADITIONAL KNITTING NANCY"/>
    <n v="12"/>
    <d v="2011-11-03T16:15:00"/>
    <n v="1.65"/>
    <x v="26"/>
    <s v="Spain"/>
    <n v="19.799999999999997"/>
    <n v="35.322222222217533"/>
  </r>
  <r>
    <n v="427971"/>
    <n v="574301"/>
    <n v="20749"/>
    <s v="ASSORTED COLOUR MINI CASES"/>
    <n v="4"/>
    <d v="2011-11-03T16:15:00"/>
    <n v="7.95"/>
    <x v="26"/>
    <s v="Spain"/>
    <n v="31.8"/>
    <n v="35.322222222217533"/>
  </r>
  <r>
    <n v="430744"/>
    <n v="574550"/>
    <n v="21001"/>
    <s v="ROSE DU SUD WASHBAG "/>
    <n v="4"/>
    <d v="2011-11-04T15:18:00"/>
    <n v="5.95"/>
    <x v="4"/>
    <s v="Spain"/>
    <n v="23.8"/>
    <n v="34.361805555556202"/>
  </r>
  <r>
    <n v="430745"/>
    <n v="574550"/>
    <n v="21000"/>
    <s v="ROSE DU SUD COSMETICS BAG"/>
    <n v="4"/>
    <d v="2011-11-04T15:18:00"/>
    <n v="4.25"/>
    <x v="4"/>
    <s v="Spain"/>
    <n v="17"/>
    <n v="34.361805555556202"/>
  </r>
  <r>
    <n v="430746"/>
    <n v="574550"/>
    <n v="22277"/>
    <s v="COSMETIC BAG VINTAGE ROSE PAISLEY"/>
    <n v="9"/>
    <d v="2011-11-04T15:18:00"/>
    <n v="2.1"/>
    <x v="4"/>
    <s v="Spain"/>
    <n v="18.900000000000002"/>
    <n v="34.361805555556202"/>
  </r>
  <r>
    <n v="430747"/>
    <n v="574550"/>
    <n v="22276"/>
    <s v="WASH BAG VINTAGE ROSE PAISLEY"/>
    <n v="2"/>
    <d v="2011-11-04T15:18:00"/>
    <n v="2.5499999999999998"/>
    <x v="4"/>
    <s v="Spain"/>
    <n v="5.0999999999999996"/>
    <n v="34.361805555556202"/>
  </r>
  <r>
    <n v="430748"/>
    <n v="574550"/>
    <s v="35911A"/>
    <s v="MULTICOLOUR RABBIT EGG WARMER"/>
    <n v="2"/>
    <d v="2011-11-04T15:18:00"/>
    <n v="0.85"/>
    <x v="4"/>
    <s v="Spain"/>
    <n v="1.7"/>
    <n v="34.361805555556202"/>
  </r>
  <r>
    <n v="430749"/>
    <n v="574550"/>
    <n v="85066"/>
    <s v="CREAM SWEETHEART MINI CHEST"/>
    <n v="2"/>
    <d v="2011-11-04T15:18:00"/>
    <n v="12.75"/>
    <x v="4"/>
    <s v="Spain"/>
    <n v="25.5"/>
    <n v="34.361805555556202"/>
  </r>
  <r>
    <n v="430750"/>
    <n v="574550"/>
    <n v="22473"/>
    <s v="TV DINNER TRAY VINTAGE PAISLEY"/>
    <n v="2"/>
    <d v="2011-11-04T15:18:00"/>
    <n v="4.95"/>
    <x v="4"/>
    <s v="Spain"/>
    <n v="9.9"/>
    <n v="34.361805555556202"/>
  </r>
  <r>
    <n v="430751"/>
    <n v="574550"/>
    <n v="23280"/>
    <s v="FOLDING BUTTERFLY MIRROR HOT PINK "/>
    <n v="1"/>
    <d v="2011-11-04T15:18:00"/>
    <n v="0.83"/>
    <x v="4"/>
    <s v="Spain"/>
    <n v="0.83"/>
    <n v="34.361805555556202"/>
  </r>
  <r>
    <n v="430752"/>
    <n v="574550"/>
    <n v="22845"/>
    <s v="VINTAGE CREAM CAT FOOD CONTAINER"/>
    <n v="1"/>
    <d v="2011-11-04T15:18:00"/>
    <n v="6.35"/>
    <x v="4"/>
    <s v="Spain"/>
    <n v="6.35"/>
    <n v="34.361805555556202"/>
  </r>
  <r>
    <n v="430753"/>
    <n v="574550"/>
    <n v="23353"/>
    <s v="6 GIFT TAGS VINTAGE CHRISTMAS "/>
    <n v="2"/>
    <d v="2011-11-04T15:18:00"/>
    <n v="0.83"/>
    <x v="4"/>
    <s v="Spain"/>
    <n v="1.66"/>
    <n v="34.361805555556202"/>
  </r>
  <r>
    <n v="430754"/>
    <n v="574550"/>
    <n v="21125"/>
    <s v="SET 6 FOOTBALL CELEBRATION CANDLES"/>
    <n v="4"/>
    <d v="2011-11-04T15:18:00"/>
    <n v="1.25"/>
    <x v="4"/>
    <s v="Spain"/>
    <n v="5"/>
    <n v="34.361805555556202"/>
  </r>
  <r>
    <n v="430755"/>
    <n v="574550"/>
    <n v="21126"/>
    <s v="SET OF 6 GIRLS CELEBRATION CANDLES"/>
    <n v="4"/>
    <d v="2011-11-04T15:18:00"/>
    <n v="1.25"/>
    <x v="4"/>
    <s v="Spain"/>
    <n v="5"/>
    <n v="34.361805555556202"/>
  </r>
  <r>
    <n v="430756"/>
    <n v="574550"/>
    <n v="21621"/>
    <s v="VINTAGE UNION JACK BUNTING"/>
    <n v="3"/>
    <d v="2011-11-04T15:18:00"/>
    <n v="8.5"/>
    <x v="4"/>
    <s v="Spain"/>
    <n v="25.5"/>
    <n v="34.361805555556202"/>
  </r>
  <r>
    <n v="430757"/>
    <n v="574550"/>
    <n v="20970"/>
    <s v="PINK FLORAL FELTCRAFT SHOULDER BAG"/>
    <n v="1"/>
    <d v="2011-11-04T15:18:00"/>
    <n v="3.75"/>
    <x v="4"/>
    <s v="Spain"/>
    <n v="3.75"/>
    <n v="34.361805555556202"/>
  </r>
  <r>
    <n v="430758"/>
    <n v="574550"/>
    <n v="20828"/>
    <s v="GLITTER BUTTERFLY CLIPS"/>
    <n v="4"/>
    <d v="2011-11-04T15:18:00"/>
    <n v="2.5499999999999998"/>
    <x v="4"/>
    <s v="Spain"/>
    <n v="10.199999999999999"/>
    <n v="34.361805555556202"/>
  </r>
  <r>
    <n v="430759"/>
    <n v="574550"/>
    <n v="23198"/>
    <s v="PANTRY MAGNETIC  SHOPPING LIST"/>
    <n v="4"/>
    <d v="2011-11-04T15:18:00"/>
    <n v="1.45"/>
    <x v="4"/>
    <s v="Spain"/>
    <n v="5.8"/>
    <n v="34.361805555556202"/>
  </r>
  <r>
    <n v="430760"/>
    <n v="574550"/>
    <s v="47590B"/>
    <s v="PINK HAPPY BIRTHDAY BUNTING"/>
    <n v="2"/>
    <d v="2011-11-04T15:18:00"/>
    <n v="5.45"/>
    <x v="4"/>
    <s v="Spain"/>
    <n v="10.9"/>
    <n v="34.361805555556202"/>
  </r>
  <r>
    <n v="430761"/>
    <n v="574550"/>
    <s v="47590A"/>
    <s v="BLUE HAPPY BIRTHDAY BUNTING"/>
    <n v="2"/>
    <d v="2011-11-04T15:18:00"/>
    <n v="5.45"/>
    <x v="4"/>
    <s v="Spain"/>
    <n v="10.9"/>
    <n v="34.361805555556202"/>
  </r>
  <r>
    <n v="430762"/>
    <n v="574550"/>
    <n v="22662"/>
    <s v="LUNCH BAG DOLLY GIRL DESIGN"/>
    <n v="1"/>
    <d v="2011-11-04T15:18:00"/>
    <n v="1.65"/>
    <x v="4"/>
    <s v="Spain"/>
    <n v="1.65"/>
    <n v="34.361805555556202"/>
  </r>
  <r>
    <n v="430763"/>
    <n v="574550"/>
    <s v="84029G"/>
    <s v="KNITTED UNION FLAG HOT WATER BOTTLE"/>
    <n v="3"/>
    <d v="2011-11-04T15:18:00"/>
    <n v="4.25"/>
    <x v="4"/>
    <s v="Spain"/>
    <n v="12.75"/>
    <n v="34.361805555556202"/>
  </r>
  <r>
    <n v="430764"/>
    <n v="574550"/>
    <n v="23077"/>
    <s v="DOUGHNUT LIP GLOSS "/>
    <n v="20"/>
    <d v="2011-11-04T15:18:00"/>
    <n v="1.25"/>
    <x v="4"/>
    <s v="Spain"/>
    <n v="25"/>
    <n v="34.361805555556202"/>
  </r>
  <r>
    <n v="430765"/>
    <n v="574550"/>
    <n v="22722"/>
    <s v="SET OF 6 SPICE TINS PANTRY DESIGN"/>
    <n v="3"/>
    <d v="2011-11-04T15:18:00"/>
    <n v="3.95"/>
    <x v="4"/>
    <s v="Spain"/>
    <n v="11.850000000000001"/>
    <n v="34.361805555556202"/>
  </r>
  <r>
    <n v="430766"/>
    <n v="574550"/>
    <n v="22197"/>
    <s v="POPCORN HOLDER"/>
    <n v="12"/>
    <d v="2011-11-04T15:18:00"/>
    <n v="0.85"/>
    <x v="4"/>
    <s v="Spain"/>
    <n v="10.199999999999999"/>
    <n v="34.361805555556202"/>
  </r>
  <r>
    <n v="430767"/>
    <n v="574550"/>
    <n v="22841"/>
    <s v="ROUND CAKE TIN VINTAGE GREEN"/>
    <n v="1"/>
    <d v="2011-11-04T15:18:00"/>
    <n v="7.95"/>
    <x v="4"/>
    <s v="Spain"/>
    <n v="7.95"/>
    <n v="34.361805555556202"/>
  </r>
  <r>
    <n v="430768"/>
    <n v="574550"/>
    <n v="22840"/>
    <s v="ROUND CAKE TIN VINTAGE RED"/>
    <n v="1"/>
    <d v="2011-11-04T15:18:00"/>
    <n v="7.95"/>
    <x v="4"/>
    <s v="Spain"/>
    <n v="7.95"/>
    <n v="34.361805555556202"/>
  </r>
  <r>
    <n v="430769"/>
    <n v="574550"/>
    <n v="22666"/>
    <s v="RECIPE BOX PANTRY YELLOW DESIGN"/>
    <n v="2"/>
    <d v="2011-11-04T15:18:00"/>
    <n v="2.95"/>
    <x v="4"/>
    <s v="Spain"/>
    <n v="5.9"/>
    <n v="34.361805555556202"/>
  </r>
  <r>
    <n v="430770"/>
    <n v="574550"/>
    <n v="21625"/>
    <s v="VINTAGE UNION JACK APRON"/>
    <n v="4"/>
    <d v="2011-11-04T15:18:00"/>
    <n v="6.95"/>
    <x v="4"/>
    <s v="Spain"/>
    <n v="27.8"/>
    <n v="34.361805555556202"/>
  </r>
  <r>
    <n v="430771"/>
    <n v="574550"/>
    <n v="22693"/>
    <s v="GROW A FLYTRAP OR SUNFLOWER IN TIN"/>
    <n v="24"/>
    <d v="2011-11-04T15:18:00"/>
    <n v="1.25"/>
    <x v="4"/>
    <s v="Spain"/>
    <n v="30"/>
    <n v="34.361805555556202"/>
  </r>
  <r>
    <n v="430772"/>
    <n v="574550"/>
    <n v="23128"/>
    <s v="FELTCRAFT BOY JEAN-PAUL KIT"/>
    <n v="3"/>
    <d v="2011-11-04T15:18:00"/>
    <n v="4.95"/>
    <x v="4"/>
    <s v="Spain"/>
    <n v="14.850000000000001"/>
    <n v="34.361805555556202"/>
  </r>
  <r>
    <n v="430773"/>
    <n v="574550"/>
    <n v="23127"/>
    <s v="FELTCRAFT GIRL NICOLE KIT"/>
    <n v="1"/>
    <d v="2011-11-04T15:18:00"/>
    <n v="4.95"/>
    <x v="4"/>
    <s v="Spain"/>
    <n v="4.95"/>
    <n v="34.361805555556202"/>
  </r>
  <r>
    <n v="430774"/>
    <n v="574550"/>
    <n v="22940"/>
    <s v="FELTCRAFT CHRISTMAS FAIRY"/>
    <n v="3"/>
    <d v="2011-11-04T15:18:00"/>
    <n v="4.25"/>
    <x v="4"/>
    <s v="Spain"/>
    <n v="12.75"/>
    <n v="34.361805555556202"/>
  </r>
  <r>
    <n v="430775"/>
    <n v="574550"/>
    <n v="22749"/>
    <s v="FELTCRAFT PRINCESS CHARLOTTE DOLL"/>
    <n v="4"/>
    <d v="2011-11-04T15:18:00"/>
    <n v="3.75"/>
    <x v="4"/>
    <s v="Spain"/>
    <n v="15"/>
    <n v="34.361805555556202"/>
  </r>
  <r>
    <n v="430776"/>
    <n v="574550"/>
    <n v="23469"/>
    <s v="CARD HOLDER LOVE BIRD SMALL"/>
    <n v="3"/>
    <d v="2011-11-04T15:18:00"/>
    <n v="4.1500000000000004"/>
    <x v="4"/>
    <s v="Spain"/>
    <n v="12.450000000000001"/>
    <n v="34.361805555556202"/>
  </r>
  <r>
    <n v="430777"/>
    <n v="574550"/>
    <s v="85123A"/>
    <s v="WHITE HANGING HEART T-LIGHT HOLDER"/>
    <n v="4"/>
    <d v="2011-11-04T15:18:00"/>
    <n v="2.95"/>
    <x v="4"/>
    <s v="Spain"/>
    <n v="11.8"/>
    <n v="34.361805555556202"/>
  </r>
  <r>
    <n v="430778"/>
    <n v="574550"/>
    <n v="23076"/>
    <s v="ICE CREAM SUNDAE LIP GLOSS"/>
    <n v="24"/>
    <d v="2011-11-04T15:18:00"/>
    <n v="1.25"/>
    <x v="4"/>
    <s v="Spain"/>
    <n v="30"/>
    <n v="34.361805555556202"/>
  </r>
  <r>
    <n v="430779"/>
    <n v="574550"/>
    <n v="21042"/>
    <s v="RED RETROSPOT APRON "/>
    <n v="5"/>
    <d v="2011-11-04T15:18:00"/>
    <n v="5.95"/>
    <x v="4"/>
    <s v="Spain"/>
    <n v="29.75"/>
    <n v="34.361805555556202"/>
  </r>
  <r>
    <n v="430780"/>
    <n v="574550"/>
    <n v="22086"/>
    <s v="PAPER CHAIN KIT 50'S CHRISTMAS "/>
    <n v="1"/>
    <d v="2011-11-04T15:18:00"/>
    <n v="2.95"/>
    <x v="4"/>
    <s v="Spain"/>
    <n v="2.95"/>
    <n v="34.361805555556202"/>
  </r>
  <r>
    <n v="430781"/>
    <n v="574550"/>
    <n v="21060"/>
    <s v="PARTY INVITES BALLOON GIRL"/>
    <n v="6"/>
    <d v="2011-11-04T15:18:00"/>
    <n v="0.85"/>
    <x v="4"/>
    <s v="Spain"/>
    <n v="5.0999999999999996"/>
    <n v="34.361805555556202"/>
  </r>
  <r>
    <n v="430782"/>
    <n v="574550"/>
    <n v="20828"/>
    <s v="GLITTER BUTTERFLY CLIPS"/>
    <n v="2"/>
    <d v="2011-11-04T15:18:00"/>
    <n v="2.5499999999999998"/>
    <x v="4"/>
    <s v="Spain"/>
    <n v="5.0999999999999996"/>
    <n v="34.361805555556202"/>
  </r>
  <r>
    <n v="430783"/>
    <n v="574550"/>
    <n v="22662"/>
    <s v="LUNCH BAG DOLLY GIRL DESIGN"/>
    <n v="3"/>
    <d v="2011-11-04T15:18:00"/>
    <n v="1.65"/>
    <x v="4"/>
    <s v="Spain"/>
    <n v="4.9499999999999993"/>
    <n v="34.361805555556202"/>
  </r>
  <r>
    <n v="430784"/>
    <n v="574550"/>
    <n v="22089"/>
    <s v="PAPER BUNTING VINTAGE PAISLEY"/>
    <n v="3"/>
    <d v="2011-11-04T15:18:00"/>
    <n v="2.95"/>
    <x v="4"/>
    <s v="Spain"/>
    <n v="8.8500000000000014"/>
    <n v="34.361805555556202"/>
  </r>
  <r>
    <n v="430785"/>
    <n v="574550"/>
    <n v="23353"/>
    <s v="6 GIFT TAGS VINTAGE CHRISTMAS "/>
    <n v="1"/>
    <d v="2011-11-04T15:18:00"/>
    <n v="0.83"/>
    <x v="4"/>
    <s v="Spain"/>
    <n v="0.83"/>
    <n v="34.361805555556202"/>
  </r>
  <r>
    <n v="430786"/>
    <n v="574550"/>
    <s v="72807C"/>
    <s v="SET/3 VANILLA SCENTED CANDLE IN BOX"/>
    <n v="2"/>
    <d v="2011-11-04T15:18:00"/>
    <n v="4.25"/>
    <x v="4"/>
    <s v="Spain"/>
    <n v="8.5"/>
    <n v="34.361805555556202"/>
  </r>
  <r>
    <n v="430787"/>
    <n v="574550"/>
    <s v="85034B"/>
    <s v="3 WHITE CHOC MORRIS BOXED CANDLES"/>
    <n v="2"/>
    <d v="2011-11-04T15:18:00"/>
    <n v="1.25"/>
    <x v="4"/>
    <s v="Spain"/>
    <n v="2.5"/>
    <n v="34.361805555556202"/>
  </r>
  <r>
    <n v="430788"/>
    <n v="574550"/>
    <n v="22384"/>
    <s v="LUNCH BAG PINK POLKADOT"/>
    <n v="4"/>
    <d v="2011-11-04T15:18:00"/>
    <n v="1.65"/>
    <x v="4"/>
    <s v="Spain"/>
    <n v="6.6"/>
    <n v="34.361805555556202"/>
  </r>
  <r>
    <n v="430789"/>
    <n v="574550"/>
    <n v="22086"/>
    <s v="PAPER CHAIN KIT 50'S CHRISTMAS "/>
    <n v="3"/>
    <d v="2011-11-04T15:18:00"/>
    <n v="2.95"/>
    <x v="4"/>
    <s v="Spain"/>
    <n v="8.8500000000000014"/>
    <n v="34.361805555556202"/>
  </r>
  <r>
    <n v="430790"/>
    <n v="574550"/>
    <n v="22734"/>
    <s v="SET OF 6 RIBBONS VINTAGE CHRISTMAS"/>
    <n v="1"/>
    <d v="2011-11-04T15:18:00"/>
    <n v="2.89"/>
    <x v="4"/>
    <s v="Spain"/>
    <n v="2.89"/>
    <n v="34.361805555556202"/>
  </r>
  <r>
    <n v="430791"/>
    <n v="574550"/>
    <n v="23353"/>
    <s v="6 GIFT TAGS VINTAGE CHRISTMAS "/>
    <n v="9"/>
    <d v="2011-11-04T15:18:00"/>
    <n v="0.83"/>
    <x v="4"/>
    <s v="Spain"/>
    <n v="7.47"/>
    <n v="34.361805555556202"/>
  </r>
  <r>
    <n v="430792"/>
    <n v="574550"/>
    <n v="20992"/>
    <s v="JAZZ HEARTS PURSE NOTEBOOK"/>
    <n v="24"/>
    <d v="2011-11-04T15:18:00"/>
    <n v="0.39"/>
    <x v="4"/>
    <s v="Spain"/>
    <n v="9.36"/>
    <n v="34.361805555556202"/>
  </r>
  <r>
    <n v="430793"/>
    <n v="574550"/>
    <s v="82494L"/>
    <s v="WOODEN FRAME ANTIQUE WHITE "/>
    <n v="6"/>
    <d v="2011-11-04T15:18:00"/>
    <n v="2.95"/>
    <x v="4"/>
    <s v="Spain"/>
    <n v="17.700000000000003"/>
    <n v="34.361805555556202"/>
  </r>
  <r>
    <n v="430794"/>
    <n v="574550"/>
    <n v="22737"/>
    <s v="RIBBON REEL CHRISTMAS PRESENT "/>
    <n v="5"/>
    <d v="2011-11-04T15:18:00"/>
    <n v="1.65"/>
    <x v="4"/>
    <s v="Spain"/>
    <n v="8.25"/>
    <n v="34.361805555556202"/>
  </r>
  <r>
    <n v="430795"/>
    <n v="574550"/>
    <n v="23445"/>
    <s v="ICE CREAM BUBBLES"/>
    <n v="20"/>
    <d v="2011-11-04T15:18:00"/>
    <n v="0.83"/>
    <x v="4"/>
    <s v="Spain"/>
    <n v="16.599999999999998"/>
    <n v="34.361805555556202"/>
  </r>
  <r>
    <n v="430796"/>
    <n v="574550"/>
    <n v="22734"/>
    <s v="SET OF 6 RIBBONS VINTAGE CHRISTMAS"/>
    <n v="10"/>
    <d v="2011-11-04T15:18:00"/>
    <n v="2.89"/>
    <x v="4"/>
    <s v="Spain"/>
    <n v="28.900000000000002"/>
    <n v="34.361805555556202"/>
  </r>
  <r>
    <n v="430797"/>
    <n v="574550"/>
    <n v="21623"/>
    <s v="VINTAGE UNION JACK MEMOBOARD"/>
    <n v="3"/>
    <d v="2011-11-04T15:18:00"/>
    <n v="9.9499999999999993"/>
    <x v="4"/>
    <s v="Spain"/>
    <n v="29.849999999999998"/>
    <n v="34.361805555556202"/>
  </r>
  <r>
    <n v="430798"/>
    <n v="574550"/>
    <n v="22507"/>
    <s v="MEMO BOARD RETROSPOT  DESIGN"/>
    <n v="3"/>
    <d v="2011-11-04T15:18:00"/>
    <n v="4.95"/>
    <x v="4"/>
    <s v="Spain"/>
    <n v="14.850000000000001"/>
    <n v="34.361805555556202"/>
  </r>
  <r>
    <n v="430799"/>
    <n v="574550"/>
    <n v="23243"/>
    <s v="SET OF TEA COFFEE SUGAR TINS PANTRY"/>
    <n v="2"/>
    <d v="2011-11-04T15:18:00"/>
    <n v="4.95"/>
    <x v="4"/>
    <s v="Spain"/>
    <n v="9.9"/>
    <n v="34.361805555556202"/>
  </r>
  <r>
    <n v="430800"/>
    <n v="574550"/>
    <n v="21844"/>
    <s v="RED RETROSPOT MUG"/>
    <n v="6"/>
    <d v="2011-11-04T15:18:00"/>
    <n v="2.95"/>
    <x v="4"/>
    <s v="Spain"/>
    <n v="17.700000000000003"/>
    <n v="34.361805555556202"/>
  </r>
  <r>
    <n v="430801"/>
    <n v="574550"/>
    <n v="84969"/>
    <s v="BOX OF 6 ASSORTED COLOUR TEASPOONS"/>
    <n v="4"/>
    <d v="2011-11-04T15:18:00"/>
    <n v="4.25"/>
    <x v="4"/>
    <s v="Spain"/>
    <n v="17"/>
    <n v="34.361805555556202"/>
  </r>
  <r>
    <n v="430802"/>
    <n v="574550"/>
    <s v="37479P"/>
    <s v="CUBIC MUG FLOCK PINK ON BROWN"/>
    <n v="12"/>
    <d v="2011-11-04T15:18:00"/>
    <n v="0.39"/>
    <x v="4"/>
    <s v="Spain"/>
    <n v="4.68"/>
    <n v="34.361805555556202"/>
  </r>
  <r>
    <n v="430803"/>
    <n v="574550"/>
    <n v="23243"/>
    <s v="SET OF TEA COFFEE SUGAR TINS PANTRY"/>
    <n v="2"/>
    <d v="2011-11-04T15:18:00"/>
    <n v="4.95"/>
    <x v="4"/>
    <s v="Spain"/>
    <n v="9.9"/>
    <n v="34.361805555556202"/>
  </r>
  <r>
    <n v="430804"/>
    <n v="574550"/>
    <s v="37479P"/>
    <s v="CUBIC MUG FLOCK PINK ON BROWN"/>
    <n v="6"/>
    <d v="2011-11-04T15:18:00"/>
    <n v="0.39"/>
    <x v="4"/>
    <s v="Spain"/>
    <n v="2.34"/>
    <n v="34.361805555556202"/>
  </r>
  <r>
    <n v="430805"/>
    <n v="574550"/>
    <n v="23349"/>
    <s v="ROLL WRAP VINTAGE CHRISTMAS"/>
    <n v="12"/>
    <d v="2011-11-04T15:18:00"/>
    <n v="1.25"/>
    <x v="4"/>
    <s v="Spain"/>
    <n v="15"/>
    <n v="34.361805555556202"/>
  </r>
  <r>
    <n v="430806"/>
    <n v="574550"/>
    <n v="23320"/>
    <s v="GIANT 50'S CHRISTMAS CRACKER"/>
    <n v="4"/>
    <d v="2011-11-04T15:18:00"/>
    <n v="2.89"/>
    <x v="4"/>
    <s v="Spain"/>
    <n v="11.56"/>
    <n v="34.361805555556202"/>
  </r>
  <r>
    <n v="439627"/>
    <n v="575144"/>
    <n v="23469"/>
    <s v="CARD HOLDER LOVE BIRD SMALL"/>
    <n v="6"/>
    <d v="2011-11-08T15:38:00"/>
    <n v="4.1500000000000004"/>
    <x v="2"/>
    <s v="Spain"/>
    <n v="24.900000000000002"/>
    <n v="30.347916666665697"/>
  </r>
  <r>
    <n v="439628"/>
    <n v="575144"/>
    <n v="23494"/>
    <s v="VINTAGE DOILY DELUXE SEWING KIT "/>
    <n v="3"/>
    <d v="2011-11-08T15:38:00"/>
    <n v="5.95"/>
    <x v="2"/>
    <s v="Spain"/>
    <n v="17.850000000000001"/>
    <n v="30.347916666665697"/>
  </r>
  <r>
    <n v="439629"/>
    <n v="575144"/>
    <n v="22111"/>
    <s v="SCOTTIE DOG HOT WATER BOTTLE"/>
    <n v="3"/>
    <d v="2011-11-08T15:38:00"/>
    <n v="4.95"/>
    <x v="2"/>
    <s v="Spain"/>
    <n v="14.850000000000001"/>
    <n v="30.347916666665697"/>
  </r>
  <r>
    <n v="439630"/>
    <n v="575144"/>
    <n v="22029"/>
    <s v="SPACEBOY BIRTHDAY CARD"/>
    <n v="12"/>
    <d v="2011-11-08T15:38:00"/>
    <n v="0.42"/>
    <x v="2"/>
    <s v="Spain"/>
    <n v="5.04"/>
    <n v="30.347916666665697"/>
  </r>
  <r>
    <n v="439631"/>
    <n v="575144"/>
    <s v="16161U"/>
    <s v="WRAP SUKI AND FRIENDS"/>
    <n v="25"/>
    <d v="2011-11-08T15:38:00"/>
    <n v="0.42"/>
    <x v="2"/>
    <s v="Spain"/>
    <n v="10.5"/>
    <n v="30.347916666665697"/>
  </r>
  <r>
    <n v="439632"/>
    <n v="575144"/>
    <n v="22943"/>
    <s v="CHRISTMAS LIGHTS 10 VINTAGE BAUBLES"/>
    <n v="3"/>
    <d v="2011-11-08T15:38:00"/>
    <n v="4.95"/>
    <x v="2"/>
    <s v="Spain"/>
    <n v="14.850000000000001"/>
    <n v="30.347916666665697"/>
  </r>
  <r>
    <n v="439633"/>
    <n v="575144"/>
    <n v="22089"/>
    <s v="PAPER BUNTING VINTAGE PAISLEY"/>
    <n v="6"/>
    <d v="2011-11-08T15:38:00"/>
    <n v="2.95"/>
    <x v="2"/>
    <s v="Spain"/>
    <n v="17.700000000000003"/>
    <n v="30.347916666665697"/>
  </r>
  <r>
    <n v="439634"/>
    <n v="575144"/>
    <n v="23275"/>
    <s v="SET OF 3 HANGING OWLS OLLIE BEAK"/>
    <n v="24"/>
    <d v="2011-11-08T15:38:00"/>
    <n v="1.25"/>
    <x v="2"/>
    <s v="Spain"/>
    <n v="30"/>
    <n v="30.347916666665697"/>
  </r>
  <r>
    <n v="439635"/>
    <n v="575144"/>
    <n v="22320"/>
    <s v="BIRDS MOBILE VINTAGE DESIGN"/>
    <n v="3"/>
    <d v="2011-11-08T15:38:00"/>
    <n v="5.95"/>
    <x v="2"/>
    <s v="Spain"/>
    <n v="17.850000000000001"/>
    <n v="30.347916666665697"/>
  </r>
  <r>
    <n v="439636"/>
    <n v="575144"/>
    <n v="22727"/>
    <s v="ALARM CLOCK BAKELIKE RED "/>
    <n v="20"/>
    <d v="2011-11-08T15:38:00"/>
    <n v="3.75"/>
    <x v="2"/>
    <s v="Spain"/>
    <n v="75"/>
    <n v="30.347916666665697"/>
  </r>
  <r>
    <n v="439637"/>
    <n v="575144"/>
    <n v="22726"/>
    <s v="ALARM CLOCK BAKELIKE GREEN"/>
    <n v="8"/>
    <d v="2011-11-08T15:38:00"/>
    <n v="3.75"/>
    <x v="2"/>
    <s v="Spain"/>
    <n v="30"/>
    <n v="30.347916666665697"/>
  </r>
  <r>
    <n v="439638"/>
    <n v="575144"/>
    <n v="22728"/>
    <s v="ALARM CLOCK BAKELIKE PINK"/>
    <n v="8"/>
    <d v="2011-11-08T15:38:00"/>
    <n v="3.75"/>
    <x v="2"/>
    <s v="Spain"/>
    <n v="30"/>
    <n v="30.347916666665697"/>
  </r>
  <r>
    <n v="439639"/>
    <n v="575144"/>
    <n v="84378"/>
    <s v="SET OF 3 HEART COOKIE CUTTERS"/>
    <n v="12"/>
    <d v="2011-11-08T15:38:00"/>
    <n v="1.45"/>
    <x v="2"/>
    <s v="Spain"/>
    <n v="17.399999999999999"/>
    <n v="30.347916666665697"/>
  </r>
  <r>
    <n v="439640"/>
    <n v="575144"/>
    <n v="22326"/>
    <s v="ROUND SNACK BOXES SET OF4 WOODLAND "/>
    <n v="6"/>
    <d v="2011-11-08T15:38:00"/>
    <n v="2.95"/>
    <x v="2"/>
    <s v="Spain"/>
    <n v="17.700000000000003"/>
    <n v="30.347916666665697"/>
  </r>
  <r>
    <n v="439641"/>
    <n v="575144"/>
    <n v="22328"/>
    <s v="ROUND SNACK BOXES SET OF 4 FRUITS "/>
    <n v="6"/>
    <d v="2011-11-08T15:38:00"/>
    <n v="2.95"/>
    <x v="2"/>
    <s v="Spain"/>
    <n v="17.700000000000003"/>
    <n v="30.347916666665697"/>
  </r>
  <r>
    <n v="439642"/>
    <n v="575144"/>
    <n v="22629"/>
    <s v="SPACEBOY LUNCH BOX "/>
    <n v="12"/>
    <d v="2011-11-08T15:38:00"/>
    <n v="1.95"/>
    <x v="2"/>
    <s v="Spain"/>
    <n v="23.4"/>
    <n v="30.347916666665697"/>
  </r>
  <r>
    <n v="439643"/>
    <n v="575144"/>
    <n v="23292"/>
    <s v="SPACEBOY CHILDRENS CUP"/>
    <n v="8"/>
    <d v="2011-11-08T15:38:00"/>
    <n v="1.25"/>
    <x v="2"/>
    <s v="Spain"/>
    <n v="10"/>
    <n v="30.347916666665697"/>
  </r>
  <r>
    <n v="439644"/>
    <n v="575144"/>
    <n v="21877"/>
    <s v="HOME SWEET HOME MUG"/>
    <n v="24"/>
    <d v="2011-11-08T15:38:00"/>
    <n v="1.65"/>
    <x v="2"/>
    <s v="Spain"/>
    <n v="39.599999999999994"/>
    <n v="30.347916666665697"/>
  </r>
  <r>
    <n v="439645"/>
    <n v="575144"/>
    <n v="23154"/>
    <s v="SET OF 4 JAM JAR MAGNETS"/>
    <n v="12"/>
    <d v="2011-11-08T15:38:00"/>
    <n v="2.08"/>
    <x v="2"/>
    <s v="Spain"/>
    <n v="24.96"/>
    <n v="30.347916666665697"/>
  </r>
  <r>
    <n v="439646"/>
    <n v="575144"/>
    <n v="22211"/>
    <s v="WOOD STAMP SET FLOWERS"/>
    <n v="12"/>
    <d v="2011-11-08T15:38:00"/>
    <n v="0.83"/>
    <x v="2"/>
    <s v="Spain"/>
    <n v="9.9599999999999991"/>
    <n v="30.347916666665697"/>
  </r>
  <r>
    <n v="439647"/>
    <n v="575144"/>
    <n v="22847"/>
    <s v="BREAD BIN DINER STYLE IVORY"/>
    <n v="1"/>
    <d v="2011-11-08T15:38:00"/>
    <n v="16.95"/>
    <x v="2"/>
    <s v="Spain"/>
    <n v="16.95"/>
    <n v="30.347916666665697"/>
  </r>
  <r>
    <n v="439648"/>
    <n v="575144"/>
    <n v="22892"/>
    <s v="SET OF SALT AND PEPPER TOADSTOOLS"/>
    <n v="12"/>
    <d v="2011-11-08T15:38:00"/>
    <n v="1.25"/>
    <x v="2"/>
    <s v="Spain"/>
    <n v="15"/>
    <n v="30.347916666665697"/>
  </r>
  <r>
    <n v="439649"/>
    <n v="575144"/>
    <n v="22355"/>
    <s v="CHARLOTTE BAG SUKI DESIGN"/>
    <n v="10"/>
    <d v="2011-11-08T15:38:00"/>
    <n v="0.85"/>
    <x v="2"/>
    <s v="Spain"/>
    <n v="8.5"/>
    <n v="30.347916666665697"/>
  </r>
  <r>
    <n v="443837"/>
    <n v="575514"/>
    <n v="22947"/>
    <s v="WOODEN ADVENT CALENDAR RED"/>
    <n v="6"/>
    <d v="2011-11-10T10:40:00"/>
    <n v="7.95"/>
    <x v="11"/>
    <s v="Spain"/>
    <n v="47.7"/>
    <n v="28.554861111108039"/>
  </r>
  <r>
    <n v="443838"/>
    <n v="575514"/>
    <n v="22734"/>
    <s v="SET OF 6 RIBBONS VINTAGE CHRISTMAS"/>
    <n v="12"/>
    <d v="2011-11-10T10:40:00"/>
    <n v="2.89"/>
    <x v="11"/>
    <s v="Spain"/>
    <n v="34.68"/>
    <n v="28.554861111108039"/>
  </r>
  <r>
    <n v="443839"/>
    <n v="575514"/>
    <n v="23314"/>
    <s v="VINTAGE CHRISTMAS TABLECLOTH"/>
    <n v="2"/>
    <d v="2011-11-10T10:40:00"/>
    <n v="12.5"/>
    <x v="11"/>
    <s v="Spain"/>
    <n v="25"/>
    <n v="28.554861111108039"/>
  </r>
  <r>
    <n v="443840"/>
    <n v="575514"/>
    <n v="23311"/>
    <s v="VINTAGE CHRISTMAS STOCKING "/>
    <n v="6"/>
    <d v="2011-11-10T10:40:00"/>
    <n v="2.5499999999999998"/>
    <x v="11"/>
    <s v="Spain"/>
    <n v="15.299999999999999"/>
    <n v="28.554861111108039"/>
  </r>
  <r>
    <n v="443841"/>
    <n v="575514"/>
    <n v="23353"/>
    <s v="6 GIFT TAGS VINTAGE CHRISTMAS "/>
    <n v="12"/>
    <d v="2011-11-10T10:40:00"/>
    <n v="0.83"/>
    <x v="11"/>
    <s v="Spain"/>
    <n v="9.9599999999999991"/>
    <n v="28.554861111108039"/>
  </r>
  <r>
    <n v="443842"/>
    <n v="575514"/>
    <n v="22952"/>
    <s v="60 CAKE CASES VINTAGE CHRISTMAS"/>
    <n v="24"/>
    <d v="2011-11-10T10:40:00"/>
    <n v="0.55000000000000004"/>
    <x v="11"/>
    <s v="Spain"/>
    <n v="13.200000000000001"/>
    <n v="28.554861111108039"/>
  </r>
  <r>
    <n v="443843"/>
    <n v="575514"/>
    <n v="22909"/>
    <s v="SET OF 20 VINTAGE CHRISTMAS NAPKINS"/>
    <n v="12"/>
    <d v="2011-11-10T10:40:00"/>
    <n v="0.85"/>
    <x v="11"/>
    <s v="Spain"/>
    <n v="10.199999999999999"/>
    <n v="28.554861111108039"/>
  </r>
  <r>
    <n v="443844"/>
    <n v="575514"/>
    <n v="22119"/>
    <s v="PEACE WOODEN BLOCK LETTERS"/>
    <n v="3"/>
    <d v="2011-11-10T10:40:00"/>
    <n v="6.95"/>
    <x v="11"/>
    <s v="Spain"/>
    <n v="20.85"/>
    <n v="28.554861111108039"/>
  </r>
  <r>
    <n v="443845"/>
    <n v="575514"/>
    <n v="22118"/>
    <s v="JOY WOODEN BLOCK LETTERS"/>
    <n v="3"/>
    <d v="2011-11-10T10:40:00"/>
    <n v="4.95"/>
    <x v="11"/>
    <s v="Spain"/>
    <n v="14.850000000000001"/>
    <n v="28.554861111108039"/>
  </r>
  <r>
    <n v="443846"/>
    <n v="575514"/>
    <n v="22578"/>
    <s v="WOODEN STAR CHRISTMAS SCANDINAVIAN"/>
    <n v="24"/>
    <d v="2011-11-10T10:40:00"/>
    <n v="0.28999999999999998"/>
    <x v="11"/>
    <s v="Spain"/>
    <n v="6.9599999999999991"/>
    <n v="28.554861111108039"/>
  </r>
  <r>
    <n v="443847"/>
    <n v="575514"/>
    <n v="22594"/>
    <s v="CHRISTMAS GINGHAM TREE"/>
    <n v="12"/>
    <d v="2011-11-10T10:40:00"/>
    <n v="0.85"/>
    <x v="11"/>
    <s v="Spain"/>
    <n v="10.199999999999999"/>
    <n v="28.554861111108039"/>
  </r>
  <r>
    <n v="443848"/>
    <n v="575514"/>
    <n v="22572"/>
    <s v="ROCKING HORSE GREEN CHRISTMAS "/>
    <n v="12"/>
    <d v="2011-11-10T10:40:00"/>
    <n v="0.85"/>
    <x v="11"/>
    <s v="Spain"/>
    <n v="10.199999999999999"/>
    <n v="28.554861111108039"/>
  </r>
  <r>
    <n v="443849"/>
    <n v="575514"/>
    <n v="22571"/>
    <s v="ROCKING HORSE RED CHRISTMAS "/>
    <n v="12"/>
    <d v="2011-11-10T10:40:00"/>
    <n v="0.85"/>
    <x v="11"/>
    <s v="Spain"/>
    <n v="10.199999999999999"/>
    <n v="28.554861111108039"/>
  </r>
  <r>
    <n v="443850"/>
    <n v="575514"/>
    <n v="22197"/>
    <s v="POPCORN HOLDER"/>
    <n v="24"/>
    <d v="2011-11-10T10:40:00"/>
    <n v="0.85"/>
    <x v="11"/>
    <s v="Spain"/>
    <n v="20.399999999999999"/>
    <n v="28.554861111108039"/>
  </r>
  <r>
    <n v="443851"/>
    <n v="575514"/>
    <n v="23284"/>
    <s v="DOORMAT KEEP CALM AND COME IN"/>
    <n v="2"/>
    <d v="2011-11-10T10:40:00"/>
    <n v="8.25"/>
    <x v="11"/>
    <s v="Spain"/>
    <n v="16.5"/>
    <n v="28.554861111108039"/>
  </r>
  <r>
    <n v="443852"/>
    <n v="575514"/>
    <n v="21746"/>
    <s v="SMALL RED RETROSPOT WINDMILL"/>
    <n v="12"/>
    <d v="2011-11-10T10:40:00"/>
    <n v="1.25"/>
    <x v="11"/>
    <s v="Spain"/>
    <n v="15"/>
    <n v="28.554861111108039"/>
  </r>
  <r>
    <n v="443853"/>
    <n v="575514"/>
    <n v="21210"/>
    <s v="SET OF 72 RETROSPOT PAPER  DOILIES"/>
    <n v="12"/>
    <d v="2011-11-10T10:40:00"/>
    <n v="1.45"/>
    <x v="11"/>
    <s v="Spain"/>
    <n v="17.399999999999999"/>
    <n v="28.554861111108039"/>
  </r>
  <r>
    <n v="443854"/>
    <n v="575514"/>
    <n v="21974"/>
    <s v="SET OF 36 PAISLEY FLOWER DOILIES"/>
    <n v="12"/>
    <d v="2011-11-10T10:40:00"/>
    <n v="1.45"/>
    <x v="11"/>
    <s v="Spain"/>
    <n v="17.399999999999999"/>
    <n v="28.554861111108039"/>
  </r>
  <r>
    <n v="443855"/>
    <n v="575514"/>
    <n v="21086"/>
    <s v="SET/6 RED SPOTTY PAPER CUPS"/>
    <n v="12"/>
    <d v="2011-11-10T10:40:00"/>
    <n v="0.65"/>
    <x v="11"/>
    <s v="Spain"/>
    <n v="7.8000000000000007"/>
    <n v="28.554861111108039"/>
  </r>
  <r>
    <n v="443856"/>
    <n v="575514"/>
    <n v="21080"/>
    <s v="SET/20 RED RETROSPOT PAPER NAPKINS "/>
    <n v="12"/>
    <d v="2011-11-10T10:40:00"/>
    <n v="0.85"/>
    <x v="11"/>
    <s v="Spain"/>
    <n v="10.199999999999999"/>
    <n v="28.554861111108039"/>
  </r>
  <r>
    <n v="443857"/>
    <n v="575514"/>
    <n v="22907"/>
    <s v="PACK OF 20 NAPKINS PANTRY DESIGN"/>
    <n v="12"/>
    <d v="2011-11-10T10:40:00"/>
    <n v="0.85"/>
    <x v="11"/>
    <s v="Spain"/>
    <n v="10.199999999999999"/>
    <n v="28.554861111108039"/>
  </r>
  <r>
    <n v="443858"/>
    <n v="575514"/>
    <n v="21094"/>
    <s v="SET/6 RED SPOTTY PAPER PLATES"/>
    <n v="12"/>
    <d v="2011-11-10T10:40:00"/>
    <n v="0.85"/>
    <x v="11"/>
    <s v="Spain"/>
    <n v="10.199999999999999"/>
    <n v="28.554861111108039"/>
  </r>
  <r>
    <n v="443859"/>
    <n v="575514"/>
    <n v="23295"/>
    <s v="SET OF 12 MINI LOAF BAKING CASES"/>
    <n v="8"/>
    <d v="2011-11-10T10:40:00"/>
    <n v="0.83"/>
    <x v="11"/>
    <s v="Spain"/>
    <n v="6.64"/>
    <n v="28.554861111108039"/>
  </r>
  <r>
    <n v="446323"/>
    <n v="575707"/>
    <n v="22890"/>
    <s v="NOVELTY BISCUITS CAKE STAND 3 TIER"/>
    <n v="4"/>
    <d v="2011-11-10T17:16:00"/>
    <n v="9.9499999999999993"/>
    <x v="27"/>
    <s v="Spain"/>
    <n v="39.799999999999997"/>
    <n v="28.279861111106584"/>
  </r>
  <r>
    <n v="446324"/>
    <n v="575707"/>
    <n v="20617"/>
    <s v="FIRST CLASS PASSPORT COVER "/>
    <n v="6"/>
    <d v="2011-11-10T17:16:00"/>
    <n v="2.1"/>
    <x v="27"/>
    <s v="Spain"/>
    <n v="12.600000000000001"/>
    <n v="28.279861111106584"/>
  </r>
  <r>
    <n v="446325"/>
    <n v="575707"/>
    <n v="20654"/>
    <s v="FIRST CLASS LUGGAGE TAG "/>
    <n v="12"/>
    <d v="2011-11-10T17:16:00"/>
    <n v="1.25"/>
    <x v="27"/>
    <s v="Spain"/>
    <n v="15"/>
    <n v="28.279861111106584"/>
  </r>
  <r>
    <n v="446326"/>
    <n v="575707"/>
    <n v="22660"/>
    <s v="DOORMAT I LOVE LONDON"/>
    <n v="2"/>
    <d v="2011-11-10T17:16:00"/>
    <n v="8.25"/>
    <x v="27"/>
    <s v="Spain"/>
    <n v="16.5"/>
    <n v="28.279861111106584"/>
  </r>
  <r>
    <n v="446327"/>
    <n v="575707"/>
    <n v="22366"/>
    <s v="DOORMAT AIRMAIL "/>
    <n v="2"/>
    <d v="2011-11-10T17:16:00"/>
    <n v="8.25"/>
    <x v="27"/>
    <s v="Spain"/>
    <n v="16.5"/>
    <n v="28.279861111106584"/>
  </r>
  <r>
    <n v="446328"/>
    <n v="575707"/>
    <n v="22365"/>
    <s v="DOORMAT RESPECTABLE HOUSE"/>
    <n v="2"/>
    <d v="2011-11-10T17:16:00"/>
    <n v="8.25"/>
    <x v="27"/>
    <s v="Spain"/>
    <n v="16.5"/>
    <n v="28.279861111106584"/>
  </r>
  <r>
    <n v="446329"/>
    <n v="575707"/>
    <n v="22960"/>
    <s v="JAM MAKING SET WITH JARS"/>
    <n v="6"/>
    <d v="2011-11-10T17:16:00"/>
    <n v="4.25"/>
    <x v="27"/>
    <s v="Spain"/>
    <n v="25.5"/>
    <n v="28.279861111106584"/>
  </r>
  <r>
    <n v="446330"/>
    <n v="575707"/>
    <n v="23451"/>
    <s v="SQUARE MINI PORTRAIT FRAME"/>
    <n v="6"/>
    <d v="2011-11-10T17:16:00"/>
    <n v="1.95"/>
    <x v="27"/>
    <s v="Spain"/>
    <n v="11.7"/>
    <n v="28.279861111106584"/>
  </r>
  <r>
    <n v="446331"/>
    <n v="575707"/>
    <n v="22900"/>
    <s v="SET 2 TEA TOWELS I LOVE LONDON "/>
    <n v="6"/>
    <d v="2011-11-10T17:16:00"/>
    <n v="3.25"/>
    <x v="27"/>
    <s v="Spain"/>
    <n v="19.5"/>
    <n v="28.279861111106584"/>
  </r>
  <r>
    <n v="446332"/>
    <n v="575707"/>
    <n v="23238"/>
    <s v="SET OF 4 KNICK KNACK TINS LONDON "/>
    <n v="6"/>
    <d v="2011-11-10T17:16:00"/>
    <n v="4.1500000000000004"/>
    <x v="27"/>
    <s v="Spain"/>
    <n v="24.900000000000002"/>
    <n v="28.279861111106584"/>
  </r>
  <r>
    <n v="446333"/>
    <n v="575707"/>
    <n v="20750"/>
    <s v="RED RETROSPOT MINI CASES"/>
    <n v="2"/>
    <d v="2011-11-10T17:16:00"/>
    <n v="7.95"/>
    <x v="27"/>
    <s v="Spain"/>
    <n v="15.9"/>
    <n v="28.279861111106584"/>
  </r>
  <r>
    <n v="446334"/>
    <n v="575707"/>
    <n v="22419"/>
    <s v="LIPSTICK PEN RED"/>
    <n v="24"/>
    <d v="2011-11-10T17:16:00"/>
    <n v="0.42"/>
    <x v="27"/>
    <s v="Spain"/>
    <n v="10.08"/>
    <n v="28.279861111106584"/>
  </r>
  <r>
    <n v="446335"/>
    <n v="575707"/>
    <n v="22420"/>
    <s v="LIPSTICK PEN BABY PINK"/>
    <n v="12"/>
    <d v="2011-11-10T17:16:00"/>
    <n v="0.42"/>
    <x v="27"/>
    <s v="Spain"/>
    <n v="5.04"/>
    <n v="28.279861111106584"/>
  </r>
  <r>
    <n v="446336"/>
    <n v="575707"/>
    <n v="22421"/>
    <s v="LIPSTICK PEN FUSCHIA"/>
    <n v="24"/>
    <d v="2011-11-10T17:16:00"/>
    <n v="0.42"/>
    <x v="27"/>
    <s v="Spain"/>
    <n v="10.08"/>
    <n v="28.279861111106584"/>
  </r>
  <r>
    <n v="446337"/>
    <n v="575707"/>
    <n v="23197"/>
    <s v="SKETCHBOOK MAGNETIC SHOPPING LIST"/>
    <n v="12"/>
    <d v="2011-11-10T17:16:00"/>
    <n v="1.45"/>
    <x v="27"/>
    <s v="Spain"/>
    <n v="17.399999999999999"/>
    <n v="28.279861111106584"/>
  </r>
  <r>
    <n v="446338"/>
    <n v="575707"/>
    <n v="20615"/>
    <s v="BLUE POLKADOT PASSPORT COVER"/>
    <n v="20"/>
    <d v="2011-11-10T17:16:00"/>
    <n v="0.75"/>
    <x v="27"/>
    <s v="Spain"/>
    <n v="15"/>
    <n v="28.279861111106584"/>
  </r>
  <r>
    <n v="446339"/>
    <n v="575707"/>
    <n v="20652"/>
    <s v="BLUE POLKADOT LUGGAGE TAG "/>
    <n v="12"/>
    <d v="2011-11-10T17:16:00"/>
    <n v="1.25"/>
    <x v="27"/>
    <s v="Spain"/>
    <n v="15"/>
    <n v="28.279861111106584"/>
  </r>
  <r>
    <n v="446340"/>
    <n v="575707"/>
    <n v="23192"/>
    <s v="BUNDLE OF 3 ALPHABET EXERCISE BOOKS"/>
    <n v="12"/>
    <d v="2011-11-10T17:16:00"/>
    <n v="1.65"/>
    <x v="27"/>
    <s v="Spain"/>
    <n v="19.799999999999997"/>
    <n v="28.279861111106584"/>
  </r>
  <r>
    <n v="446341"/>
    <n v="575707"/>
    <n v="23196"/>
    <s v="VINTAGE LEAF MAGNETIC NOTEPAD"/>
    <n v="12"/>
    <d v="2011-11-10T17:16:00"/>
    <n v="1.45"/>
    <x v="27"/>
    <s v="Spain"/>
    <n v="17.399999999999999"/>
    <n v="28.279861111106584"/>
  </r>
  <r>
    <n v="446342"/>
    <n v="575707"/>
    <n v="23237"/>
    <s v="SET OF 4 KNICK KNACK TINS LEAF"/>
    <n v="6"/>
    <d v="2011-11-10T17:16:00"/>
    <n v="4.1500000000000004"/>
    <x v="27"/>
    <s v="Spain"/>
    <n v="24.900000000000002"/>
    <n v="28.279861111106584"/>
  </r>
  <r>
    <n v="446343"/>
    <n v="575707"/>
    <n v="22720"/>
    <s v="SET OF 3 CAKE TINS PANTRY DESIGN "/>
    <n v="3"/>
    <d v="2011-11-10T17:16:00"/>
    <n v="4.95"/>
    <x v="27"/>
    <s v="Spain"/>
    <n v="14.850000000000001"/>
    <n v="28.279861111106584"/>
  </r>
  <r>
    <n v="466266"/>
    <n v="577039"/>
    <n v="21786"/>
    <s v="POLKADOT RAIN HAT "/>
    <n v="24"/>
    <d v="2011-11-17T13:30:00"/>
    <n v="0.42"/>
    <x v="5"/>
    <s v="Spain"/>
    <n v="10.08"/>
    <n v="21.436805555553292"/>
  </r>
  <r>
    <n v="466267"/>
    <n v="577039"/>
    <n v="23583"/>
    <s v="LUNCH BAG PAISLEY PARK  "/>
    <n v="10"/>
    <d v="2011-11-17T13:30:00"/>
    <n v="1.65"/>
    <x v="5"/>
    <s v="Spain"/>
    <n v="16.5"/>
    <n v="21.436805555553292"/>
  </r>
  <r>
    <n v="466268"/>
    <n v="577039"/>
    <n v="23581"/>
    <s v="JUMBO BAG PAISLEY PARK"/>
    <n v="10"/>
    <d v="2011-11-17T13:30:00"/>
    <n v="2.08"/>
    <x v="5"/>
    <s v="Spain"/>
    <n v="20.8"/>
    <n v="21.436805555553292"/>
  </r>
  <r>
    <n v="466269"/>
    <n v="577039"/>
    <n v="23319"/>
    <s v="BOX OF 6 MINI 50'S CRACKERS"/>
    <n v="12"/>
    <d v="2011-11-17T13:30:00"/>
    <n v="2.4900000000000002"/>
    <x v="5"/>
    <s v="Spain"/>
    <n v="29.880000000000003"/>
    <n v="21.436805555553292"/>
  </r>
  <r>
    <n v="466270"/>
    <n v="577039"/>
    <n v="72817"/>
    <s v="SET OF 2 CHRISTMAS DECOUPAGE CANDLE"/>
    <n v="24"/>
    <d v="2011-11-17T13:30:00"/>
    <n v="0.79"/>
    <x v="5"/>
    <s v="Spain"/>
    <n v="18.96"/>
    <n v="21.436805555553292"/>
  </r>
  <r>
    <n v="466271"/>
    <n v="577039"/>
    <n v="22733"/>
    <s v="3D TRADITIONAL CHRISTMAS STICKERS"/>
    <n v="18"/>
    <d v="2011-11-17T13:30:00"/>
    <n v="1.25"/>
    <x v="5"/>
    <s v="Spain"/>
    <n v="22.5"/>
    <n v="21.436805555553292"/>
  </r>
  <r>
    <n v="466272"/>
    <n v="577039"/>
    <n v="22734"/>
    <s v="SET OF 6 RIBBONS VINTAGE CHRISTMAS"/>
    <n v="6"/>
    <d v="2011-11-17T13:30:00"/>
    <n v="2.89"/>
    <x v="5"/>
    <s v="Spain"/>
    <n v="17.34"/>
    <n v="21.436805555553292"/>
  </r>
  <r>
    <n v="466273"/>
    <n v="577039"/>
    <n v="22144"/>
    <s v="CHRISTMAS CRAFT LITTLE FRIENDS"/>
    <n v="6"/>
    <d v="2011-11-17T13:30:00"/>
    <n v="2.1"/>
    <x v="5"/>
    <s v="Spain"/>
    <n v="12.600000000000001"/>
    <n v="21.436805555553292"/>
  </r>
  <r>
    <n v="466274"/>
    <n v="577039"/>
    <n v="23355"/>
    <s v="HOT WATER BOTTLE KEEP CALM"/>
    <n v="4"/>
    <d v="2011-11-17T13:30:00"/>
    <n v="4.95"/>
    <x v="5"/>
    <s v="Spain"/>
    <n v="19.8"/>
    <n v="21.436805555553292"/>
  </r>
  <r>
    <n v="466275"/>
    <n v="577039"/>
    <n v="21591"/>
    <s v="COSY HOUR CIGAR BOX MATCHES "/>
    <n v="24"/>
    <d v="2011-11-17T13:30:00"/>
    <n v="1.25"/>
    <x v="5"/>
    <s v="Spain"/>
    <n v="30"/>
    <n v="21.436805555553292"/>
  </r>
  <r>
    <n v="466276"/>
    <n v="577039"/>
    <n v="22961"/>
    <s v="JAM MAKING SET PRINTED"/>
    <n v="12"/>
    <d v="2011-11-17T13:30:00"/>
    <n v="1.45"/>
    <x v="5"/>
    <s v="Spain"/>
    <n v="17.399999999999999"/>
    <n v="21.436805555553292"/>
  </r>
  <r>
    <n v="466277"/>
    <n v="577039"/>
    <n v="22960"/>
    <s v="JAM MAKING SET WITH JARS"/>
    <n v="6"/>
    <d v="2011-11-17T13:30:00"/>
    <n v="4.25"/>
    <x v="5"/>
    <s v="Spain"/>
    <n v="25.5"/>
    <n v="21.436805555553292"/>
  </r>
  <r>
    <n v="466278"/>
    <n v="577039"/>
    <n v="22962"/>
    <s v="JAM JAR WITH PINK LID"/>
    <n v="12"/>
    <d v="2011-11-17T13:30:00"/>
    <n v="0.85"/>
    <x v="5"/>
    <s v="Spain"/>
    <n v="10.199999999999999"/>
    <n v="21.436805555553292"/>
  </r>
  <r>
    <n v="466279"/>
    <n v="577039"/>
    <n v="22423"/>
    <s v="REGENCY CAKESTAND 3 TIER"/>
    <n v="8"/>
    <d v="2011-11-17T13:30:00"/>
    <n v="12.75"/>
    <x v="5"/>
    <s v="Spain"/>
    <n v="102"/>
    <n v="21.436805555553292"/>
  </r>
  <r>
    <n v="466280"/>
    <n v="577039"/>
    <n v="23052"/>
    <s v="RECYCLED ACAPULCO MAT TURQUOISE"/>
    <n v="2"/>
    <d v="2011-11-17T13:30:00"/>
    <n v="8.25"/>
    <x v="5"/>
    <s v="Spain"/>
    <n v="16.5"/>
    <n v="21.436805555553292"/>
  </r>
  <r>
    <n v="466281"/>
    <n v="577039"/>
    <n v="23173"/>
    <s v="REGENCY TEAPOT ROSES "/>
    <n v="6"/>
    <d v="2011-11-17T13:30:00"/>
    <n v="9.9499999999999993"/>
    <x v="5"/>
    <s v="Spain"/>
    <n v="59.699999999999996"/>
    <n v="21.436805555553292"/>
  </r>
  <r>
    <n v="466282"/>
    <n v="577039"/>
    <n v="21974"/>
    <s v="SET OF 36 PAISLEY FLOWER DOILIES"/>
    <n v="12"/>
    <d v="2011-11-17T13:30:00"/>
    <n v="1.45"/>
    <x v="5"/>
    <s v="Spain"/>
    <n v="17.399999999999999"/>
    <n v="21.436805555553292"/>
  </r>
  <r>
    <n v="466283"/>
    <n v="577039"/>
    <s v="85232D"/>
    <s v="SET/3 DECOUPAGE STACKING TINS"/>
    <n v="6"/>
    <d v="2011-11-17T13:30:00"/>
    <n v="4.95"/>
    <x v="5"/>
    <s v="Spain"/>
    <n v="29.700000000000003"/>
    <n v="21.436805555553292"/>
  </r>
  <r>
    <n v="466284"/>
    <n v="577039"/>
    <n v="84375"/>
    <s v="SET OF 20 KIDS COOKIE CUTTERS"/>
    <n v="12"/>
    <d v="2011-11-17T13:30:00"/>
    <n v="2.1"/>
    <x v="5"/>
    <s v="Spain"/>
    <n v="25.200000000000003"/>
    <n v="21.436805555553292"/>
  </r>
  <r>
    <n v="466285"/>
    <n v="577039"/>
    <n v="22619"/>
    <s v="SET OF 6 SOLDIER SKITTLES"/>
    <n v="4"/>
    <d v="2011-11-17T13:30:00"/>
    <n v="3.75"/>
    <x v="5"/>
    <s v="Spain"/>
    <n v="15"/>
    <n v="21.436805555553292"/>
  </r>
  <r>
    <n v="466286"/>
    <n v="577039"/>
    <n v="23229"/>
    <s v="VINTAGE DONKEY TAIL GAME "/>
    <n v="6"/>
    <d v="2011-11-17T13:30:00"/>
    <n v="3.75"/>
    <x v="5"/>
    <s v="Spain"/>
    <n v="22.5"/>
    <n v="21.436805555553292"/>
  </r>
  <r>
    <n v="466287"/>
    <n v="577039"/>
    <n v="23314"/>
    <s v="VINTAGE CHRISTMAS TABLECLOTH"/>
    <n v="4"/>
    <d v="2011-11-17T13:30:00"/>
    <n v="12.5"/>
    <x v="5"/>
    <s v="Spain"/>
    <n v="50"/>
    <n v="21.436805555553292"/>
  </r>
  <r>
    <n v="466288"/>
    <n v="577039"/>
    <n v="35970"/>
    <s v="ZINC FOLKART SLEIGH BELLS"/>
    <n v="12"/>
    <d v="2011-11-17T13:30:00"/>
    <n v="1.69"/>
    <x v="5"/>
    <s v="Spain"/>
    <n v="20.28"/>
    <n v="21.436805555553292"/>
  </r>
  <r>
    <n v="466289"/>
    <n v="577039"/>
    <n v="22418"/>
    <s v="10 COLOUR SPACEBOY PEN"/>
    <n v="24"/>
    <d v="2011-11-17T13:30:00"/>
    <n v="0.85"/>
    <x v="5"/>
    <s v="Spain"/>
    <n v="20.399999999999999"/>
    <n v="21.436805555553292"/>
  </r>
  <r>
    <n v="466290"/>
    <n v="577039"/>
    <n v="23256"/>
    <s v="CHILDRENS CUTLERY SPACEBOY "/>
    <n v="4"/>
    <d v="2011-11-17T13:30:00"/>
    <n v="4.1500000000000004"/>
    <x v="5"/>
    <s v="Spain"/>
    <n v="16.600000000000001"/>
    <n v="21.436805555553292"/>
  </r>
  <r>
    <n v="466291"/>
    <n v="577039"/>
    <n v="23501"/>
    <s v="KEY RING BASEBALL BOOT UNION JACK"/>
    <n v="20"/>
    <d v="2011-11-17T13:30:00"/>
    <n v="1.25"/>
    <x v="5"/>
    <s v="Spain"/>
    <n v="25"/>
    <n v="21.436805555553292"/>
  </r>
  <r>
    <n v="466292"/>
    <n v="577039"/>
    <n v="22312"/>
    <s v="OFFICE MUG WARMER POLKADOT"/>
    <n v="6"/>
    <d v="2011-11-17T13:30:00"/>
    <n v="2.95"/>
    <x v="5"/>
    <s v="Spain"/>
    <n v="17.700000000000003"/>
    <n v="21.436805555553292"/>
  </r>
  <r>
    <n v="466293"/>
    <n v="577039"/>
    <n v="23163"/>
    <s v="REGENCY SUGAR TONGS"/>
    <n v="8"/>
    <d v="2011-11-17T13:30:00"/>
    <n v="2.4900000000000002"/>
    <x v="5"/>
    <s v="Spain"/>
    <n v="19.920000000000002"/>
    <n v="21.436805555553292"/>
  </r>
  <r>
    <n v="466294"/>
    <n v="577039"/>
    <n v="23164"/>
    <s v="REGENCY CAKE SLICE"/>
    <n v="8"/>
    <d v="2011-11-17T13:30:00"/>
    <n v="4.95"/>
    <x v="5"/>
    <s v="Spain"/>
    <n v="39.6"/>
    <n v="21.436805555553292"/>
  </r>
  <r>
    <n v="466295"/>
    <n v="577039"/>
    <n v="23174"/>
    <s v="REGENCY SUGAR BOWL GREEN"/>
    <n v="8"/>
    <d v="2011-11-17T13:30:00"/>
    <n v="4.1500000000000004"/>
    <x v="5"/>
    <s v="Spain"/>
    <n v="33.200000000000003"/>
    <n v="21.436805555553292"/>
  </r>
  <r>
    <n v="466296"/>
    <n v="577039"/>
    <n v="23175"/>
    <s v="REGENCY MILK JUG PINK "/>
    <n v="8"/>
    <d v="2011-11-17T13:30:00"/>
    <n v="3.25"/>
    <x v="5"/>
    <s v="Spain"/>
    <n v="26"/>
    <n v="21.436805555553292"/>
  </r>
  <r>
    <n v="466297"/>
    <n v="577039"/>
    <n v="23245"/>
    <s v="SET OF 3 REGENCY CAKE TINS"/>
    <n v="4"/>
    <d v="2011-11-17T13:30:00"/>
    <n v="4.95"/>
    <x v="5"/>
    <s v="Spain"/>
    <n v="19.8"/>
    <n v="21.436805555553292"/>
  </r>
  <r>
    <n v="466298"/>
    <n v="577039"/>
    <n v="23170"/>
    <s v="REGENCY TEA PLATE ROSES "/>
    <n v="12"/>
    <d v="2011-11-17T13:30:00"/>
    <n v="1.65"/>
    <x v="5"/>
    <s v="Spain"/>
    <n v="19.799999999999997"/>
    <n v="21.436805555553292"/>
  </r>
  <r>
    <n v="466299"/>
    <n v="577039"/>
    <n v="23171"/>
    <s v="REGENCY TEA PLATE GREEN "/>
    <n v="12"/>
    <d v="2011-11-17T13:30:00"/>
    <n v="1.65"/>
    <x v="5"/>
    <s v="Spain"/>
    <n v="19.799999999999997"/>
    <n v="21.436805555553292"/>
  </r>
  <r>
    <n v="466300"/>
    <n v="577039"/>
    <n v="23172"/>
    <s v="REGENCY TEA PLATE PINK"/>
    <n v="12"/>
    <d v="2011-11-17T13:30:00"/>
    <n v="1.65"/>
    <x v="5"/>
    <s v="Spain"/>
    <n v="19.799999999999997"/>
    <n v="21.436805555553292"/>
  </r>
  <r>
    <n v="466301"/>
    <n v="577039"/>
    <n v="23162"/>
    <s v="REGENCY TEA STRAINER"/>
    <n v="8"/>
    <d v="2011-11-17T13:30:00"/>
    <n v="3.75"/>
    <x v="5"/>
    <s v="Spain"/>
    <n v="30"/>
    <n v="21.436805555553292"/>
  </r>
  <r>
    <n v="466302"/>
    <n v="577039"/>
    <n v="22697"/>
    <s v="GREEN REGENCY TEACUP AND SAUCER"/>
    <n v="6"/>
    <d v="2011-11-17T13:30:00"/>
    <n v="2.95"/>
    <x v="5"/>
    <s v="Spain"/>
    <n v="17.700000000000003"/>
    <n v="21.436805555553292"/>
  </r>
  <r>
    <n v="466303"/>
    <n v="577039"/>
    <n v="22698"/>
    <s v="PINK REGENCY TEACUP AND SAUCER"/>
    <n v="6"/>
    <d v="2011-11-17T13:30:00"/>
    <n v="2.95"/>
    <x v="5"/>
    <s v="Spain"/>
    <n v="17.700000000000003"/>
    <n v="21.436805555553292"/>
  </r>
  <r>
    <n v="466304"/>
    <n v="577039"/>
    <n v="22699"/>
    <s v="ROSES REGENCY TEACUP AND SAUCER "/>
    <n v="6"/>
    <d v="2011-11-17T13:30:00"/>
    <n v="2.95"/>
    <x v="5"/>
    <s v="Spain"/>
    <n v="17.700000000000003"/>
    <n v="21.436805555553292"/>
  </r>
  <r>
    <n v="466305"/>
    <n v="577039"/>
    <n v="23160"/>
    <s v="REGENCY TEA SPOON"/>
    <n v="24"/>
    <d v="2011-11-17T13:30:00"/>
    <n v="1.25"/>
    <x v="5"/>
    <s v="Spain"/>
    <n v="30"/>
    <n v="21.436805555553292"/>
  </r>
  <r>
    <n v="466306"/>
    <n v="577039"/>
    <n v="23161"/>
    <s v="REGENCY CAKE FORK"/>
    <n v="12"/>
    <d v="2011-11-17T13:30:00"/>
    <n v="1.25"/>
    <x v="5"/>
    <s v="Spain"/>
    <n v="15"/>
    <n v="21.436805555553292"/>
  </r>
  <r>
    <n v="466307"/>
    <n v="577039"/>
    <n v="20914"/>
    <s v="SET/5 RED RETROSPOT LID GLASS BOWLS"/>
    <n v="6"/>
    <d v="2011-11-17T13:30:00"/>
    <n v="2.95"/>
    <x v="5"/>
    <s v="Spain"/>
    <n v="17.700000000000003"/>
    <n v="21.436805555553292"/>
  </r>
  <r>
    <n v="466308"/>
    <n v="577039"/>
    <n v="21210"/>
    <s v="SET OF 72 RETROSPOT PAPER  DOILIES"/>
    <n v="12"/>
    <d v="2011-11-17T13:30:00"/>
    <n v="1.45"/>
    <x v="5"/>
    <s v="Spain"/>
    <n v="17.399999999999999"/>
    <n v="21.436805555553292"/>
  </r>
  <r>
    <n v="468290"/>
    <n v="577125"/>
    <s v="85034B"/>
    <s v="3 WHITE CHOC MORRIS BOXED CANDLES"/>
    <n v="24"/>
    <d v="2011-11-17T18:43:00"/>
    <n v="1.25"/>
    <x v="28"/>
    <s v="Spain"/>
    <n v="30"/>
    <n v="21.219444444439432"/>
  </r>
  <r>
    <n v="468291"/>
    <n v="577125"/>
    <n v="23497"/>
    <s v="CLASSIC CHROME BICYCLE BELL "/>
    <n v="12"/>
    <d v="2011-11-17T18:43:00"/>
    <n v="1.45"/>
    <x v="28"/>
    <s v="Spain"/>
    <n v="17.399999999999999"/>
    <n v="21.219444444439432"/>
  </r>
  <r>
    <n v="468292"/>
    <n v="577125"/>
    <s v="85034C"/>
    <s v="3 ROSE MORRIS BOXED CANDLES"/>
    <n v="24"/>
    <d v="2011-11-17T18:43:00"/>
    <n v="1.25"/>
    <x v="28"/>
    <s v="Spain"/>
    <n v="30"/>
    <n v="21.219444444439432"/>
  </r>
  <r>
    <n v="471724"/>
    <n v="577476"/>
    <n v="84879"/>
    <s v="ASSORTED COLOUR BIRD ORNAMENT"/>
    <n v="48"/>
    <d v="2011-11-20T11:31:00"/>
    <n v="1.69"/>
    <x v="2"/>
    <s v="Spain"/>
    <n v="81.12"/>
    <n v="18.519444444442343"/>
  </r>
  <r>
    <n v="471725"/>
    <n v="577476"/>
    <n v="22748"/>
    <s v="POPPY'S PLAYHOUSE KITCHEN"/>
    <n v="12"/>
    <d v="2011-11-20T11:31:00"/>
    <n v="2.1"/>
    <x v="2"/>
    <s v="Spain"/>
    <n v="25.200000000000003"/>
    <n v="18.519444444442343"/>
  </r>
  <r>
    <n v="471726"/>
    <n v="577476"/>
    <n v="22746"/>
    <s v="POPPY'S PLAYHOUSE LIVINGROOM "/>
    <n v="12"/>
    <d v="2011-11-20T11:31:00"/>
    <n v="2.1"/>
    <x v="2"/>
    <s v="Spain"/>
    <n v="25.200000000000003"/>
    <n v="18.519444444442343"/>
  </r>
  <r>
    <n v="471727"/>
    <n v="577476"/>
    <n v="22745"/>
    <s v="POPPY'S PLAYHOUSE BEDROOM "/>
    <n v="12"/>
    <d v="2011-11-20T11:31:00"/>
    <n v="2.1"/>
    <x v="2"/>
    <s v="Spain"/>
    <n v="25.200000000000003"/>
    <n v="18.519444444442343"/>
  </r>
  <r>
    <n v="471728"/>
    <n v="577476"/>
    <n v="21164"/>
    <s v="HOME SWEET HOME METAL SIGN "/>
    <n v="12"/>
    <d v="2011-11-20T11:31:00"/>
    <n v="2.95"/>
    <x v="2"/>
    <s v="Spain"/>
    <n v="35.400000000000006"/>
    <n v="18.519444444442343"/>
  </r>
  <r>
    <n v="471729"/>
    <n v="577476"/>
    <n v="21172"/>
    <s v="PARTY METAL SIGN "/>
    <n v="12"/>
    <d v="2011-11-20T11:31:00"/>
    <n v="1.45"/>
    <x v="2"/>
    <s v="Spain"/>
    <n v="17.399999999999999"/>
    <n v="18.519444444442343"/>
  </r>
  <r>
    <n v="471730"/>
    <n v="577476"/>
    <n v="21770"/>
    <s v="OPEN CLOSED METAL SIGN"/>
    <n v="8"/>
    <d v="2011-11-20T11:31:00"/>
    <n v="4.95"/>
    <x v="2"/>
    <s v="Spain"/>
    <n v="39.6"/>
    <n v="18.519444444442343"/>
  </r>
  <r>
    <n v="471731"/>
    <n v="577476"/>
    <n v="21908"/>
    <s v="CHOCOLATE THIS WAY METAL SIGN"/>
    <n v="12"/>
    <d v="2011-11-20T11:31:00"/>
    <n v="2.1"/>
    <x v="2"/>
    <s v="Spain"/>
    <n v="25.200000000000003"/>
    <n v="18.519444444442343"/>
  </r>
  <r>
    <n v="471732"/>
    <n v="577476"/>
    <n v="21175"/>
    <s v="GIN + TONIC DIET METAL SIGN"/>
    <n v="12"/>
    <d v="2011-11-20T11:31:00"/>
    <n v="2.5499999999999998"/>
    <x v="2"/>
    <s v="Spain"/>
    <n v="30.599999999999998"/>
    <n v="18.519444444442343"/>
  </r>
  <r>
    <n v="471733"/>
    <n v="577476"/>
    <n v="22090"/>
    <s v="PAPER BUNTING RETROSPOT"/>
    <n v="12"/>
    <d v="2011-11-20T11:31:00"/>
    <n v="2.95"/>
    <x v="2"/>
    <s v="Spain"/>
    <n v="35.400000000000006"/>
    <n v="18.519444444442343"/>
  </r>
  <r>
    <n v="471734"/>
    <n v="577476"/>
    <n v="23298"/>
    <s v="SPOTTY BUNTING"/>
    <n v="9"/>
    <d v="2011-11-20T11:31:00"/>
    <n v="4.95"/>
    <x v="2"/>
    <s v="Spain"/>
    <n v="44.550000000000004"/>
    <n v="18.519444444442343"/>
  </r>
  <r>
    <n v="471735"/>
    <n v="577476"/>
    <n v="47566"/>
    <s v="PARTY BUNTING"/>
    <n v="8"/>
    <d v="2011-11-20T11:31:00"/>
    <n v="4.95"/>
    <x v="2"/>
    <s v="Spain"/>
    <n v="39.6"/>
    <n v="18.519444444442343"/>
  </r>
  <r>
    <n v="471736"/>
    <n v="577476"/>
    <n v="21116"/>
    <s v="OWL DOORSTOP"/>
    <n v="6"/>
    <d v="2011-11-20T11:31:00"/>
    <n v="4.95"/>
    <x v="2"/>
    <s v="Spain"/>
    <n v="29.700000000000003"/>
    <n v="18.519444444442343"/>
  </r>
  <r>
    <n v="471737"/>
    <n v="577476"/>
    <n v="21754"/>
    <s v="HOME BUILDING BLOCK WORD"/>
    <n v="12"/>
    <d v="2011-11-20T11:31:00"/>
    <n v="6.25"/>
    <x v="2"/>
    <s v="Spain"/>
    <n v="75"/>
    <n v="18.519444444442343"/>
  </r>
  <r>
    <n v="471738"/>
    <n v="577476"/>
    <n v="21668"/>
    <s v="RED STRIPE CERAMIC DRAWER KNOB"/>
    <n v="12"/>
    <d v="2011-11-20T11:31:00"/>
    <n v="1.45"/>
    <x v="2"/>
    <s v="Spain"/>
    <n v="17.399999999999999"/>
    <n v="18.519444444442343"/>
  </r>
  <r>
    <n v="471739"/>
    <n v="577476"/>
    <n v="21671"/>
    <s v="RED SPOT CERAMIC DRAWER KNOB"/>
    <n v="12"/>
    <d v="2011-11-20T11:31:00"/>
    <n v="1.45"/>
    <x v="2"/>
    <s v="Spain"/>
    <n v="17.399999999999999"/>
    <n v="18.519444444442343"/>
  </r>
  <r>
    <n v="471740"/>
    <n v="577476"/>
    <n v="22620"/>
    <s v="4 TRADITIONAL SPINNING TOPS"/>
    <n v="12"/>
    <d v="2011-11-20T11:31:00"/>
    <n v="1.45"/>
    <x v="2"/>
    <s v="Spain"/>
    <n v="17.399999999999999"/>
    <n v="18.519444444442343"/>
  </r>
  <r>
    <n v="471741"/>
    <n v="577476"/>
    <n v="21880"/>
    <s v="RED RETROSPOT TAPE"/>
    <n v="12"/>
    <d v="2011-11-20T11:31:00"/>
    <n v="0.65"/>
    <x v="2"/>
    <s v="Spain"/>
    <n v="7.8000000000000007"/>
    <n v="18.519444444442343"/>
  </r>
  <r>
    <n v="471742"/>
    <n v="577476"/>
    <n v="21883"/>
    <s v="STARS GIFT TAPE "/>
    <n v="12"/>
    <d v="2011-11-20T11:31:00"/>
    <n v="0.65"/>
    <x v="2"/>
    <s v="Spain"/>
    <n v="7.8000000000000007"/>
    <n v="18.519444444442343"/>
  </r>
  <r>
    <n v="471743"/>
    <n v="577476"/>
    <n v="22741"/>
    <s v="FUNKY DIVA PEN"/>
    <n v="48"/>
    <d v="2011-11-20T11:31:00"/>
    <n v="0.85"/>
    <x v="2"/>
    <s v="Spain"/>
    <n v="40.799999999999997"/>
    <n v="18.519444444442343"/>
  </r>
  <r>
    <n v="471744"/>
    <n v="577476"/>
    <n v="23240"/>
    <s v="SET OF 4 KNICK KNACK TINS DOILY "/>
    <n v="18"/>
    <d v="2011-11-20T11:31:00"/>
    <n v="4.1500000000000004"/>
    <x v="2"/>
    <s v="Spain"/>
    <n v="74.7"/>
    <n v="18.519444444442343"/>
  </r>
  <r>
    <n v="471745"/>
    <n v="577476"/>
    <n v="22966"/>
    <s v="GINGERBREAD MAN COOKIE CUTTER"/>
    <n v="24"/>
    <d v="2011-11-20T11:31:00"/>
    <n v="1.25"/>
    <x v="2"/>
    <s v="Spain"/>
    <n v="30"/>
    <n v="18.519444444442343"/>
  </r>
  <r>
    <n v="471746"/>
    <n v="577476"/>
    <n v="21212"/>
    <s v="PACK OF 72 RETROSPOT CAKE CASES"/>
    <n v="24"/>
    <d v="2011-11-20T11:31:00"/>
    <n v="0.55000000000000004"/>
    <x v="2"/>
    <s v="Spain"/>
    <n v="13.200000000000001"/>
    <n v="18.519444444442343"/>
  </r>
  <r>
    <n v="471747"/>
    <n v="577476"/>
    <n v="21080"/>
    <s v="SET/20 RED RETROSPOT PAPER NAPKINS "/>
    <n v="12"/>
    <d v="2011-11-20T11:31:00"/>
    <n v="0.85"/>
    <x v="2"/>
    <s v="Spain"/>
    <n v="10.199999999999999"/>
    <n v="18.519444444442343"/>
  </r>
  <r>
    <n v="471748"/>
    <n v="577476"/>
    <n v="22077"/>
    <s v="6 RIBBONS RUSTIC CHARM"/>
    <n v="12"/>
    <d v="2011-11-20T11:31:00"/>
    <n v="1.95"/>
    <x v="2"/>
    <s v="Spain"/>
    <n v="23.4"/>
    <n v="18.519444444442343"/>
  </r>
  <r>
    <n v="471749"/>
    <n v="577476"/>
    <s v="85049E"/>
    <s v="SCANDINAVIAN REDS RIBBONS"/>
    <n v="12"/>
    <d v="2011-11-20T11:31:00"/>
    <n v="1.25"/>
    <x v="2"/>
    <s v="Spain"/>
    <n v="15"/>
    <n v="18.519444444442343"/>
  </r>
  <r>
    <n v="473369"/>
    <n v="577523"/>
    <n v="23084"/>
    <s v="RABBIT NIGHT LIGHT"/>
    <n v="6"/>
    <d v="2011-11-20T13:33:00"/>
    <n v="2.08"/>
    <x v="13"/>
    <s v="Spain"/>
    <n v="12.48"/>
    <n v="18.434722222220444"/>
  </r>
  <r>
    <n v="473370"/>
    <n v="577523"/>
    <n v="22778"/>
    <s v="GLASS CLOCHE SMALL"/>
    <n v="4"/>
    <d v="2011-11-20T13:33:00"/>
    <n v="3.95"/>
    <x v="13"/>
    <s v="Spain"/>
    <n v="15.8"/>
    <n v="18.434722222220444"/>
  </r>
  <r>
    <n v="473371"/>
    <n v="577523"/>
    <n v="22804"/>
    <s v="PINK HANGING HEART T-LIGHT HOLDER"/>
    <n v="6"/>
    <d v="2011-11-20T13:33:00"/>
    <n v="2.95"/>
    <x v="13"/>
    <s v="Spain"/>
    <n v="17.700000000000003"/>
    <n v="18.434722222220444"/>
  </r>
  <r>
    <n v="473372"/>
    <n v="577523"/>
    <n v="23298"/>
    <s v="SPOTTY BUNTING"/>
    <n v="3"/>
    <d v="2011-11-20T13:33:00"/>
    <n v="4.95"/>
    <x v="13"/>
    <s v="Spain"/>
    <n v="14.850000000000001"/>
    <n v="18.434722222220444"/>
  </r>
  <r>
    <n v="473373"/>
    <n v="577523"/>
    <n v="21340"/>
    <s v="CLASSIC METAL BIRDCAGE PLANT HOLDER"/>
    <n v="1"/>
    <d v="2011-11-20T13:33:00"/>
    <n v="12.75"/>
    <x v="13"/>
    <s v="Spain"/>
    <n v="12.75"/>
    <n v="18.434722222220444"/>
  </r>
  <r>
    <n v="473374"/>
    <n v="577523"/>
    <n v="22780"/>
    <s v="LIGHT GARLAND BUTTERFILES PINK"/>
    <n v="8"/>
    <d v="2011-11-20T13:33:00"/>
    <n v="4.25"/>
    <x v="13"/>
    <s v="Spain"/>
    <n v="34"/>
    <n v="18.434722222220444"/>
  </r>
  <r>
    <n v="473375"/>
    <n v="577523"/>
    <n v="23660"/>
    <s v="HENRIETTA HEN MUG "/>
    <n v="12"/>
    <d v="2011-11-20T13:33:00"/>
    <n v="1.65"/>
    <x v="13"/>
    <s v="Spain"/>
    <n v="19.799999999999997"/>
    <n v="18.434722222220444"/>
  </r>
  <r>
    <n v="473376"/>
    <n v="577523"/>
    <s v="85123A"/>
    <s v="WHITE HANGING HEART T-LIGHT HOLDER"/>
    <n v="6"/>
    <d v="2011-11-20T13:33:00"/>
    <n v="2.95"/>
    <x v="13"/>
    <s v="Spain"/>
    <n v="17.700000000000003"/>
    <n v="18.434722222220444"/>
  </r>
  <r>
    <n v="473377"/>
    <n v="577523"/>
    <n v="23408"/>
    <s v="PHOTO FRAME LINEN AND LACE SMALL"/>
    <n v="6"/>
    <d v="2011-11-20T13:33:00"/>
    <n v="2.08"/>
    <x v="13"/>
    <s v="Spain"/>
    <n v="12.48"/>
    <n v="18.434722222220444"/>
  </r>
  <r>
    <n v="473378"/>
    <n v="577523"/>
    <n v="21442"/>
    <s v="GREEN BIRDHOUSE DECORATION"/>
    <n v="12"/>
    <d v="2011-11-20T13:33:00"/>
    <n v="0.85"/>
    <x v="13"/>
    <s v="Spain"/>
    <n v="10.199999999999999"/>
    <n v="18.434722222220444"/>
  </r>
  <r>
    <n v="473379"/>
    <n v="577523"/>
    <n v="21441"/>
    <s v="BLUE BIRDHOUSE DECORATION"/>
    <n v="12"/>
    <d v="2011-11-20T13:33:00"/>
    <n v="0.85"/>
    <x v="13"/>
    <s v="Spain"/>
    <n v="10.199999999999999"/>
    <n v="18.434722222220444"/>
  </r>
  <r>
    <n v="474669"/>
    <n v="577606"/>
    <n v="23473"/>
    <s v="WOODLAND SMALL RED FELT HEART"/>
    <n v="12"/>
    <d v="2011-11-21T09:11:00"/>
    <n v="0.83"/>
    <x v="9"/>
    <s v="Spain"/>
    <n v="9.9599999999999991"/>
    <n v="17.616666666661331"/>
  </r>
  <r>
    <n v="474670"/>
    <n v="577606"/>
    <n v="23474"/>
    <s v="WOODLAND SMALL BLUE FELT HEART"/>
    <n v="12"/>
    <d v="2011-11-21T09:11:00"/>
    <n v="0.83"/>
    <x v="9"/>
    <s v="Spain"/>
    <n v="9.9599999999999991"/>
    <n v="17.616666666661331"/>
  </r>
  <r>
    <n v="474671"/>
    <n v="577606"/>
    <n v="22065"/>
    <s v="CHRISTMAS PUDDING TRINKET POT "/>
    <n v="48"/>
    <d v="2011-11-21T09:11:00"/>
    <n v="0.39"/>
    <x v="9"/>
    <s v="Spain"/>
    <n v="18.72"/>
    <n v="17.616666666661331"/>
  </r>
  <r>
    <n v="474672"/>
    <n v="577606"/>
    <n v="35953"/>
    <s v="FOLKART STAR CHRISTMAS DECORATIONS"/>
    <n v="48"/>
    <d v="2011-11-21T09:11:00"/>
    <n v="0.39"/>
    <x v="9"/>
    <s v="Spain"/>
    <n v="18.72"/>
    <n v="17.616666666661331"/>
  </r>
  <r>
    <n v="474673"/>
    <n v="577606"/>
    <n v="21232"/>
    <s v="STRAWBERRY CERAMIC TRINKET POT"/>
    <n v="12"/>
    <d v="2011-11-21T09:11:00"/>
    <n v="1.25"/>
    <x v="9"/>
    <s v="Spain"/>
    <n v="15"/>
    <n v="17.616666666661331"/>
  </r>
  <r>
    <n v="474674"/>
    <n v="577606"/>
    <n v="22423"/>
    <s v="REGENCY CAKESTAND 3 TIER"/>
    <n v="1"/>
    <d v="2011-11-21T09:11:00"/>
    <n v="12.75"/>
    <x v="9"/>
    <s v="Spain"/>
    <n v="12.75"/>
    <n v="17.616666666661331"/>
  </r>
  <r>
    <n v="474675"/>
    <n v="577606"/>
    <n v="23170"/>
    <s v="REGENCY TEA PLATE ROSES "/>
    <n v="12"/>
    <d v="2011-11-21T09:11:00"/>
    <n v="1.65"/>
    <x v="9"/>
    <s v="Spain"/>
    <n v="19.799999999999997"/>
    <n v="17.616666666661331"/>
  </r>
  <r>
    <n v="474676"/>
    <n v="577606"/>
    <n v="22768"/>
    <s v="FAMILY PHOTO FRAME CORNICE"/>
    <n v="2"/>
    <d v="2011-11-21T09:11:00"/>
    <n v="9.9499999999999993"/>
    <x v="9"/>
    <s v="Spain"/>
    <n v="19.899999999999999"/>
    <n v="17.616666666661331"/>
  </r>
  <r>
    <n v="474677"/>
    <n v="577606"/>
    <n v="23247"/>
    <s v="BISCUIT TIN 50'S CHRISTMAS"/>
    <n v="6"/>
    <d v="2011-11-21T09:11:00"/>
    <n v="2.89"/>
    <x v="9"/>
    <s v="Spain"/>
    <n v="17.34"/>
    <n v="17.616666666661331"/>
  </r>
  <r>
    <n v="474678"/>
    <n v="577606"/>
    <n v="21231"/>
    <s v="SWEETHEART CERAMIC TRINKET BOX"/>
    <n v="12"/>
    <d v="2011-11-21T09:11:00"/>
    <n v="1.25"/>
    <x v="9"/>
    <s v="Spain"/>
    <n v="15"/>
    <n v="17.616666666661331"/>
  </r>
  <r>
    <n v="474679"/>
    <n v="577606"/>
    <n v="22061"/>
    <s v="LARGE CAKE STAND  HANGING STRAWBERY"/>
    <n v="2"/>
    <d v="2011-11-21T09:11:00"/>
    <n v="9.9499999999999993"/>
    <x v="9"/>
    <s v="Spain"/>
    <n v="19.899999999999999"/>
    <n v="17.616666666661331"/>
  </r>
  <r>
    <n v="474680"/>
    <n v="577606"/>
    <n v="22890"/>
    <s v="NOVELTY BISCUITS CAKE STAND 3 TIER"/>
    <n v="2"/>
    <d v="2011-11-21T09:11:00"/>
    <n v="9.9499999999999993"/>
    <x v="9"/>
    <s v="Spain"/>
    <n v="19.899999999999999"/>
    <n v="17.616666666661331"/>
  </r>
  <r>
    <n v="474681"/>
    <n v="577606"/>
    <n v="37449"/>
    <s v="CERAMIC CAKE STAND + HANGING CAKES"/>
    <n v="2"/>
    <d v="2011-11-21T09:11:00"/>
    <n v="9.9499999999999993"/>
    <x v="9"/>
    <s v="Spain"/>
    <n v="19.899999999999999"/>
    <n v="17.616666666661331"/>
  </r>
  <r>
    <n v="474682"/>
    <n v="577606"/>
    <n v="22063"/>
    <s v="CERAMIC BOWL WITH STRAWBERRY DESIGN"/>
    <n v="6"/>
    <d v="2011-11-21T09:11:00"/>
    <n v="2.95"/>
    <x v="9"/>
    <s v="Spain"/>
    <n v="17.700000000000003"/>
    <n v="17.616666666661331"/>
  </r>
  <r>
    <n v="474683"/>
    <n v="577606"/>
    <n v="22057"/>
    <s v="CERAMIC PLATE STRAWBERRY DESIGN"/>
    <n v="12"/>
    <d v="2011-11-21T09:11:00"/>
    <n v="1.49"/>
    <x v="9"/>
    <s v="Spain"/>
    <n v="17.88"/>
    <n v="17.616666666661331"/>
  </r>
  <r>
    <n v="474684"/>
    <n v="577606"/>
    <n v="37447"/>
    <s v="CERAMIC CAKE DESIGN SPOTTED PLATE"/>
    <n v="12"/>
    <d v="2011-11-21T09:11:00"/>
    <n v="1.49"/>
    <x v="9"/>
    <s v="Spain"/>
    <n v="17.88"/>
    <n v="17.616666666661331"/>
  </r>
  <r>
    <n v="474685"/>
    <n v="577606"/>
    <n v="84817"/>
    <s v="DANISH ROSE DECORATIVE PLATE"/>
    <n v="6"/>
    <d v="2011-11-21T09:11:00"/>
    <n v="2.1"/>
    <x v="9"/>
    <s v="Spain"/>
    <n v="12.600000000000001"/>
    <n v="17.616666666661331"/>
  </r>
  <r>
    <n v="474686"/>
    <n v="577606"/>
    <n v="22059"/>
    <s v="CERAMIC STRAWBERRY DESIGN MUG"/>
    <n v="12"/>
    <d v="2011-11-21T09:11:00"/>
    <n v="1.49"/>
    <x v="9"/>
    <s v="Spain"/>
    <n v="17.88"/>
    <n v="17.616666666661331"/>
  </r>
  <r>
    <n v="474687"/>
    <n v="577606"/>
    <n v="37448"/>
    <s v="CERAMIC CAKE DESIGN SPOTTED MUG"/>
    <n v="12"/>
    <d v="2011-11-21T09:11:00"/>
    <n v="1.49"/>
    <x v="9"/>
    <s v="Spain"/>
    <n v="17.88"/>
    <n v="17.616666666661331"/>
  </r>
  <r>
    <n v="474688"/>
    <n v="577606"/>
    <n v="22784"/>
    <s v="LANTERN CREAM GAZEBO "/>
    <n v="3"/>
    <d v="2011-11-21T09:11:00"/>
    <n v="4.95"/>
    <x v="9"/>
    <s v="Spain"/>
    <n v="14.850000000000001"/>
    <n v="17.616666666661331"/>
  </r>
  <r>
    <n v="474689"/>
    <n v="577606"/>
    <n v="23433"/>
    <s v="HANGING QUILTED PATCHWORK APPLES"/>
    <n v="12"/>
    <d v="2011-11-21T09:11:00"/>
    <n v="0.83"/>
    <x v="9"/>
    <s v="Spain"/>
    <n v="9.9599999999999991"/>
    <n v="17.616666666661331"/>
  </r>
  <r>
    <n v="484750"/>
    <n v="578321"/>
    <n v="20728"/>
    <s v="LUNCH BAG CARS BLUE"/>
    <n v="200"/>
    <d v="2011-11-23T16:59:00"/>
    <n v="1.45"/>
    <x v="0"/>
    <s v="Spain"/>
    <n v="290"/>
    <n v="15.291666666664241"/>
  </r>
  <r>
    <n v="484751"/>
    <n v="578321"/>
    <s v="84997B"/>
    <s v="CHILDRENS CUTLERY RETROSPOT RED "/>
    <n v="72"/>
    <d v="2011-11-23T16:59:00"/>
    <n v="3.75"/>
    <x v="0"/>
    <s v="Spain"/>
    <n v="270"/>
    <n v="15.291666666664241"/>
  </r>
  <r>
    <n v="484752"/>
    <n v="578321"/>
    <s v="84997D"/>
    <s v="CHILDRENS CUTLERY POLKADOT PINK"/>
    <n v="360"/>
    <d v="2011-11-23T16:59:00"/>
    <n v="3.75"/>
    <x v="0"/>
    <s v="Spain"/>
    <n v="1350"/>
    <n v="15.291666666664241"/>
  </r>
  <r>
    <n v="484753"/>
    <n v="578321"/>
    <s v="84997C"/>
    <s v="CHILDRENS CUTLERY POLKADOT BLUE"/>
    <n v="288"/>
    <d v="2011-11-23T16:59:00"/>
    <n v="3.75"/>
    <x v="0"/>
    <s v="Spain"/>
    <n v="1080"/>
    <n v="15.291666666664241"/>
  </r>
  <r>
    <n v="484929"/>
    <n v="578339"/>
    <n v="23311"/>
    <s v="VINTAGE CHRISTMAS STOCKING "/>
    <n v="6"/>
    <d v="2011-11-24T09:07:00"/>
    <n v="2.5499999999999998"/>
    <x v="7"/>
    <s v="Spain"/>
    <n v="15.299999999999999"/>
    <n v="14.619444444440887"/>
  </r>
  <r>
    <n v="484930"/>
    <n v="578339"/>
    <n v="22307"/>
    <s v="GOLD MUG BONE CHINA TREE OF LIFE"/>
    <n v="12"/>
    <d v="2011-11-24T09:07:00"/>
    <n v="1.06"/>
    <x v="7"/>
    <s v="Spain"/>
    <n v="12.72"/>
    <n v="14.619444444440887"/>
  </r>
  <r>
    <n v="484931"/>
    <n v="578339"/>
    <n v="23382"/>
    <s v="BOX OF 6 CHRISTMAS CAKE DECORATIONS"/>
    <n v="4"/>
    <d v="2011-11-24T09:07:00"/>
    <n v="3.75"/>
    <x v="7"/>
    <s v="Spain"/>
    <n v="15"/>
    <n v="14.619444444440887"/>
  </r>
  <r>
    <n v="484932"/>
    <n v="578339"/>
    <n v="23267"/>
    <s v="SET OF 4 SANTA PLACE SETTINGS"/>
    <n v="12"/>
    <d v="2011-11-24T09:07:00"/>
    <n v="1.25"/>
    <x v="7"/>
    <s v="Spain"/>
    <n v="15"/>
    <n v="14.619444444440887"/>
  </r>
  <r>
    <n v="484933"/>
    <n v="578339"/>
    <s v="47567B"/>
    <s v="TEA TIME KITCHEN APRON"/>
    <n v="6"/>
    <d v="2011-11-24T09:07:00"/>
    <n v="5.95"/>
    <x v="7"/>
    <s v="Spain"/>
    <n v="35.700000000000003"/>
    <n v="14.619444444440887"/>
  </r>
  <r>
    <n v="484934"/>
    <n v="578339"/>
    <n v="21108"/>
    <s v="FAIRY CAKE FLANNEL ASSORTED COLOUR"/>
    <n v="18"/>
    <d v="2011-11-24T09:07:00"/>
    <n v="0.79"/>
    <x v="7"/>
    <s v="Spain"/>
    <n v="14.22"/>
    <n v="14.619444444440887"/>
  </r>
  <r>
    <n v="484935"/>
    <n v="578339"/>
    <n v="21907"/>
    <s v="I'M ON HOLIDAY METAL SIGN"/>
    <n v="12"/>
    <d v="2011-11-24T09:07:00"/>
    <n v="2.1"/>
    <x v="7"/>
    <s v="Spain"/>
    <n v="25.200000000000003"/>
    <n v="14.619444444440887"/>
  </r>
  <r>
    <n v="484936"/>
    <n v="578339"/>
    <n v="23234"/>
    <s v="BISCUIT TIN VINTAGE CHRISTMAS"/>
    <n v="6"/>
    <d v="2011-11-24T09:07:00"/>
    <n v="2.89"/>
    <x v="7"/>
    <s v="Spain"/>
    <n v="17.34"/>
    <n v="14.619444444440887"/>
  </r>
  <r>
    <n v="500322"/>
    <n v="579503"/>
    <n v="22109"/>
    <s v="FULL ENGLISH BREAKFAST PLATE"/>
    <n v="1"/>
    <d v="2011-11-29T16:23:00"/>
    <n v="3.75"/>
    <x v="1"/>
    <s v="Spain"/>
    <n v="3.75"/>
    <n v="9.3166666666656965"/>
  </r>
  <r>
    <n v="500323"/>
    <n v="579503"/>
    <n v="23175"/>
    <s v="REGENCY MILK JUG PINK "/>
    <n v="2"/>
    <d v="2011-11-29T16:23:00"/>
    <n v="3.25"/>
    <x v="1"/>
    <s v="Spain"/>
    <n v="6.5"/>
    <n v="9.3166666666656965"/>
  </r>
  <r>
    <n v="500324"/>
    <n v="579503"/>
    <n v="23452"/>
    <s v="HEART MINI PORTRAIT FRAME"/>
    <n v="1"/>
    <d v="2011-11-29T16:23:00"/>
    <n v="1.95"/>
    <x v="1"/>
    <s v="Spain"/>
    <n v="1.95"/>
    <n v="9.3166666666656965"/>
  </r>
  <r>
    <n v="500325"/>
    <n v="579503"/>
    <n v="22571"/>
    <s v="ROCKING HORSE RED CHRISTMAS "/>
    <n v="6"/>
    <d v="2011-11-29T16:23:00"/>
    <n v="0.85"/>
    <x v="1"/>
    <s v="Spain"/>
    <n v="5.0999999999999996"/>
    <n v="9.3166666666656965"/>
  </r>
  <r>
    <n v="500326"/>
    <n v="579503"/>
    <n v="22572"/>
    <s v="ROCKING HORSE GREEN CHRISTMAS "/>
    <n v="6"/>
    <d v="2011-11-29T16:23:00"/>
    <n v="0.85"/>
    <x v="1"/>
    <s v="Spain"/>
    <n v="5.0999999999999996"/>
    <n v="9.3166666666656965"/>
  </r>
  <r>
    <n v="500327"/>
    <n v="579503"/>
    <n v="22574"/>
    <s v="HEART WOODEN CHRISTMAS DECORATION"/>
    <n v="10"/>
    <d v="2011-11-29T16:23:00"/>
    <n v="0.85"/>
    <x v="1"/>
    <s v="Spain"/>
    <n v="8.5"/>
    <n v="9.3166666666656965"/>
  </r>
  <r>
    <n v="500328"/>
    <n v="579503"/>
    <n v="22573"/>
    <s v="STAR WOODEN CHRISTMAS DECORATION"/>
    <n v="10"/>
    <d v="2011-11-29T16:23:00"/>
    <n v="0.85"/>
    <x v="1"/>
    <s v="Spain"/>
    <n v="8.5"/>
    <n v="9.3166666666656965"/>
  </r>
  <r>
    <n v="500329"/>
    <n v="579503"/>
    <n v="22576"/>
    <s v="SWALLOW WOODEN CHRISTMAS DECORATION"/>
    <n v="5"/>
    <d v="2011-11-29T16:23:00"/>
    <n v="0.85"/>
    <x v="1"/>
    <s v="Spain"/>
    <n v="4.25"/>
    <n v="9.3166666666656965"/>
  </r>
  <r>
    <n v="500330"/>
    <n v="579503"/>
    <n v="22577"/>
    <s v="WOODEN HEART CHRISTMAS SCANDINAVIAN"/>
    <n v="5"/>
    <d v="2011-11-29T16:23:00"/>
    <n v="0.28999999999999998"/>
    <x v="1"/>
    <s v="Spain"/>
    <n v="1.45"/>
    <n v="9.3166666666656965"/>
  </r>
  <r>
    <n v="500331"/>
    <n v="579503"/>
    <n v="22578"/>
    <s v="WOODEN STAR CHRISTMAS SCANDINAVIAN"/>
    <n v="5"/>
    <d v="2011-11-29T16:23:00"/>
    <n v="0.28999999999999998"/>
    <x v="1"/>
    <s v="Spain"/>
    <n v="1.45"/>
    <n v="9.3166666666656965"/>
  </r>
  <r>
    <n v="500332"/>
    <n v="579503"/>
    <n v="23210"/>
    <s v="WHITE ROCKING HORSE HAND PAINTED"/>
    <n v="10"/>
    <d v="2011-11-29T16:23:00"/>
    <n v="1.25"/>
    <x v="1"/>
    <s v="Spain"/>
    <n v="12.5"/>
    <n v="9.3166666666656965"/>
  </r>
  <r>
    <n v="500333"/>
    <n v="579503"/>
    <n v="23211"/>
    <s v="RED ROCKING HORSE HAND PAINTED"/>
    <n v="10"/>
    <d v="2011-11-29T16:23:00"/>
    <n v="1.25"/>
    <x v="1"/>
    <s v="Spain"/>
    <n v="12.5"/>
    <n v="9.3166666666656965"/>
  </r>
  <r>
    <n v="500334"/>
    <n v="579503"/>
    <n v="23213"/>
    <s v="STAR WREATH DECORATION WITH BELL"/>
    <n v="10"/>
    <d v="2011-11-29T16:23:00"/>
    <n v="1.25"/>
    <x v="1"/>
    <s v="Spain"/>
    <n v="12.5"/>
    <n v="9.3166666666656965"/>
  </r>
  <r>
    <n v="500335"/>
    <n v="579503"/>
    <n v="23212"/>
    <s v="HEART WREATH DECORATION WITH BELL"/>
    <n v="10"/>
    <d v="2011-11-29T16:23:00"/>
    <n v="1.25"/>
    <x v="1"/>
    <s v="Spain"/>
    <n v="12.5"/>
    <n v="9.3166666666656965"/>
  </r>
  <r>
    <n v="500336"/>
    <n v="579503"/>
    <n v="22897"/>
    <s v="OVEN MITT APPLES DESIGN"/>
    <n v="1"/>
    <d v="2011-11-29T16:23:00"/>
    <n v="1.45"/>
    <x v="1"/>
    <s v="Spain"/>
    <n v="1.45"/>
    <n v="9.3166666666656965"/>
  </r>
  <r>
    <n v="500337"/>
    <n v="579503"/>
    <n v="23247"/>
    <s v="BISCUIT TIN 50'S CHRISTMAS"/>
    <n v="1"/>
    <d v="2011-11-29T16:23:00"/>
    <n v="2.89"/>
    <x v="1"/>
    <s v="Spain"/>
    <n v="2.89"/>
    <n v="9.3166666666656965"/>
  </r>
  <r>
    <n v="500338"/>
    <n v="579503"/>
    <n v="23234"/>
    <s v="BISCUIT TIN VINTAGE CHRISTMAS"/>
    <n v="1"/>
    <d v="2011-11-29T16:23:00"/>
    <n v="2.89"/>
    <x v="1"/>
    <s v="Spain"/>
    <n v="2.89"/>
    <n v="9.3166666666656965"/>
  </r>
  <r>
    <n v="500339"/>
    <n v="579503"/>
    <n v="23314"/>
    <s v="VINTAGE CHRISTMAS TABLECLOTH"/>
    <n v="1"/>
    <d v="2011-11-29T16:23:00"/>
    <n v="12.5"/>
    <x v="1"/>
    <s v="Spain"/>
    <n v="12.5"/>
    <n v="9.3166666666656965"/>
  </r>
  <r>
    <n v="500340"/>
    <n v="579503"/>
    <n v="22697"/>
    <s v="GREEN REGENCY TEACUP AND SAUCER"/>
    <n v="2"/>
    <d v="2011-11-29T16:23:00"/>
    <n v="2.95"/>
    <x v="1"/>
    <s v="Spain"/>
    <n v="5.9"/>
    <n v="9.3166666666656965"/>
  </r>
  <r>
    <n v="500341"/>
    <n v="579503"/>
    <n v="22698"/>
    <s v="PINK REGENCY TEACUP AND SAUCER"/>
    <n v="2"/>
    <d v="2011-11-29T16:23:00"/>
    <n v="2.95"/>
    <x v="1"/>
    <s v="Spain"/>
    <n v="5.9"/>
    <n v="9.3166666666656965"/>
  </r>
  <r>
    <n v="500342"/>
    <n v="579503"/>
    <n v="22699"/>
    <s v="ROSES REGENCY TEACUP AND SAUCER "/>
    <n v="4"/>
    <d v="2011-11-29T16:23:00"/>
    <n v="2.95"/>
    <x v="1"/>
    <s v="Spain"/>
    <n v="11.8"/>
    <n v="9.3166666666656965"/>
  </r>
  <r>
    <n v="500343"/>
    <n v="579503"/>
    <n v="22326"/>
    <s v="ROUND SNACK BOXES SET OF4 WOODLAND "/>
    <n v="2"/>
    <d v="2011-11-29T16:23:00"/>
    <n v="2.95"/>
    <x v="1"/>
    <s v="Spain"/>
    <n v="5.9"/>
    <n v="9.3166666666656965"/>
  </r>
  <r>
    <n v="500344"/>
    <n v="579503"/>
    <n v="23343"/>
    <s v="JUMBO BAG VINTAGE CHRISTMAS "/>
    <n v="2"/>
    <d v="2011-11-29T16:23:00"/>
    <n v="2.08"/>
    <x v="1"/>
    <s v="Spain"/>
    <n v="4.16"/>
    <n v="9.3166666666656965"/>
  </r>
  <r>
    <n v="500345"/>
    <n v="579503"/>
    <n v="21931"/>
    <s v="JUMBO STORAGE BAG SUKI"/>
    <n v="1"/>
    <d v="2011-11-29T16:23:00"/>
    <n v="2.08"/>
    <x v="1"/>
    <s v="Spain"/>
    <n v="2.08"/>
    <n v="9.3166666666656965"/>
  </r>
  <r>
    <n v="500346"/>
    <n v="579503"/>
    <n v="23581"/>
    <s v="JUMBO BAG PAISLEY PARK"/>
    <n v="2"/>
    <d v="2011-11-29T16:23:00"/>
    <n v="2.08"/>
    <x v="1"/>
    <s v="Spain"/>
    <n v="4.16"/>
    <n v="9.3166666666656965"/>
  </r>
  <r>
    <n v="500347"/>
    <n v="579503"/>
    <n v="23344"/>
    <s v="JUMBO BAG 50'S CHRISTMAS "/>
    <n v="2"/>
    <d v="2011-11-29T16:23:00"/>
    <n v="2.08"/>
    <x v="1"/>
    <s v="Spain"/>
    <n v="4.16"/>
    <n v="9.3166666666656965"/>
  </r>
  <r>
    <n v="500348"/>
    <n v="579503"/>
    <n v="21929"/>
    <s v="JUMBO BAG PINK VINTAGE PAISLEY"/>
    <n v="1"/>
    <d v="2011-11-29T16:23:00"/>
    <n v="2.08"/>
    <x v="1"/>
    <s v="Spain"/>
    <n v="2.08"/>
    <n v="9.3166666666656965"/>
  </r>
  <r>
    <n v="500349"/>
    <n v="579503"/>
    <s v="85099B"/>
    <s v="JUMBO BAG RED RETROSPOT"/>
    <n v="1"/>
    <d v="2011-11-29T16:23:00"/>
    <n v="2.08"/>
    <x v="1"/>
    <s v="Spain"/>
    <n v="2.08"/>
    <n v="9.3166666666656965"/>
  </r>
  <r>
    <n v="500350"/>
    <n v="579503"/>
    <n v="20713"/>
    <s v="JUMBO BAG OWLS"/>
    <n v="1"/>
    <d v="2011-11-29T16:23:00"/>
    <n v="2.08"/>
    <x v="1"/>
    <s v="Spain"/>
    <n v="2.08"/>
    <n v="9.3166666666656965"/>
  </r>
  <r>
    <n v="500351"/>
    <n v="579503"/>
    <n v="21928"/>
    <s v="JUMBO BAG SCANDINAVIAN BLUE PAISLEY"/>
    <n v="1"/>
    <d v="2011-11-29T16:23:00"/>
    <n v="2.08"/>
    <x v="1"/>
    <s v="Spain"/>
    <n v="2.08"/>
    <n v="9.3166666666656965"/>
  </r>
  <r>
    <n v="500352"/>
    <n v="579503"/>
    <n v="23582"/>
    <s v="VINTAGE DOILY JUMBO BAG RED "/>
    <n v="1"/>
    <d v="2011-11-29T16:23:00"/>
    <n v="2.08"/>
    <x v="1"/>
    <s v="Spain"/>
    <n v="2.08"/>
    <n v="9.3166666666656965"/>
  </r>
  <r>
    <n v="519886"/>
    <n v="580955"/>
    <n v="21974"/>
    <s v="SET OF 36 PAISLEY FLOWER DOILIES"/>
    <n v="12"/>
    <d v="2011-12-06T14:22:00"/>
    <n v="1.45"/>
    <x v="29"/>
    <s v="Spain"/>
    <n v="17.399999999999999"/>
    <n v="2.4006944444408873"/>
  </r>
  <r>
    <n v="519887"/>
    <n v="580955"/>
    <n v="23597"/>
    <s v="PAPER BUNTING PAISLEY PARK"/>
    <n v="6"/>
    <d v="2011-12-06T14:22:00"/>
    <n v="2.95"/>
    <x v="29"/>
    <s v="Spain"/>
    <n v="17.700000000000003"/>
    <n v="2.4006944444408873"/>
  </r>
  <r>
    <n v="519888"/>
    <n v="580955"/>
    <n v="22090"/>
    <s v="PAPER BUNTING RETROSPOT"/>
    <n v="6"/>
    <d v="2011-12-06T14:22:00"/>
    <n v="2.95"/>
    <x v="29"/>
    <s v="Spain"/>
    <n v="17.700000000000003"/>
    <n v="2.4006944444408873"/>
  </r>
  <r>
    <n v="519889"/>
    <n v="580955"/>
    <n v="21209"/>
    <s v="MULTICOLOUR HONEYCOMB FAN"/>
    <n v="12"/>
    <d v="2011-12-06T14:22:00"/>
    <n v="0.39"/>
    <x v="29"/>
    <s v="Spain"/>
    <n v="4.68"/>
    <n v="2.4006944444408873"/>
  </r>
  <r>
    <n v="519890"/>
    <n v="580955"/>
    <n v="21981"/>
    <s v="PACK OF 12 WOODLAND TISSUES "/>
    <n v="24"/>
    <d v="2011-12-06T14:22:00"/>
    <n v="0.39"/>
    <x v="29"/>
    <s v="Spain"/>
    <n v="9.36"/>
    <n v="2.4006944444408873"/>
  </r>
  <r>
    <n v="519891"/>
    <n v="580955"/>
    <n v="21982"/>
    <s v="PACK OF 12 SUKI TISSUES "/>
    <n v="24"/>
    <d v="2011-12-06T14:22:00"/>
    <n v="0.39"/>
    <x v="29"/>
    <s v="Spain"/>
    <n v="9.36"/>
    <n v="2.4006944444408873"/>
  </r>
  <r>
    <n v="519892"/>
    <n v="580955"/>
    <n v="21980"/>
    <s v="PACK OF 12 RED RETROSPOT TISSUES "/>
    <n v="24"/>
    <d v="2011-12-06T14:22:00"/>
    <n v="0.39"/>
    <x v="29"/>
    <s v="Spain"/>
    <n v="9.36"/>
    <n v="2.4006944444408873"/>
  </r>
  <r>
    <n v="519893"/>
    <n v="580955"/>
    <n v="21094"/>
    <s v="SET/6 RED SPOTTY PAPER PLATES"/>
    <n v="12"/>
    <d v="2011-12-06T14:22:00"/>
    <n v="0.85"/>
    <x v="29"/>
    <s v="Spain"/>
    <n v="10.199999999999999"/>
    <n v="2.4006944444408873"/>
  </r>
  <r>
    <n v="519894"/>
    <n v="580955"/>
    <n v="21086"/>
    <s v="SET/6 RED SPOTTY PAPER CUPS"/>
    <n v="12"/>
    <d v="2011-12-06T14:22:00"/>
    <n v="0.65"/>
    <x v="29"/>
    <s v="Spain"/>
    <n v="7.8000000000000007"/>
    <n v="2.4006944444408873"/>
  </r>
  <r>
    <n v="519895"/>
    <n v="580955"/>
    <n v="23546"/>
    <s v="WRAP PAISLEY PARK "/>
    <n v="25"/>
    <d v="2011-12-06T14:22:00"/>
    <n v="0.42"/>
    <x v="29"/>
    <s v="Spain"/>
    <n v="10.5"/>
    <n v="2.4006944444408873"/>
  </r>
  <r>
    <n v="519896"/>
    <n v="580955"/>
    <n v="21121"/>
    <s v="SET/10 RED POLKADOT PARTY CANDLES"/>
    <n v="24"/>
    <d v="2011-12-06T14:22:00"/>
    <n v="1.25"/>
    <x v="29"/>
    <s v="Spain"/>
    <n v="30"/>
    <n v="2.4006944444408873"/>
  </r>
  <r>
    <n v="523613"/>
    <n v="581193"/>
    <n v="21135"/>
    <s v="VICTORIAN  METAL POSTCARD SPRING"/>
    <n v="4"/>
    <d v="2011-12-07T17:05:00"/>
    <n v="1.69"/>
    <x v="1"/>
    <s v="Spain"/>
    <n v="6.76"/>
    <n v="1.2874999999985448"/>
  </r>
  <r>
    <n v="523614"/>
    <n v="581193"/>
    <s v="72349B"/>
    <s v="SET/6 PURPLE BUTTERFLY T-LIGHTS"/>
    <n v="1"/>
    <d v="2011-12-07T17:05:00"/>
    <n v="2.1"/>
    <x v="1"/>
    <s v="Spain"/>
    <n v="2.1"/>
    <n v="1.2874999999985448"/>
  </r>
  <r>
    <n v="523615"/>
    <n v="581193"/>
    <s v="85034B"/>
    <s v="3 WHITE CHOC MORRIS BOXED CANDLES"/>
    <n v="4"/>
    <d v="2011-12-07T17:05:00"/>
    <n v="1.25"/>
    <x v="1"/>
    <s v="Spain"/>
    <n v="5"/>
    <n v="1.2874999999985448"/>
  </r>
  <r>
    <n v="523616"/>
    <n v="581193"/>
    <n v="84843"/>
    <s v="WHITE SOAP RACK WITH 2 BOTTLES"/>
    <n v="2"/>
    <d v="2011-12-07T17:05:00"/>
    <n v="5.95"/>
    <x v="1"/>
    <s v="Spain"/>
    <n v="11.9"/>
    <n v="1.2874999999985448"/>
  </r>
  <r>
    <n v="523617"/>
    <n v="581193"/>
    <n v="21216"/>
    <s v="SET 3 RETROSPOT TEA,COFFEE,SUGAR"/>
    <n v="1"/>
    <d v="2011-12-07T17:05:00"/>
    <n v="4.95"/>
    <x v="1"/>
    <s v="Spain"/>
    <n v="4.95"/>
    <n v="1.2874999999985448"/>
  </r>
  <r>
    <n v="523618"/>
    <n v="581193"/>
    <n v="23321"/>
    <s v="SMALL WHITE HEART OF WICKER"/>
    <n v="1"/>
    <d v="2011-12-07T17:05:00"/>
    <n v="1.65"/>
    <x v="1"/>
    <s v="Spain"/>
    <n v="1.65"/>
    <n v="1.2874999999985448"/>
  </r>
  <r>
    <n v="523619"/>
    <n v="581193"/>
    <n v="22469"/>
    <s v="HEART OF WICKER SMALL"/>
    <n v="1"/>
    <d v="2011-12-07T17:05:00"/>
    <n v="1.65"/>
    <x v="1"/>
    <s v="Spain"/>
    <n v="1.65"/>
    <n v="1.2874999999985448"/>
  </r>
  <r>
    <n v="523620"/>
    <n v="581193"/>
    <n v="21883"/>
    <s v="STARS GIFT TAPE "/>
    <n v="2"/>
    <d v="2011-12-07T17:05:00"/>
    <n v="0.65"/>
    <x v="1"/>
    <s v="Spain"/>
    <n v="1.3"/>
    <n v="1.2874999999985448"/>
  </r>
  <r>
    <n v="523621"/>
    <n v="581193"/>
    <n v="21880"/>
    <s v="RED RETROSPOT TAPE"/>
    <n v="2"/>
    <d v="2011-12-07T17:05:00"/>
    <n v="0.65"/>
    <x v="1"/>
    <s v="Spain"/>
    <n v="1.3"/>
    <n v="1.2874999999985448"/>
  </r>
  <r>
    <n v="523622"/>
    <n v="581193"/>
    <n v="23493"/>
    <s v="VINTAGE DOILY TRAVEL SEWING KIT"/>
    <n v="2"/>
    <d v="2011-12-07T17:05:00"/>
    <n v="1.95"/>
    <x v="1"/>
    <s v="Spain"/>
    <n v="3.9"/>
    <n v="1.2874999999985448"/>
  </r>
  <r>
    <n v="523623"/>
    <n v="581193"/>
    <n v="22645"/>
    <s v="CERAMIC HEART FAIRY CAKE MONEY BANK"/>
    <n v="1"/>
    <d v="2011-12-07T17:05:00"/>
    <n v="0.39"/>
    <x v="1"/>
    <s v="Spain"/>
    <n v="0.39"/>
    <n v="1.2874999999985448"/>
  </r>
  <r>
    <n v="523624"/>
    <n v="581193"/>
    <n v="22644"/>
    <s v="CERAMIC CHERRY CAKE MONEY BANK"/>
    <n v="1"/>
    <d v="2011-12-07T17:05:00"/>
    <n v="0.39"/>
    <x v="1"/>
    <s v="Spain"/>
    <n v="0.39"/>
    <n v="1.2874999999985448"/>
  </r>
  <r>
    <n v="523625"/>
    <n v="581193"/>
    <n v="22464"/>
    <s v="HANGING METAL HEART LANTERN"/>
    <n v="1"/>
    <d v="2011-12-07T17:05:00"/>
    <n v="0.79"/>
    <x v="1"/>
    <s v="Spain"/>
    <n v="0.79"/>
    <n v="1.2874999999985448"/>
  </r>
  <r>
    <n v="523626"/>
    <n v="581193"/>
    <n v="22465"/>
    <s v="HANGING METAL STAR LANTERN"/>
    <n v="1"/>
    <d v="2011-12-07T17:05:00"/>
    <n v="0.79"/>
    <x v="1"/>
    <s v="Spain"/>
    <n v="0.79"/>
    <n v="1.2874999999985448"/>
  </r>
  <r>
    <n v="523627"/>
    <n v="581193"/>
    <s v="85123A"/>
    <s v="WHITE HANGING HEART T-LIGHT HOLDER"/>
    <n v="1"/>
    <d v="2011-12-07T17:05:00"/>
    <n v="2.95"/>
    <x v="1"/>
    <s v="Spain"/>
    <n v="2.95"/>
    <n v="1.2874999999985448"/>
  </r>
  <r>
    <n v="523628"/>
    <n v="581193"/>
    <n v="21733"/>
    <s v="RED HANGING HEART T-LIGHT HOLDER"/>
    <n v="1"/>
    <d v="2011-12-07T17:05:00"/>
    <n v="2.95"/>
    <x v="1"/>
    <s v="Spain"/>
    <n v="2.95"/>
    <n v="1.2874999999985448"/>
  </r>
  <r>
    <n v="523629"/>
    <n v="581193"/>
    <n v="22219"/>
    <s v="LOVEBIRD HANGING DECORATION WHITE "/>
    <n v="4"/>
    <d v="2011-12-07T17:05:00"/>
    <n v="0.85"/>
    <x v="1"/>
    <s v="Spain"/>
    <n v="3.4"/>
    <n v="1.2874999999985448"/>
  </r>
  <r>
    <n v="523630"/>
    <n v="581193"/>
    <n v="23265"/>
    <s v="SET OF 3 WOODEN TREE DECORATIONS"/>
    <n v="2"/>
    <d v="2011-12-07T17:05:00"/>
    <n v="1.25"/>
    <x v="1"/>
    <s v="Spain"/>
    <n v="2.5"/>
    <n v="1.2874999999985448"/>
  </r>
  <r>
    <n v="523631"/>
    <n v="581193"/>
    <n v="23227"/>
    <s v="FILIGREE HEART BUTTERFLY WHITE "/>
    <n v="4"/>
    <d v="2011-12-07T17:05:00"/>
    <n v="1.25"/>
    <x v="1"/>
    <s v="Spain"/>
    <n v="5"/>
    <n v="1.2874999999985448"/>
  </r>
  <r>
    <n v="523632"/>
    <n v="581193"/>
    <n v="23266"/>
    <s v="SET OF 3 WOODEN STOCKING DECORATION"/>
    <n v="2"/>
    <d v="2011-12-07T17:05:00"/>
    <n v="1.25"/>
    <x v="1"/>
    <s v="Spain"/>
    <n v="2.5"/>
    <n v="1.2874999999985448"/>
  </r>
  <r>
    <n v="523633"/>
    <n v="581193"/>
    <n v="23264"/>
    <s v="SET OF 3 WOODEN SLEIGH DECORATIONS"/>
    <n v="2"/>
    <d v="2011-12-07T17:05:00"/>
    <n v="1.25"/>
    <x v="1"/>
    <s v="Spain"/>
    <n v="2.5"/>
    <n v="1.2874999999985448"/>
  </r>
  <r>
    <n v="523634"/>
    <n v="581193"/>
    <n v="23263"/>
    <s v="SET OF 3 WOODEN HEART DECORATIONS"/>
    <n v="2"/>
    <d v="2011-12-07T17:05:00"/>
    <n v="1.25"/>
    <x v="1"/>
    <s v="Spain"/>
    <n v="2.5"/>
    <n v="1.2874999999985448"/>
  </r>
  <r>
    <n v="523635"/>
    <n v="581193"/>
    <n v="72741"/>
    <s v="GRAND CHOCOLATECANDLE"/>
    <n v="9"/>
    <d v="2011-12-07T17:05:00"/>
    <n v="1.45"/>
    <x v="1"/>
    <s v="Spain"/>
    <n v="13.049999999999999"/>
    <n v="1.2874999999985448"/>
  </r>
  <r>
    <n v="523636"/>
    <n v="581193"/>
    <n v="23452"/>
    <s v="HEART MINI PORTRAIT FRAME"/>
    <n v="2"/>
    <d v="2011-12-07T17:05:00"/>
    <n v="1.95"/>
    <x v="1"/>
    <s v="Spain"/>
    <n v="3.9"/>
    <n v="1.2874999999985448"/>
  </r>
  <r>
    <n v="523637"/>
    <n v="581193"/>
    <n v="22907"/>
    <s v="PACK OF 20 NAPKINS PANTRY DESIGN"/>
    <n v="1"/>
    <d v="2011-12-07T17:05:00"/>
    <n v="0.85"/>
    <x v="1"/>
    <s v="Spain"/>
    <n v="0.85"/>
    <n v="1.2874999999985448"/>
  </r>
  <r>
    <n v="523638"/>
    <n v="581193"/>
    <n v="22851"/>
    <s v="SET 20 NAPKINS FAIRY CAKES DESIGN "/>
    <n v="1"/>
    <d v="2011-12-07T17:05:00"/>
    <n v="0.85"/>
    <x v="1"/>
    <s v="Spain"/>
    <n v="0.85"/>
    <n v="1.2874999999985448"/>
  </r>
  <r>
    <n v="523639"/>
    <n v="581193"/>
    <n v="23209"/>
    <s v="LUNCH BAG VINTAGE DOILY "/>
    <n v="1"/>
    <d v="2011-12-07T17:05:00"/>
    <n v="1.65"/>
    <x v="1"/>
    <s v="Spain"/>
    <n v="1.65"/>
    <n v="1.2874999999985448"/>
  </r>
  <r>
    <n v="523640"/>
    <n v="581193"/>
    <n v="22662"/>
    <s v="LUNCH BAG DOLLY GIRL DESIGN"/>
    <n v="1"/>
    <d v="2011-12-07T17:05:00"/>
    <n v="1.65"/>
    <x v="1"/>
    <s v="Spain"/>
    <n v="1.65"/>
    <n v="1.2874999999985448"/>
  </r>
  <r>
    <n v="523641"/>
    <n v="581193"/>
    <n v="23583"/>
    <s v="LUNCH BAG PAISLEY PARK  "/>
    <n v="1"/>
    <d v="2011-12-07T17:05:00"/>
    <n v="1.65"/>
    <x v="1"/>
    <s v="Spain"/>
    <n v="1.65"/>
    <n v="1.2874999999985448"/>
  </r>
  <r>
    <n v="523642"/>
    <n v="581193"/>
    <n v="22896"/>
    <s v="PEG BAG APPLES DESIGN"/>
    <n v="1"/>
    <d v="2011-12-07T17:05:00"/>
    <n v="2.5499999999999998"/>
    <x v="1"/>
    <s v="Spain"/>
    <n v="2.5499999999999998"/>
    <n v="1.2874999999985448"/>
  </r>
  <r>
    <n v="523643"/>
    <n v="581193"/>
    <n v="23203"/>
    <s v="JUMBO BAG VINTAGE DOILY "/>
    <n v="1"/>
    <d v="2011-12-07T17:05:00"/>
    <n v="2.08"/>
    <x v="1"/>
    <s v="Spain"/>
    <n v="2.08"/>
    <n v="1.2874999999985448"/>
  </r>
  <r>
    <n v="523644"/>
    <n v="581193"/>
    <n v="22393"/>
    <s v="PAPERWEIGHT VINTAGE COLLAGE"/>
    <n v="2"/>
    <d v="2011-12-07T17:05:00"/>
    <n v="0.39"/>
    <x v="1"/>
    <s v="Spain"/>
    <n v="0.78"/>
    <n v="1.2874999999985448"/>
  </r>
  <r>
    <n v="523645"/>
    <n v="581193"/>
    <n v="22391"/>
    <s v="PAPERWEIGHT HOME SWEET HOME"/>
    <n v="2"/>
    <d v="2011-12-07T17:05:00"/>
    <n v="0.39"/>
    <x v="1"/>
    <s v="Spain"/>
    <n v="0.78"/>
    <n v="1.2874999999985448"/>
  </r>
  <r>
    <n v="523646"/>
    <n v="581193"/>
    <n v="23454"/>
    <s v="THREE MINI HANGING FRAMES"/>
    <n v="1"/>
    <d v="2011-12-07T17:05:00"/>
    <n v="4.1500000000000004"/>
    <x v="1"/>
    <s v="Spain"/>
    <n v="4.1500000000000004"/>
    <n v="1.2874999999985448"/>
  </r>
  <r>
    <n v="523647"/>
    <n v="581193"/>
    <s v="84536A"/>
    <s v="ENGLISH ROSE NOTEBOOK A7 SIZE"/>
    <n v="2"/>
    <d v="2011-12-07T17:05:00"/>
    <n v="0.42"/>
    <x v="1"/>
    <s v="Spain"/>
    <n v="0.84"/>
    <n v="1.2874999999985448"/>
  </r>
  <r>
    <n v="523648"/>
    <n v="581193"/>
    <s v="84535B"/>
    <s v="FAIRY CAKES NOTEBOOK A6 SIZE"/>
    <n v="2"/>
    <d v="2011-12-07T17:05:00"/>
    <n v="0.65"/>
    <x v="1"/>
    <s v="Spain"/>
    <n v="1.3"/>
    <n v="1.2874999999985448"/>
  </r>
  <r>
    <n v="523649"/>
    <n v="581193"/>
    <n v="22755"/>
    <s v="SMALL PURPLE BABUSHKA NOTEBOOK "/>
    <n v="1"/>
    <d v="2011-12-07T17:05:00"/>
    <n v="0.21"/>
    <x v="1"/>
    <s v="Spain"/>
    <n v="0.21"/>
    <n v="1.2874999999985448"/>
  </r>
  <r>
    <n v="523650"/>
    <n v="581193"/>
    <n v="22753"/>
    <s v="SMALL YELLOW BABUSHKA NOTEBOOK "/>
    <n v="1"/>
    <d v="2011-12-07T17:05:00"/>
    <n v="0.21"/>
    <x v="1"/>
    <s v="Spain"/>
    <n v="0.21"/>
    <n v="1.2874999999985448"/>
  </r>
  <r>
    <n v="523651"/>
    <n v="581193"/>
    <n v="22754"/>
    <s v="SMALL RED BABUSHKA NOTEBOOK "/>
    <n v="1"/>
    <d v="2011-12-07T17:05:00"/>
    <n v="0.21"/>
    <x v="1"/>
    <s v="Spain"/>
    <n v="0.21"/>
    <n v="1.2874999999985448"/>
  </r>
  <r>
    <n v="523652"/>
    <n v="581193"/>
    <n v="23372"/>
    <s v="SET 36 COLOUR PENCILS DOLLY GIRL"/>
    <n v="1"/>
    <d v="2011-12-07T17:05:00"/>
    <n v="1.25"/>
    <x v="1"/>
    <s v="Spain"/>
    <n v="1.25"/>
    <n v="1.2874999999985448"/>
  </r>
  <r>
    <n v="523653"/>
    <n v="581193"/>
    <n v="23371"/>
    <s v="SET 36 COLOUR PENCILS SPACEBOY "/>
    <n v="1"/>
    <d v="2011-12-07T17:05:00"/>
    <n v="1.25"/>
    <x v="1"/>
    <s v="Spain"/>
    <n v="1.25"/>
    <n v="1.2874999999985448"/>
  </r>
  <r>
    <n v="523654"/>
    <n v="581193"/>
    <n v="23254"/>
    <s v="CHILDRENS CUTLERY DOLLY GIRL "/>
    <n v="1"/>
    <d v="2011-12-07T17:05:00"/>
    <n v="4.1500000000000004"/>
    <x v="1"/>
    <s v="Spain"/>
    <n v="4.1500000000000004"/>
    <n v="1.2874999999985448"/>
  </r>
  <r>
    <n v="523655"/>
    <n v="581193"/>
    <n v="22326"/>
    <s v="ROUND SNACK BOXES SET OF4 WOODLAND "/>
    <n v="2"/>
    <d v="2011-12-07T17:05:00"/>
    <n v="2.95"/>
    <x v="1"/>
    <s v="Spain"/>
    <n v="5.9"/>
    <n v="1.2874999999985448"/>
  </r>
  <r>
    <n v="523656"/>
    <n v="581193"/>
    <n v="22629"/>
    <s v="SPACEBOY LUNCH BOX "/>
    <n v="1"/>
    <d v="2011-12-07T17:05:00"/>
    <n v="1.95"/>
    <x v="1"/>
    <s v="Spain"/>
    <n v="1.95"/>
    <n v="1.2874999999985448"/>
  </r>
  <r>
    <n v="523657"/>
    <n v="581193"/>
    <n v="22631"/>
    <s v="CIRCUS PARADE LUNCH BOX "/>
    <n v="1"/>
    <d v="2011-12-07T17:05:00"/>
    <n v="1.95"/>
    <x v="1"/>
    <s v="Spain"/>
    <n v="1.95"/>
    <n v="1.2874999999985448"/>
  </r>
  <r>
    <n v="523658"/>
    <n v="581193"/>
    <n v="23290"/>
    <s v="SPACEBOY CHILDRENS BOWL"/>
    <n v="2"/>
    <d v="2011-12-07T17:05:00"/>
    <n v="1.25"/>
    <x v="1"/>
    <s v="Spain"/>
    <n v="2.5"/>
    <n v="1.2874999999985448"/>
  </r>
  <r>
    <n v="523659"/>
    <n v="581193"/>
    <n v="23289"/>
    <s v="DOLLY GIRL CHILDRENS BOWL"/>
    <n v="2"/>
    <d v="2011-12-07T17:05:00"/>
    <n v="1.25"/>
    <x v="1"/>
    <s v="Spain"/>
    <n v="2.5"/>
    <n v="1.2874999999985448"/>
  </r>
  <r>
    <n v="523660"/>
    <n v="581193"/>
    <n v="23292"/>
    <s v="SPACEBOY CHILDRENS CUP"/>
    <n v="2"/>
    <d v="2011-12-07T17:05:00"/>
    <n v="1.25"/>
    <x v="1"/>
    <s v="Spain"/>
    <n v="2.5"/>
    <n v="1.2874999999985448"/>
  </r>
  <r>
    <n v="523661"/>
    <n v="581193"/>
    <n v="23291"/>
    <s v="DOLLY GIRL CHILDRENS CUP"/>
    <n v="2"/>
    <d v="2011-12-07T17:05:00"/>
    <n v="1.25"/>
    <x v="1"/>
    <s v="Spain"/>
    <n v="2.5"/>
    <n v="1.2874999999985448"/>
  </r>
  <r>
    <n v="523662"/>
    <n v="581193"/>
    <s v="85232D"/>
    <s v="SET/3 DECOUPAGE STACKING TINS"/>
    <n v="1"/>
    <d v="2011-12-07T17:05:00"/>
    <n v="4.95"/>
    <x v="1"/>
    <s v="Spain"/>
    <n v="4.95"/>
    <n v="1.2874999999985448"/>
  </r>
  <r>
    <n v="523663"/>
    <n v="581193"/>
    <n v="22721"/>
    <s v="SET OF 3 CAKE TINS SKETCHBOOK"/>
    <n v="2"/>
    <d v="2011-12-07T17:05:00"/>
    <n v="1.95"/>
    <x v="1"/>
    <s v="Spain"/>
    <n v="3.9"/>
    <n v="1.2874999999985448"/>
  </r>
  <r>
    <n v="523664"/>
    <n v="581193"/>
    <n v="23241"/>
    <s v="TREASURE TIN GYMKHANA DESIGN"/>
    <n v="1"/>
    <d v="2011-12-07T17:05:00"/>
    <n v="2.08"/>
    <x v="1"/>
    <s v="Spain"/>
    <n v="2.08"/>
    <n v="1.2874999999985448"/>
  </r>
  <r>
    <n v="523665"/>
    <n v="581193"/>
    <n v="23247"/>
    <s v="BISCUIT TIN 50'S CHRISTMAS"/>
    <n v="1"/>
    <d v="2011-12-07T17:05:00"/>
    <n v="2.89"/>
    <x v="1"/>
    <s v="Spain"/>
    <n v="2.89"/>
    <n v="1.28749999999854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n v="536944"/>
    <x v="0"/>
  </r>
  <r>
    <n v="538095"/>
    <x v="1"/>
  </r>
  <r>
    <n v="538525"/>
    <x v="2"/>
  </r>
  <r>
    <n v="539351"/>
    <x v="3"/>
  </r>
  <r>
    <n v="540469"/>
    <x v="4"/>
  </r>
  <r>
    <n v="540550"/>
    <x v="5"/>
  </r>
  <r>
    <n v="540785"/>
    <x v="0"/>
  </r>
  <r>
    <n v="540801"/>
    <x v="2"/>
  </r>
  <r>
    <n v="541491"/>
    <x v="6"/>
  </r>
  <r>
    <n v="541576"/>
    <x v="1"/>
  </r>
  <r>
    <n v="541980"/>
    <x v="7"/>
  </r>
  <r>
    <n v="542303"/>
    <x v="5"/>
  </r>
  <r>
    <n v="542905"/>
    <x v="2"/>
  </r>
  <r>
    <n v="543055"/>
    <x v="8"/>
  </r>
  <r>
    <n v="543541"/>
    <x v="9"/>
  </r>
  <r>
    <n v="543822"/>
    <x v="10"/>
  </r>
  <r>
    <n v="545585"/>
    <x v="11"/>
  </r>
  <r>
    <n v="545647"/>
    <x v="12"/>
  </r>
  <r>
    <n v="546755"/>
    <x v="8"/>
  </r>
  <r>
    <n v="546760"/>
    <x v="13"/>
  </r>
  <r>
    <n v="547387"/>
    <x v="5"/>
  </r>
  <r>
    <n v="547703"/>
    <x v="2"/>
  </r>
  <r>
    <n v="547790"/>
    <x v="14"/>
  </r>
  <r>
    <n v="547972"/>
    <x v="0"/>
  </r>
  <r>
    <n v="549682"/>
    <x v="15"/>
  </r>
  <r>
    <n v="550911"/>
    <x v="16"/>
  </r>
  <r>
    <n v="551398"/>
    <x v="17"/>
  </r>
  <r>
    <n v="551868"/>
    <x v="2"/>
  </r>
  <r>
    <n v="552040"/>
    <x v="8"/>
  </r>
  <r>
    <n v="554792"/>
    <x v="12"/>
  </r>
  <r>
    <n v="555095"/>
    <x v="2"/>
  </r>
  <r>
    <n v="555470"/>
    <x v="18"/>
  </r>
  <r>
    <n v="555726"/>
    <x v="2"/>
  </r>
  <r>
    <n v="556241"/>
    <x v="13"/>
  </r>
  <r>
    <n v="557007"/>
    <x v="4"/>
  </r>
  <r>
    <n v="557297"/>
    <x v="7"/>
  </r>
  <r>
    <n v="557303"/>
    <x v="19"/>
  </r>
  <r>
    <n v="557314"/>
    <x v="11"/>
  </r>
  <r>
    <n v="558108"/>
    <x v="20"/>
  </r>
  <r>
    <n v="558871"/>
    <x v="0"/>
  </r>
  <r>
    <n v="559135"/>
    <x v="18"/>
  </r>
  <r>
    <n v="559148"/>
    <x v="19"/>
  </r>
  <r>
    <n v="559173"/>
    <x v="2"/>
  </r>
  <r>
    <n v="559187"/>
    <x v="10"/>
  </r>
  <r>
    <n v="559665"/>
    <x v="21"/>
  </r>
  <r>
    <n v="560607"/>
    <x v="6"/>
  </r>
  <r>
    <n v="561093"/>
    <x v="2"/>
  </r>
  <r>
    <n v="561669"/>
    <x v="10"/>
  </r>
  <r>
    <n v="562273"/>
    <x v="8"/>
  </r>
  <r>
    <n v="562287"/>
    <x v="18"/>
  </r>
  <r>
    <n v="563477"/>
    <x v="1"/>
  </r>
  <r>
    <n v="563482"/>
    <x v="1"/>
  </r>
  <r>
    <n v="563518"/>
    <x v="7"/>
  </r>
  <r>
    <n v="563901"/>
    <x v="1"/>
  </r>
  <r>
    <n v="564201"/>
    <x v="2"/>
  </r>
  <r>
    <n v="564734"/>
    <x v="4"/>
  </r>
  <r>
    <n v="564975"/>
    <x v="1"/>
  </r>
  <r>
    <n v="565519"/>
    <x v="8"/>
  </r>
  <r>
    <n v="566040"/>
    <x v="2"/>
  </r>
  <r>
    <n v="567340"/>
    <x v="2"/>
  </r>
  <r>
    <n v="567653"/>
    <x v="22"/>
  </r>
  <r>
    <n v="567968"/>
    <x v="23"/>
  </r>
  <r>
    <n v="568001"/>
    <x v="2"/>
  </r>
  <r>
    <n v="568179"/>
    <x v="14"/>
  </r>
  <r>
    <n v="568554"/>
    <x v="18"/>
  </r>
  <r>
    <n v="569998"/>
    <x v="2"/>
  </r>
  <r>
    <n v="571255"/>
    <x v="24"/>
  </r>
  <r>
    <n v="571665"/>
    <x v="2"/>
  </r>
  <r>
    <n v="571851"/>
    <x v="15"/>
  </r>
  <r>
    <n v="572065"/>
    <x v="21"/>
  </r>
  <r>
    <n v="572442"/>
    <x v="23"/>
  </r>
  <r>
    <n v="572886"/>
    <x v="25"/>
  </r>
  <r>
    <n v="573362"/>
    <x v="13"/>
  </r>
  <r>
    <n v="574301"/>
    <x v="26"/>
  </r>
  <r>
    <n v="574550"/>
    <x v="4"/>
  </r>
  <r>
    <n v="575144"/>
    <x v="2"/>
  </r>
  <r>
    <n v="575514"/>
    <x v="11"/>
  </r>
  <r>
    <n v="575707"/>
    <x v="27"/>
  </r>
  <r>
    <n v="577039"/>
    <x v="5"/>
  </r>
  <r>
    <n v="577125"/>
    <x v="28"/>
  </r>
  <r>
    <n v="577476"/>
    <x v="2"/>
  </r>
  <r>
    <n v="577523"/>
    <x v="13"/>
  </r>
  <r>
    <n v="577606"/>
    <x v="9"/>
  </r>
  <r>
    <n v="578321"/>
    <x v="0"/>
  </r>
  <r>
    <n v="578339"/>
    <x v="7"/>
  </r>
  <r>
    <n v="579503"/>
    <x v="1"/>
  </r>
  <r>
    <n v="580955"/>
    <x v="29"/>
  </r>
  <r>
    <n v="58119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0"/>
  </r>
  <r>
    <x v="1"/>
  </r>
  <r>
    <x v="0"/>
  </r>
  <r>
    <x v="0"/>
  </r>
  <r>
    <x v="0"/>
  </r>
  <r>
    <x v="2"/>
  </r>
  <r>
    <x v="0"/>
  </r>
  <r>
    <x v="1"/>
  </r>
  <r>
    <x v="2"/>
  </r>
  <r>
    <x v="1"/>
  </r>
  <r>
    <x v="3"/>
  </r>
  <r>
    <x v="4"/>
  </r>
  <r>
    <x v="2"/>
  </r>
  <r>
    <x v="0"/>
  </r>
  <r>
    <x v="1"/>
  </r>
  <r>
    <x v="5"/>
  </r>
  <r>
    <x v="4"/>
  </r>
  <r>
    <x v="0"/>
  </r>
  <r>
    <x v="2"/>
  </r>
  <r>
    <x v="2"/>
  </r>
  <r>
    <x v="2"/>
  </r>
  <r>
    <x v="0"/>
  </r>
  <r>
    <x v="0"/>
  </r>
  <r>
    <x v="0"/>
  </r>
  <r>
    <x v="2"/>
  </r>
  <r>
    <x v="3"/>
  </r>
  <r>
    <x v="2"/>
  </r>
  <r>
    <x v="1"/>
  </r>
  <r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2548"/>
    <n v="165.34999999999854"/>
    <n v="1"/>
    <n v="67.199999999999989"/>
    <n v="1"/>
    <n v="1"/>
    <n v="1"/>
    <n v="11"/>
    <x v="0"/>
    <x v="0"/>
  </r>
  <r>
    <n v="12445"/>
    <n v="21.219444444439432"/>
    <n v="1"/>
    <n v="77.400000000000006"/>
    <n v="4"/>
    <n v="1"/>
    <n v="1"/>
    <n v="41"/>
    <x v="0"/>
    <x v="1"/>
  </r>
  <r>
    <n v="12442"/>
    <n v="2.4006944444408873"/>
    <n v="1"/>
    <n v="144.06"/>
    <n v="5"/>
    <n v="1"/>
    <n v="1"/>
    <n v="51"/>
    <x v="0"/>
    <x v="2"/>
  </r>
  <r>
    <n v="12547"/>
    <n v="196.4729166666657"/>
    <n v="2"/>
    <n v="151.80000000000001"/>
    <n v="1"/>
    <n v="2"/>
    <n v="1"/>
    <n v="12"/>
    <x v="0"/>
    <x v="0"/>
  </r>
  <r>
    <n v="12551"/>
    <n v="356.52499999999418"/>
    <n v="1"/>
    <n v="168"/>
    <n v="1"/>
    <n v="1"/>
    <n v="1"/>
    <n v="11"/>
    <x v="0"/>
    <x v="0"/>
  </r>
  <r>
    <n v="12450"/>
    <n v="155.38749999999709"/>
    <n v="2"/>
    <n v="197.88"/>
    <n v="1"/>
    <n v="2"/>
    <n v="1"/>
    <n v="12"/>
    <x v="0"/>
    <x v="0"/>
  </r>
  <r>
    <n v="12544"/>
    <n v="35.322222222217533"/>
    <n v="1"/>
    <n v="316.7"/>
    <n v="3"/>
    <n v="1"/>
    <n v="2"/>
    <n v="31"/>
    <x v="0"/>
    <x v="1"/>
  </r>
  <r>
    <n v="12417"/>
    <n v="224.45138888888323"/>
    <n v="1"/>
    <n v="352.29999999999995"/>
    <n v="1"/>
    <n v="1"/>
    <n v="2"/>
    <n v="11"/>
    <x v="0"/>
    <x v="0"/>
  </r>
  <r>
    <n v="12538"/>
    <n v="28.279861111106584"/>
    <n v="1"/>
    <n v="363.95"/>
    <n v="4"/>
    <n v="1"/>
    <n v="2"/>
    <n v="41"/>
    <x v="0"/>
    <x v="1"/>
  </r>
  <r>
    <n v="12448"/>
    <n v="43.425694444442343"/>
    <n v="1"/>
    <n v="365.4500000000001"/>
    <n v="3"/>
    <n v="1"/>
    <n v="2"/>
    <n v="31"/>
    <x v="0"/>
    <x v="1"/>
  </r>
  <r>
    <n v="12596"/>
    <n v="50.456249999995634"/>
    <n v="2"/>
    <n v="450.27"/>
    <n v="3"/>
    <n v="2"/>
    <n v="2"/>
    <n v="32"/>
    <x v="0"/>
    <x v="3"/>
  </r>
  <r>
    <n v="12556"/>
    <n v="49.453472222223354"/>
    <n v="2"/>
    <n v="603.7099999999997"/>
    <n v="3"/>
    <n v="2"/>
    <n v="2"/>
    <n v="32"/>
    <x v="0"/>
    <x v="3"/>
  </r>
  <r>
    <n v="12421"/>
    <n v="14.619444444440887"/>
    <n v="4"/>
    <n v="639.04000000000019"/>
    <n v="5"/>
    <n v="4"/>
    <n v="3"/>
    <n v="54"/>
    <x v="0"/>
    <x v="4"/>
  </r>
  <r>
    <n v="12455"/>
    <n v="72.352777777778101"/>
    <n v="4"/>
    <n v="655.96000000000026"/>
    <n v="2"/>
    <n v="4"/>
    <n v="3"/>
    <n v="24"/>
    <x v="0"/>
    <x v="5"/>
  </r>
  <r>
    <n v="12510"/>
    <n v="141.57222222221753"/>
    <n v="2"/>
    <n v="814.57"/>
    <n v="2"/>
    <n v="2"/>
    <n v="3"/>
    <n v="22"/>
    <x v="0"/>
    <x v="0"/>
  </r>
  <r>
    <n v="12550"/>
    <n v="78.391666666662786"/>
    <n v="1"/>
    <n v="824.82999999999936"/>
    <n v="2"/>
    <n v="1"/>
    <n v="3"/>
    <n v="21"/>
    <x v="0"/>
    <x v="0"/>
  </r>
  <r>
    <n v="12545"/>
    <n v="74.430555555554747"/>
    <n v="2"/>
    <n v="832.38999999999987"/>
    <n v="2"/>
    <n v="2"/>
    <n v="3"/>
    <n v="22"/>
    <x v="0"/>
    <x v="0"/>
  </r>
  <r>
    <n v="12541"/>
    <n v="28.554861111108039"/>
    <n v="3"/>
    <n v="841.18000000000018"/>
    <n v="4"/>
    <n v="3"/>
    <n v="3"/>
    <n v="43"/>
    <x v="0"/>
    <x v="6"/>
  </r>
  <r>
    <n v="12462"/>
    <n v="17.616666666661331"/>
    <n v="2"/>
    <n v="937.59"/>
    <n v="5"/>
    <n v="2"/>
    <n v="4"/>
    <n v="52"/>
    <x v="0"/>
    <x v="6"/>
  </r>
  <r>
    <n v="17097"/>
    <n v="1.2874999999985448"/>
    <n v="8"/>
    <n v="954.41999999999973"/>
    <n v="5"/>
    <n v="5"/>
    <n v="4"/>
    <n v="55"/>
    <x v="0"/>
    <x v="4"/>
  </r>
  <r>
    <n v="12546"/>
    <n v="45.493055555554747"/>
    <n v="2"/>
    <n v="1021.5000000000002"/>
    <n v="3"/>
    <n v="2"/>
    <n v="4"/>
    <n v="32"/>
    <x v="0"/>
    <x v="3"/>
  </r>
  <r>
    <n v="12507"/>
    <n v="133.28472222221899"/>
    <n v="3"/>
    <n v="1052.81"/>
    <n v="2"/>
    <n v="3"/>
    <n v="4"/>
    <n v="23"/>
    <x v="0"/>
    <x v="5"/>
  </r>
  <r>
    <n v="12354"/>
    <n v="231.44999999999709"/>
    <n v="1"/>
    <n v="1079.4000000000001"/>
    <n v="1"/>
    <n v="1"/>
    <n v="4"/>
    <n v="11"/>
    <x v="1"/>
    <x v="0"/>
  </r>
  <r>
    <n v="12502"/>
    <n v="94.504861111112405"/>
    <n v="5"/>
    <n v="2995.8700000000008"/>
    <n v="2"/>
    <n v="5"/>
    <n v="4"/>
    <n v="25"/>
    <x v="1"/>
    <x v="7"/>
  </r>
  <r>
    <n v="12597"/>
    <n v="18.434722222220444"/>
    <n v="4"/>
    <n v="3195.2200000000012"/>
    <n v="5"/>
    <n v="4"/>
    <n v="5"/>
    <n v="54"/>
    <x v="1"/>
    <x v="4"/>
  </r>
  <r>
    <n v="12454"/>
    <n v="55.281944444439432"/>
    <n v="1"/>
    <n v="3528.34"/>
    <n v="3"/>
    <n v="1"/>
    <n v="5"/>
    <n v="31"/>
    <x v="1"/>
    <x v="1"/>
  </r>
  <r>
    <n v="12484"/>
    <n v="34.361805555556202"/>
    <n v="4"/>
    <n v="3953.7199999999962"/>
    <n v="4"/>
    <n v="4"/>
    <n v="5"/>
    <n v="44"/>
    <x v="1"/>
    <x v="8"/>
  </r>
  <r>
    <n v="12539"/>
    <n v="21.436805555553292"/>
    <n v="4"/>
    <n v="5568.3499999999949"/>
    <n v="4"/>
    <n v="4"/>
    <n v="5"/>
    <n v="44"/>
    <x v="1"/>
    <x v="8"/>
  </r>
  <r>
    <n v="12540"/>
    <n v="18.519444444442343"/>
    <n v="17"/>
    <n v="11580.239999999994"/>
    <n v="4"/>
    <n v="5"/>
    <n v="5"/>
    <n v="45"/>
    <x v="1"/>
    <x v="8"/>
  </r>
  <r>
    <n v="12557"/>
    <n v="15.291666666664241"/>
    <n v="5"/>
    <n v="11990.96"/>
    <n v="5"/>
    <n v="5"/>
    <n v="5"/>
    <n v="55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27CB3-0AA7-4903-9512-036E2D88C029}" name="PivotTable1" cacheId="0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>
  <location ref="A1:B32" firstHeaderRow="1" firstDataRow="1" firstDataCol="1"/>
  <pivotFields count="11">
    <pivotField showAll="0"/>
    <pivotField showAll="0"/>
    <pivotField showAll="0"/>
    <pivotField showAll="0"/>
    <pivotField showAll="0"/>
    <pivotField numFmtId="22" showAll="0"/>
    <pivotField showAll="0"/>
    <pivotField axis="axisRow" showAll="0">
      <items count="31">
        <item x="16"/>
        <item x="17"/>
        <item x="7"/>
        <item x="29"/>
        <item x="28"/>
        <item x="25"/>
        <item x="19"/>
        <item x="24"/>
        <item x="18"/>
        <item x="9"/>
        <item x="4"/>
        <item x="8"/>
        <item x="10"/>
        <item x="6"/>
        <item x="27"/>
        <item x="5"/>
        <item x="2"/>
        <item x="11"/>
        <item x="26"/>
        <item x="14"/>
        <item x="23"/>
        <item x="12"/>
        <item x="20"/>
        <item x="22"/>
        <item x="3"/>
        <item x="21"/>
        <item x="0"/>
        <item x="15"/>
        <item x="13"/>
        <item x="1"/>
        <item t="default"/>
      </items>
    </pivotField>
    <pivotField showAll="0"/>
    <pivotField showAll="0"/>
    <pivotField dataField="1" numFmtId="164" showAll="0"/>
  </pivotFields>
  <rowFields count="1">
    <field x="7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Min DayDiff" fld="10" subtotal="min" baseField="7" baseItem="0" numFmtId="1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A7366-9E35-4EA7-BB2F-E64BED24FE84}" name="PivotTable4" cacheId="1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>
  <location ref="J9:K40" firstHeaderRow="1" firstDataRow="1" firstDataCol="1"/>
  <pivotFields count="2">
    <pivotField showAll="0"/>
    <pivotField axis="axisRow" dataField="1" showAll="0">
      <items count="31">
        <item x="16"/>
        <item x="17"/>
        <item x="7"/>
        <item x="29"/>
        <item x="28"/>
        <item x="25"/>
        <item x="19"/>
        <item x="24"/>
        <item x="18"/>
        <item x="9"/>
        <item x="4"/>
        <item x="8"/>
        <item x="10"/>
        <item x="6"/>
        <item x="27"/>
        <item x="5"/>
        <item x="2"/>
        <item x="11"/>
        <item x="26"/>
        <item x="14"/>
        <item x="23"/>
        <item x="12"/>
        <item x="20"/>
        <item x="22"/>
        <item x="3"/>
        <item x="21"/>
        <item x="0"/>
        <item x="15"/>
        <item x="13"/>
        <item x="1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ay CustomerID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93B3-FE47-42A5-A498-D2EEDE1187FB}" name="PivotTable2" cacheId="0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>
  <location ref="A1:B32" firstHeaderRow="1" firstDataRow="1" firstDataCol="1"/>
  <pivotFields count="11">
    <pivotField showAll="0"/>
    <pivotField showAll="0"/>
    <pivotField showAll="0"/>
    <pivotField showAll="0"/>
    <pivotField showAll="0"/>
    <pivotField numFmtId="22" showAll="0"/>
    <pivotField showAll="0"/>
    <pivotField axis="axisRow" dataField="1" showAll="0">
      <items count="31">
        <item x="16"/>
        <item x="17"/>
        <item x="7"/>
        <item x="29"/>
        <item x="28"/>
        <item x="25"/>
        <item x="19"/>
        <item x="24"/>
        <item x="18"/>
        <item x="9"/>
        <item x="4"/>
        <item x="8"/>
        <item x="10"/>
        <item x="6"/>
        <item x="27"/>
        <item x="5"/>
        <item x="2"/>
        <item x="11"/>
        <item x="26"/>
        <item x="14"/>
        <item x="23"/>
        <item x="12"/>
        <item x="20"/>
        <item x="22"/>
        <item x="3"/>
        <item x="21"/>
        <item x="0"/>
        <item x="15"/>
        <item x="13"/>
        <item x="1"/>
        <item t="default"/>
      </items>
    </pivotField>
    <pivotField showAll="0"/>
    <pivotField showAll="0"/>
    <pivotField numFmtId="164" showAll="0"/>
  </pivotFields>
  <rowFields count="1">
    <field x="7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ay CustomerID" fld="7" subtotal="count" baseField="7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E7D27-5092-4081-A822-01E1B0BBDAD2}" name="PivotTable5" cacheId="0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>
  <location ref="A1:B32" firstHeaderRow="1" firstDataRow="1" firstDataCol="1"/>
  <pivotFields count="11">
    <pivotField showAll="0"/>
    <pivotField showAll="0"/>
    <pivotField showAll="0"/>
    <pivotField showAll="0"/>
    <pivotField showAll="0"/>
    <pivotField numFmtId="22" showAll="0"/>
    <pivotField showAll="0"/>
    <pivotField axis="axisRow" showAll="0">
      <items count="31">
        <item x="16"/>
        <item x="17"/>
        <item x="7"/>
        <item x="29"/>
        <item x="28"/>
        <item x="25"/>
        <item x="19"/>
        <item x="24"/>
        <item x="18"/>
        <item x="9"/>
        <item x="4"/>
        <item x="8"/>
        <item x="10"/>
        <item x="6"/>
        <item x="27"/>
        <item x="5"/>
        <item x="2"/>
        <item x="11"/>
        <item x="26"/>
        <item x="14"/>
        <item x="23"/>
        <item x="12"/>
        <item x="20"/>
        <item x="22"/>
        <item x="3"/>
        <item x="21"/>
        <item x="0"/>
        <item x="15"/>
        <item x="13"/>
        <item x="1"/>
        <item t="default"/>
      </items>
    </pivotField>
    <pivotField showAll="0"/>
    <pivotField dataField="1" showAll="0"/>
    <pivotField numFmtId="164" showAll="0"/>
  </pivotFields>
  <rowFields count="1">
    <field x="7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Toplam TotalRe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B38CC-412F-4932-B10D-5E06EEDB51D5}" name="PivotTable11" cacheId="3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>
  <location ref="A3:D13" firstHeaderRow="0" firstDataRow="1" firstDataCol="1"/>
  <pivotFields count="10">
    <pivotField showAll="0"/>
    <pivotField numFmtId="1" showAll="0"/>
    <pivotField showAll="0"/>
    <pivotField dataField="1" numFmtId="164" showAll="0"/>
    <pivotField showAll="0"/>
    <pivotField showAll="0"/>
    <pivotField showAll="0"/>
    <pivotField showAll="0"/>
    <pivotField showAll="0"/>
    <pivotField axis="axisRow" dataField="1" showAll="0">
      <items count="10">
        <item x="3"/>
        <item x="5"/>
        <item x="7"/>
        <item x="4"/>
        <item x="0"/>
        <item x="8"/>
        <item x="6"/>
        <item x="1"/>
        <item x="2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y SEGMENT" fld="9" subtotal="count" baseField="0" baseItem="0"/>
    <dataField name="Say SEGMENT2" fld="9" subtotal="count" showDataAs="percentOfCol" baseField="7" baseItem="5" numFmtId="9"/>
    <dataField name="Ortalama Monetary" fld="3" subtotal="average" baseField="8" baseItem="0" numFmtId="1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89FAF-6FEE-4A6C-958F-D5ABA7E8E5F0}" name="PivotTable12" cacheId="3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>
  <location ref="A18:D29" firstHeaderRow="1" firstDataRow="2" firstDataCol="1"/>
  <pivotFields count="10">
    <pivotField showAll="0"/>
    <pivotField numFmtId="1" showAll="0"/>
    <pivotField showAll="0"/>
    <pivotField numFmtId="164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10">
        <item x="3"/>
        <item x="5"/>
        <item x="7"/>
        <item x="4"/>
        <item x="0"/>
        <item x="8"/>
        <item x="6"/>
        <item x="1"/>
        <item x="2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ay SEGMENT" fld="9" subtotal="count" showDataAs="percentOfCol" baseField="9" baseItem="0" numFmtId="9"/>
  </dataFields>
  <formats count="4">
    <format dxfId="5">
      <pivotArea outline="0" collapsedLevelsAreSubtotals="1" fieldPosition="0"/>
    </format>
    <format dxfId="4">
      <pivotArea collapsedLevelsAreSubtotals="1" fieldPosition="0">
        <references count="2">
          <reference field="8" count="1" selected="0">
            <x v="1"/>
          </reference>
          <reference field="9" count="1">
            <x v="7"/>
          </reference>
        </references>
      </pivotArea>
    </format>
    <format dxfId="3">
      <pivotArea collapsedLevelsAreSubtotals="1" fieldPosition="0">
        <references count="2">
          <reference field="8" count="1" selected="0">
            <x v="1"/>
          </reference>
          <reference field="9" count="1">
            <x v="2"/>
          </reference>
        </references>
      </pivotArea>
    </format>
    <format dxfId="2">
      <pivotArea collapsedLevelsAreSubtotals="1" fieldPosition="0">
        <references count="2">
          <reference field="8" count="1" selected="0">
            <x v="1"/>
          </reference>
          <reference field="9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61FFD-D496-416B-BD83-95139488357B}" name="PivotTable6" cacheId="2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>
  <location ref="AQ3:AR11" firstHeaderRow="1" firstDataRow="1" firstDataCol="1"/>
  <pivotFields count="1">
    <pivotField axis="axisRow" dataField="1" showAll="0">
      <items count="8">
        <item x="0"/>
        <item x="2"/>
        <item x="4"/>
        <item x="1"/>
        <item x="3"/>
        <item x="6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y Frequenc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C744B-6395-40F5-BB3D-245EADAC9E05}" name="PivotTable7" cacheId="3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>
  <location ref="DD4:DE14" firstHeaderRow="1" firstDataRow="1" firstDataCol="1"/>
  <pivotFields count="10">
    <pivotField showAll="0"/>
    <pivotField numFmtId="1" showAll="0"/>
    <pivotField showAll="0"/>
    <pivotField numFmtId="164" showAll="0"/>
    <pivotField showAll="0"/>
    <pivotField showAll="0"/>
    <pivotField showAll="0"/>
    <pivotField showAll="0"/>
    <pivotField showAll="0"/>
    <pivotField axis="axisRow" dataField="1" showAll="0">
      <items count="10">
        <item x="3"/>
        <item x="5"/>
        <item x="7"/>
        <item x="4"/>
        <item x="0"/>
        <item x="8"/>
        <item x="6"/>
        <item x="1"/>
        <item x="2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ay SEGMENT" fld="9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28"/>
  <sheetViews>
    <sheetView topLeftCell="A6" zoomScale="120" zoomScaleNormal="120" workbookViewId="0">
      <selection activeCell="F12" sqref="F12"/>
    </sheetView>
  </sheetViews>
  <sheetFormatPr baseColWidth="10" defaultColWidth="11.1640625" defaultRowHeight="16" x14ac:dyDescent="0.2"/>
  <cols>
    <col min="2" max="2" width="9.1640625" bestFit="1" customWidth="1"/>
    <col min="3" max="3" width="14.1640625" style="2" bestFit="1" customWidth="1"/>
    <col min="4" max="4" width="26.6640625" customWidth="1"/>
    <col min="5" max="5" width="8.1640625" bestFit="1" customWidth="1"/>
    <col min="6" max="6" width="15.83203125" bestFit="1" customWidth="1"/>
    <col min="7" max="7" width="18" customWidth="1"/>
    <col min="8" max="8" width="15" customWidth="1"/>
    <col min="9" max="9" width="19" bestFit="1" customWidth="1"/>
    <col min="11" max="11" width="14" bestFit="1" customWidth="1"/>
  </cols>
  <sheetData>
    <row r="1" spans="1:11" x14ac:dyDescent="0.2">
      <c r="F1" s="3" t="s">
        <v>1215</v>
      </c>
      <c r="G1" s="1">
        <v>40885.999305555553</v>
      </c>
    </row>
    <row r="2" spans="1:11" x14ac:dyDescent="0.2">
      <c r="F2" s="6">
        <f>+MAX(F7:F2428)</f>
        <v>40884.711805555555</v>
      </c>
      <c r="G2" s="1"/>
    </row>
    <row r="3" spans="1:11" x14ac:dyDescent="0.2">
      <c r="F3" s="3"/>
      <c r="G3" s="1"/>
    </row>
    <row r="4" spans="1:11" x14ac:dyDescent="0.2">
      <c r="F4" s="3"/>
      <c r="G4" s="1"/>
    </row>
    <row r="6" spans="1:11" x14ac:dyDescent="0.2">
      <c r="A6" s="4" t="s">
        <v>1226</v>
      </c>
      <c r="B6" s="4" t="s">
        <v>0</v>
      </c>
      <c r="C6" s="5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1227</v>
      </c>
      <c r="K6" s="4" t="s">
        <v>1228</v>
      </c>
    </row>
    <row r="7" spans="1:11" x14ac:dyDescent="0.2">
      <c r="A7">
        <v>6324</v>
      </c>
      <c r="B7">
        <v>536944</v>
      </c>
      <c r="C7" s="2">
        <v>22383</v>
      </c>
      <c r="D7" t="s">
        <v>200</v>
      </c>
      <c r="E7">
        <v>70</v>
      </c>
      <c r="F7" s="1">
        <v>40515.513888888891</v>
      </c>
      <c r="G7">
        <v>1.65</v>
      </c>
      <c r="H7">
        <v>12557</v>
      </c>
      <c r="I7" t="s">
        <v>774</v>
      </c>
      <c r="J7">
        <f>+G7*E7</f>
        <v>115.5</v>
      </c>
      <c r="K7" s="7">
        <f>+$G$1-F7</f>
        <v>370.48541666666279</v>
      </c>
    </row>
    <row r="8" spans="1:11" x14ac:dyDescent="0.2">
      <c r="A8">
        <v>6325</v>
      </c>
      <c r="B8">
        <v>536944</v>
      </c>
      <c r="C8" s="2">
        <v>22384</v>
      </c>
      <c r="D8" t="s">
        <v>177</v>
      </c>
      <c r="E8">
        <v>100</v>
      </c>
      <c r="F8" s="1">
        <v>40515.513888888891</v>
      </c>
      <c r="G8">
        <v>1.45</v>
      </c>
      <c r="H8">
        <v>12557</v>
      </c>
      <c r="I8" t="s">
        <v>774</v>
      </c>
      <c r="J8">
        <f t="shared" ref="J8:J71" si="0">+G8*E8</f>
        <v>145</v>
      </c>
      <c r="K8" s="7">
        <f t="shared" ref="K8:K71" si="1">+$G$1-F8</f>
        <v>370.48541666666279</v>
      </c>
    </row>
    <row r="9" spans="1:11" x14ac:dyDescent="0.2">
      <c r="A9">
        <v>6326</v>
      </c>
      <c r="B9">
        <v>536944</v>
      </c>
      <c r="C9" s="2">
        <v>20727</v>
      </c>
      <c r="D9" t="s">
        <v>202</v>
      </c>
      <c r="E9">
        <v>60</v>
      </c>
      <c r="F9" s="1">
        <v>40515.513888888891</v>
      </c>
      <c r="G9">
        <v>1.65</v>
      </c>
      <c r="H9">
        <v>12557</v>
      </c>
      <c r="I9" t="s">
        <v>774</v>
      </c>
      <c r="J9">
        <f t="shared" si="0"/>
        <v>99</v>
      </c>
      <c r="K9" s="7">
        <f t="shared" si="1"/>
        <v>370.48541666666279</v>
      </c>
    </row>
    <row r="10" spans="1:11" x14ac:dyDescent="0.2">
      <c r="A10">
        <v>6327</v>
      </c>
      <c r="B10">
        <v>536944</v>
      </c>
      <c r="C10" s="2">
        <v>20725</v>
      </c>
      <c r="D10" t="s">
        <v>64</v>
      </c>
      <c r="E10">
        <v>70</v>
      </c>
      <c r="F10" s="1">
        <v>40515.513888888891</v>
      </c>
      <c r="G10">
        <v>1.65</v>
      </c>
      <c r="H10">
        <v>12557</v>
      </c>
      <c r="I10" t="s">
        <v>774</v>
      </c>
      <c r="J10">
        <f t="shared" si="0"/>
        <v>115.5</v>
      </c>
      <c r="K10" s="7">
        <f t="shared" si="1"/>
        <v>370.48541666666279</v>
      </c>
    </row>
    <row r="11" spans="1:11" x14ac:dyDescent="0.2">
      <c r="A11">
        <v>6328</v>
      </c>
      <c r="B11">
        <v>536944</v>
      </c>
      <c r="C11" s="2">
        <v>20728</v>
      </c>
      <c r="D11" t="s">
        <v>201</v>
      </c>
      <c r="E11">
        <v>100</v>
      </c>
      <c r="F11" s="1">
        <v>40515.513888888891</v>
      </c>
      <c r="G11">
        <v>1.45</v>
      </c>
      <c r="H11">
        <v>12557</v>
      </c>
      <c r="I11" t="s">
        <v>774</v>
      </c>
      <c r="J11">
        <f t="shared" si="0"/>
        <v>145</v>
      </c>
      <c r="K11" s="7">
        <f t="shared" si="1"/>
        <v>370.48541666666279</v>
      </c>
    </row>
    <row r="12" spans="1:11" x14ac:dyDescent="0.2">
      <c r="A12">
        <v>21192</v>
      </c>
      <c r="B12">
        <v>538095</v>
      </c>
      <c r="C12" s="2">
        <v>22504</v>
      </c>
      <c r="D12" t="s">
        <v>749</v>
      </c>
      <c r="E12">
        <v>1</v>
      </c>
      <c r="F12" s="1">
        <v>40521.621527777781</v>
      </c>
      <c r="G12">
        <v>29.95</v>
      </c>
      <c r="H12">
        <v>17097</v>
      </c>
      <c r="I12" t="s">
        <v>774</v>
      </c>
      <c r="J12">
        <f t="shared" si="0"/>
        <v>29.95</v>
      </c>
      <c r="K12" s="7">
        <f t="shared" si="1"/>
        <v>364.37777777777228</v>
      </c>
    </row>
    <row r="13" spans="1:11" x14ac:dyDescent="0.2">
      <c r="A13">
        <v>21193</v>
      </c>
      <c r="B13">
        <v>538095</v>
      </c>
      <c r="C13" s="2">
        <v>22212</v>
      </c>
      <c r="D13" t="s">
        <v>557</v>
      </c>
      <c r="E13">
        <v>1</v>
      </c>
      <c r="F13" s="1">
        <v>40521.621527777781</v>
      </c>
      <c r="G13">
        <v>2.1</v>
      </c>
      <c r="H13">
        <v>17097</v>
      </c>
      <c r="I13" t="s">
        <v>774</v>
      </c>
      <c r="J13">
        <f t="shared" si="0"/>
        <v>2.1</v>
      </c>
      <c r="K13" s="7">
        <f t="shared" si="1"/>
        <v>364.37777777777228</v>
      </c>
    </row>
    <row r="14" spans="1:11" x14ac:dyDescent="0.2">
      <c r="A14">
        <v>21194</v>
      </c>
      <c r="B14">
        <v>538095</v>
      </c>
      <c r="C14" s="2">
        <v>22953</v>
      </c>
      <c r="D14" t="s">
        <v>555</v>
      </c>
      <c r="E14">
        <v>1</v>
      </c>
      <c r="F14" s="1">
        <v>40521.621527777781</v>
      </c>
      <c r="G14">
        <v>1.25</v>
      </c>
      <c r="H14">
        <v>17097</v>
      </c>
      <c r="I14" t="s">
        <v>774</v>
      </c>
      <c r="J14">
        <f t="shared" si="0"/>
        <v>1.25</v>
      </c>
      <c r="K14" s="7">
        <f t="shared" si="1"/>
        <v>364.37777777777228</v>
      </c>
    </row>
    <row r="15" spans="1:11" x14ac:dyDescent="0.2">
      <c r="A15">
        <v>21195</v>
      </c>
      <c r="B15">
        <v>538095</v>
      </c>
      <c r="C15" s="2">
        <v>84818</v>
      </c>
      <c r="D15" t="s">
        <v>907</v>
      </c>
      <c r="E15">
        <v>1</v>
      </c>
      <c r="F15" s="1">
        <v>40521.621527777781</v>
      </c>
      <c r="G15">
        <v>2.5499999999999998</v>
      </c>
      <c r="H15">
        <v>17097</v>
      </c>
      <c r="I15" t="s">
        <v>774</v>
      </c>
      <c r="J15">
        <f t="shared" si="0"/>
        <v>2.5499999999999998</v>
      </c>
      <c r="K15" s="7">
        <f t="shared" si="1"/>
        <v>364.37777777777228</v>
      </c>
    </row>
    <row r="16" spans="1:11" x14ac:dyDescent="0.2">
      <c r="A16">
        <v>21196</v>
      </c>
      <c r="B16">
        <v>538095</v>
      </c>
      <c r="C16" s="2">
        <v>21114</v>
      </c>
      <c r="D16" t="s">
        <v>746</v>
      </c>
      <c r="E16">
        <v>5</v>
      </c>
      <c r="F16" s="1">
        <v>40521.621527777781</v>
      </c>
      <c r="G16">
        <v>1.25</v>
      </c>
      <c r="H16">
        <v>17097</v>
      </c>
      <c r="I16" t="s">
        <v>774</v>
      </c>
      <c r="J16">
        <f t="shared" si="0"/>
        <v>6.25</v>
      </c>
      <c r="K16" s="7">
        <f t="shared" si="1"/>
        <v>364.37777777777228</v>
      </c>
    </row>
    <row r="17" spans="1:11" x14ac:dyDescent="0.2">
      <c r="A17">
        <v>21197</v>
      </c>
      <c r="B17">
        <v>538095</v>
      </c>
      <c r="C17" s="2">
        <v>84692</v>
      </c>
      <c r="D17" t="s">
        <v>401</v>
      </c>
      <c r="E17">
        <v>1</v>
      </c>
      <c r="F17" s="1">
        <v>40521.621527777781</v>
      </c>
      <c r="G17">
        <v>0.42</v>
      </c>
      <c r="H17">
        <v>17097</v>
      </c>
      <c r="I17" t="s">
        <v>774</v>
      </c>
      <c r="J17">
        <f t="shared" si="0"/>
        <v>0.42</v>
      </c>
      <c r="K17" s="7">
        <f t="shared" si="1"/>
        <v>364.37777777777228</v>
      </c>
    </row>
    <row r="18" spans="1:11" x14ac:dyDescent="0.2">
      <c r="A18">
        <v>21198</v>
      </c>
      <c r="B18">
        <v>538095</v>
      </c>
      <c r="C18" s="2">
        <v>22796</v>
      </c>
      <c r="D18" t="s">
        <v>687</v>
      </c>
      <c r="E18">
        <v>2</v>
      </c>
      <c r="F18" s="1">
        <v>40521.621527777781</v>
      </c>
      <c r="G18">
        <v>9.9499999999999993</v>
      </c>
      <c r="H18">
        <v>17097</v>
      </c>
      <c r="I18" t="s">
        <v>774</v>
      </c>
      <c r="J18">
        <f t="shared" si="0"/>
        <v>19.899999999999999</v>
      </c>
      <c r="K18" s="7">
        <f t="shared" si="1"/>
        <v>364.37777777777228</v>
      </c>
    </row>
    <row r="19" spans="1:11" x14ac:dyDescent="0.2">
      <c r="A19">
        <v>21199</v>
      </c>
      <c r="B19">
        <v>538095</v>
      </c>
      <c r="C19" s="2">
        <v>40001</v>
      </c>
      <c r="D19" t="s">
        <v>659</v>
      </c>
      <c r="E19">
        <v>1</v>
      </c>
      <c r="F19" s="1">
        <v>40521.621527777781</v>
      </c>
      <c r="G19">
        <v>0.85</v>
      </c>
      <c r="H19">
        <v>17097</v>
      </c>
      <c r="I19" t="s">
        <v>774</v>
      </c>
      <c r="J19">
        <f t="shared" si="0"/>
        <v>0.85</v>
      </c>
      <c r="K19" s="7">
        <f t="shared" si="1"/>
        <v>364.37777777777228</v>
      </c>
    </row>
    <row r="20" spans="1:11" x14ac:dyDescent="0.2">
      <c r="A20">
        <v>21200</v>
      </c>
      <c r="B20">
        <v>538095</v>
      </c>
      <c r="C20" s="2">
        <v>22646</v>
      </c>
      <c r="D20" t="s">
        <v>87</v>
      </c>
      <c r="E20">
        <v>1</v>
      </c>
      <c r="F20" s="1">
        <v>40521.621527777781</v>
      </c>
      <c r="G20">
        <v>1.45</v>
      </c>
      <c r="H20">
        <v>17097</v>
      </c>
      <c r="I20" t="s">
        <v>774</v>
      </c>
      <c r="J20">
        <f t="shared" si="0"/>
        <v>1.45</v>
      </c>
      <c r="K20" s="7">
        <f t="shared" si="1"/>
        <v>364.37777777777228</v>
      </c>
    </row>
    <row r="21" spans="1:11" x14ac:dyDescent="0.2">
      <c r="A21">
        <v>21201</v>
      </c>
      <c r="B21">
        <v>538095</v>
      </c>
      <c r="C21" s="2">
        <v>21883</v>
      </c>
      <c r="D21" t="s">
        <v>34</v>
      </c>
      <c r="E21">
        <v>2</v>
      </c>
      <c r="F21" s="1">
        <v>40521.621527777781</v>
      </c>
      <c r="G21">
        <v>0.65</v>
      </c>
      <c r="H21">
        <v>17097</v>
      </c>
      <c r="I21" t="s">
        <v>774</v>
      </c>
      <c r="J21">
        <f t="shared" si="0"/>
        <v>1.3</v>
      </c>
      <c r="K21" s="7">
        <f t="shared" si="1"/>
        <v>364.37777777777228</v>
      </c>
    </row>
    <row r="22" spans="1:11" x14ac:dyDescent="0.2">
      <c r="A22">
        <v>21202</v>
      </c>
      <c r="B22">
        <v>538095</v>
      </c>
      <c r="C22" s="2">
        <v>21879</v>
      </c>
      <c r="D22" t="s">
        <v>458</v>
      </c>
      <c r="E22">
        <v>2</v>
      </c>
      <c r="F22" s="1">
        <v>40521.621527777781</v>
      </c>
      <c r="G22">
        <v>0.65</v>
      </c>
      <c r="H22">
        <v>17097</v>
      </c>
      <c r="I22" t="s">
        <v>774</v>
      </c>
      <c r="J22">
        <f t="shared" si="0"/>
        <v>1.3</v>
      </c>
      <c r="K22" s="7">
        <f t="shared" si="1"/>
        <v>364.37777777777228</v>
      </c>
    </row>
    <row r="23" spans="1:11" x14ac:dyDescent="0.2">
      <c r="A23">
        <v>21203</v>
      </c>
      <c r="B23">
        <v>538095</v>
      </c>
      <c r="C23" s="2">
        <v>22494</v>
      </c>
      <c r="D23" t="s">
        <v>423</v>
      </c>
      <c r="E23">
        <v>2</v>
      </c>
      <c r="F23" s="1">
        <v>40521.621527777781</v>
      </c>
      <c r="G23">
        <v>1.25</v>
      </c>
      <c r="H23">
        <v>17097</v>
      </c>
      <c r="I23" t="s">
        <v>774</v>
      </c>
      <c r="J23">
        <f t="shared" si="0"/>
        <v>2.5</v>
      </c>
      <c r="K23" s="7">
        <f t="shared" si="1"/>
        <v>364.37777777777228</v>
      </c>
    </row>
    <row r="24" spans="1:11" x14ac:dyDescent="0.2">
      <c r="A24">
        <v>21204</v>
      </c>
      <c r="B24">
        <v>538095</v>
      </c>
      <c r="C24" s="2">
        <v>47566</v>
      </c>
      <c r="D24" t="s">
        <v>756</v>
      </c>
      <c r="E24">
        <v>1</v>
      </c>
      <c r="F24" s="1">
        <v>40521.621527777781</v>
      </c>
      <c r="G24">
        <v>4.6500000000000004</v>
      </c>
      <c r="H24">
        <v>17097</v>
      </c>
      <c r="I24" t="s">
        <v>774</v>
      </c>
      <c r="J24">
        <f t="shared" si="0"/>
        <v>4.6500000000000004</v>
      </c>
      <c r="K24" s="7">
        <f t="shared" si="1"/>
        <v>364.37777777777228</v>
      </c>
    </row>
    <row r="25" spans="1:11" x14ac:dyDescent="0.2">
      <c r="A25">
        <v>21205</v>
      </c>
      <c r="B25">
        <v>538095</v>
      </c>
      <c r="C25" s="2" t="s">
        <v>8</v>
      </c>
      <c r="D25" t="s">
        <v>9</v>
      </c>
      <c r="E25">
        <v>1</v>
      </c>
      <c r="F25" s="1">
        <v>40521.621527777781</v>
      </c>
      <c r="G25">
        <v>2.95</v>
      </c>
      <c r="H25">
        <v>17097</v>
      </c>
      <c r="I25" t="s">
        <v>774</v>
      </c>
      <c r="J25">
        <f t="shared" si="0"/>
        <v>2.95</v>
      </c>
      <c r="K25" s="7">
        <f t="shared" si="1"/>
        <v>364.37777777777228</v>
      </c>
    </row>
    <row r="26" spans="1:11" x14ac:dyDescent="0.2">
      <c r="A26">
        <v>21206</v>
      </c>
      <c r="B26">
        <v>538095</v>
      </c>
      <c r="C26" s="2">
        <v>21430</v>
      </c>
      <c r="D26" t="s">
        <v>691</v>
      </c>
      <c r="E26">
        <v>1</v>
      </c>
      <c r="F26" s="1">
        <v>40521.621527777781</v>
      </c>
      <c r="G26">
        <v>3.75</v>
      </c>
      <c r="H26">
        <v>17097</v>
      </c>
      <c r="I26" t="s">
        <v>774</v>
      </c>
      <c r="J26">
        <f t="shared" si="0"/>
        <v>3.75</v>
      </c>
      <c r="K26" s="7">
        <f t="shared" si="1"/>
        <v>364.37777777777228</v>
      </c>
    </row>
    <row r="27" spans="1:11" x14ac:dyDescent="0.2">
      <c r="A27">
        <v>21207</v>
      </c>
      <c r="B27">
        <v>538095</v>
      </c>
      <c r="C27" s="2">
        <v>22914</v>
      </c>
      <c r="D27" t="s">
        <v>30</v>
      </c>
      <c r="E27">
        <v>1</v>
      </c>
      <c r="F27" s="1">
        <v>40521.621527777781</v>
      </c>
      <c r="G27">
        <v>4.95</v>
      </c>
      <c r="H27">
        <v>17097</v>
      </c>
      <c r="I27" t="s">
        <v>774</v>
      </c>
      <c r="J27">
        <f t="shared" si="0"/>
        <v>4.95</v>
      </c>
      <c r="K27" s="7">
        <f t="shared" si="1"/>
        <v>364.37777777777228</v>
      </c>
    </row>
    <row r="28" spans="1:11" x14ac:dyDescent="0.2">
      <c r="A28">
        <v>21208</v>
      </c>
      <c r="B28">
        <v>538095</v>
      </c>
      <c r="C28" s="2">
        <v>22913</v>
      </c>
      <c r="D28" t="s">
        <v>28</v>
      </c>
      <c r="E28">
        <v>1</v>
      </c>
      <c r="F28" s="1">
        <v>40521.621527777781</v>
      </c>
      <c r="G28">
        <v>4.95</v>
      </c>
      <c r="H28">
        <v>17097</v>
      </c>
      <c r="I28" t="s">
        <v>774</v>
      </c>
      <c r="J28">
        <f t="shared" si="0"/>
        <v>4.95</v>
      </c>
      <c r="K28" s="7">
        <f t="shared" si="1"/>
        <v>364.37777777777228</v>
      </c>
    </row>
    <row r="29" spans="1:11" x14ac:dyDescent="0.2">
      <c r="A29">
        <v>21209</v>
      </c>
      <c r="B29">
        <v>538095</v>
      </c>
      <c r="C29" s="2">
        <v>22912</v>
      </c>
      <c r="D29" t="s">
        <v>29</v>
      </c>
      <c r="E29">
        <v>1</v>
      </c>
      <c r="F29" s="1">
        <v>40521.621527777781</v>
      </c>
      <c r="G29">
        <v>4.95</v>
      </c>
      <c r="H29">
        <v>17097</v>
      </c>
      <c r="I29" t="s">
        <v>774</v>
      </c>
      <c r="J29">
        <f t="shared" si="0"/>
        <v>4.95</v>
      </c>
      <c r="K29" s="7">
        <f t="shared" si="1"/>
        <v>364.37777777777228</v>
      </c>
    </row>
    <row r="30" spans="1:11" x14ac:dyDescent="0.2">
      <c r="A30">
        <v>21210</v>
      </c>
      <c r="B30">
        <v>538095</v>
      </c>
      <c r="C30" s="2">
        <v>22631</v>
      </c>
      <c r="D30" t="s">
        <v>40</v>
      </c>
      <c r="E30">
        <v>1</v>
      </c>
      <c r="F30" s="1">
        <v>40521.621527777781</v>
      </c>
      <c r="G30">
        <v>1.95</v>
      </c>
      <c r="H30">
        <v>17097</v>
      </c>
      <c r="I30" t="s">
        <v>774</v>
      </c>
      <c r="J30">
        <f t="shared" si="0"/>
        <v>1.95</v>
      </c>
      <c r="K30" s="7">
        <f t="shared" si="1"/>
        <v>364.37777777777228</v>
      </c>
    </row>
    <row r="31" spans="1:11" x14ac:dyDescent="0.2">
      <c r="A31">
        <v>21211</v>
      </c>
      <c r="B31">
        <v>538095</v>
      </c>
      <c r="C31" s="2">
        <v>22497</v>
      </c>
      <c r="D31" t="s">
        <v>484</v>
      </c>
      <c r="E31">
        <v>2</v>
      </c>
      <c r="F31" s="1">
        <v>40521.621527777781</v>
      </c>
      <c r="G31">
        <v>4.25</v>
      </c>
      <c r="H31">
        <v>17097</v>
      </c>
      <c r="I31" t="s">
        <v>774</v>
      </c>
      <c r="J31">
        <f t="shared" si="0"/>
        <v>8.5</v>
      </c>
      <c r="K31" s="7">
        <f t="shared" si="1"/>
        <v>364.37777777777228</v>
      </c>
    </row>
    <row r="32" spans="1:11" x14ac:dyDescent="0.2">
      <c r="A32">
        <v>21212</v>
      </c>
      <c r="B32">
        <v>538095</v>
      </c>
      <c r="C32" s="2">
        <v>22909</v>
      </c>
      <c r="D32" t="s">
        <v>258</v>
      </c>
      <c r="E32">
        <v>2</v>
      </c>
      <c r="F32" s="1">
        <v>40521.621527777781</v>
      </c>
      <c r="G32">
        <v>0.85</v>
      </c>
      <c r="H32">
        <v>17097</v>
      </c>
      <c r="I32" t="s">
        <v>774</v>
      </c>
      <c r="J32">
        <f t="shared" si="0"/>
        <v>1.7</v>
      </c>
      <c r="K32" s="7">
        <f t="shared" si="1"/>
        <v>364.37777777777228</v>
      </c>
    </row>
    <row r="33" spans="1:11" x14ac:dyDescent="0.2">
      <c r="A33">
        <v>21213</v>
      </c>
      <c r="B33">
        <v>538095</v>
      </c>
      <c r="C33" s="2">
        <v>22862</v>
      </c>
      <c r="D33" t="s">
        <v>495</v>
      </c>
      <c r="E33">
        <v>1</v>
      </c>
      <c r="F33" s="1">
        <v>40521.621527777781</v>
      </c>
      <c r="G33">
        <v>4.25</v>
      </c>
      <c r="H33">
        <v>17097</v>
      </c>
      <c r="I33" t="s">
        <v>774</v>
      </c>
      <c r="J33">
        <f t="shared" si="0"/>
        <v>4.25</v>
      </c>
      <c r="K33" s="7">
        <f t="shared" si="1"/>
        <v>364.37777777777228</v>
      </c>
    </row>
    <row r="34" spans="1:11" x14ac:dyDescent="0.2">
      <c r="A34">
        <v>21214</v>
      </c>
      <c r="B34">
        <v>538095</v>
      </c>
      <c r="C34" s="2">
        <v>22726</v>
      </c>
      <c r="D34" t="s">
        <v>33</v>
      </c>
      <c r="E34">
        <v>2</v>
      </c>
      <c r="F34" s="1">
        <v>40521.621527777781</v>
      </c>
      <c r="G34">
        <v>3.75</v>
      </c>
      <c r="H34">
        <v>17097</v>
      </c>
      <c r="I34" t="s">
        <v>774</v>
      </c>
      <c r="J34">
        <f t="shared" si="0"/>
        <v>7.5</v>
      </c>
      <c r="K34" s="7">
        <f t="shared" si="1"/>
        <v>364.37777777777228</v>
      </c>
    </row>
    <row r="35" spans="1:11" x14ac:dyDescent="0.2">
      <c r="A35">
        <v>21215</v>
      </c>
      <c r="B35">
        <v>538095</v>
      </c>
      <c r="C35" s="2">
        <v>20828</v>
      </c>
      <c r="D35" t="s">
        <v>714</v>
      </c>
      <c r="E35">
        <v>1</v>
      </c>
      <c r="F35" s="1">
        <v>40521.621527777781</v>
      </c>
      <c r="G35">
        <v>2.5499999999999998</v>
      </c>
      <c r="H35">
        <v>17097</v>
      </c>
      <c r="I35" t="s">
        <v>774</v>
      </c>
      <c r="J35">
        <f t="shared" si="0"/>
        <v>2.5499999999999998</v>
      </c>
      <c r="K35" s="7">
        <f t="shared" si="1"/>
        <v>364.37777777777228</v>
      </c>
    </row>
    <row r="36" spans="1:11" x14ac:dyDescent="0.2">
      <c r="A36">
        <v>21216</v>
      </c>
      <c r="B36">
        <v>538095</v>
      </c>
      <c r="C36" s="2">
        <v>20829</v>
      </c>
      <c r="D36" t="s">
        <v>794</v>
      </c>
      <c r="E36">
        <v>1</v>
      </c>
      <c r="F36" s="1">
        <v>40521.621527777781</v>
      </c>
      <c r="G36">
        <v>2.1</v>
      </c>
      <c r="H36">
        <v>17097</v>
      </c>
      <c r="I36" t="s">
        <v>774</v>
      </c>
      <c r="J36">
        <f t="shared" si="0"/>
        <v>2.1</v>
      </c>
      <c r="K36" s="7">
        <f t="shared" si="1"/>
        <v>364.37777777777228</v>
      </c>
    </row>
    <row r="37" spans="1:11" x14ac:dyDescent="0.2">
      <c r="A37">
        <v>21217</v>
      </c>
      <c r="B37">
        <v>538095</v>
      </c>
      <c r="C37" s="2">
        <v>72819</v>
      </c>
      <c r="D37" t="s">
        <v>879</v>
      </c>
      <c r="E37">
        <v>1</v>
      </c>
      <c r="F37" s="1">
        <v>40521.621527777781</v>
      </c>
      <c r="G37">
        <v>2.5499999999999998</v>
      </c>
      <c r="H37">
        <v>17097</v>
      </c>
      <c r="I37" t="s">
        <v>774</v>
      </c>
      <c r="J37">
        <f t="shared" si="0"/>
        <v>2.5499999999999998</v>
      </c>
      <c r="K37" s="7">
        <f t="shared" si="1"/>
        <v>364.37777777777228</v>
      </c>
    </row>
    <row r="38" spans="1:11" x14ac:dyDescent="0.2">
      <c r="A38">
        <v>21218</v>
      </c>
      <c r="B38">
        <v>538095</v>
      </c>
      <c r="C38" s="2">
        <v>22500</v>
      </c>
      <c r="D38" t="s">
        <v>314</v>
      </c>
      <c r="E38">
        <v>2</v>
      </c>
      <c r="F38" s="1">
        <v>40521.621527777781</v>
      </c>
      <c r="G38">
        <v>4.95</v>
      </c>
      <c r="H38">
        <v>17097</v>
      </c>
      <c r="I38" t="s">
        <v>774</v>
      </c>
      <c r="J38">
        <f t="shared" si="0"/>
        <v>9.9</v>
      </c>
      <c r="K38" s="7">
        <f t="shared" si="1"/>
        <v>364.37777777777228</v>
      </c>
    </row>
    <row r="39" spans="1:11" x14ac:dyDescent="0.2">
      <c r="A39">
        <v>21219</v>
      </c>
      <c r="B39">
        <v>538095</v>
      </c>
      <c r="C39" s="2">
        <v>22577</v>
      </c>
      <c r="D39" t="s">
        <v>308</v>
      </c>
      <c r="E39">
        <v>3</v>
      </c>
      <c r="F39" s="1">
        <v>40521.621527777781</v>
      </c>
      <c r="G39">
        <v>0.85</v>
      </c>
      <c r="H39">
        <v>17097</v>
      </c>
      <c r="I39" t="s">
        <v>774</v>
      </c>
      <c r="J39">
        <f t="shared" si="0"/>
        <v>2.5499999999999998</v>
      </c>
      <c r="K39" s="7">
        <f t="shared" si="1"/>
        <v>364.37777777777228</v>
      </c>
    </row>
    <row r="40" spans="1:11" x14ac:dyDescent="0.2">
      <c r="A40">
        <v>21220</v>
      </c>
      <c r="B40">
        <v>538095</v>
      </c>
      <c r="C40" s="2">
        <v>22579</v>
      </c>
      <c r="D40" t="s">
        <v>583</v>
      </c>
      <c r="E40">
        <v>3</v>
      </c>
      <c r="F40" s="1">
        <v>40521.621527777781</v>
      </c>
      <c r="G40">
        <v>0.85</v>
      </c>
      <c r="H40">
        <v>17097</v>
      </c>
      <c r="I40" t="s">
        <v>774</v>
      </c>
      <c r="J40">
        <f t="shared" si="0"/>
        <v>2.5499999999999998</v>
      </c>
      <c r="K40" s="7">
        <f t="shared" si="1"/>
        <v>364.37777777777228</v>
      </c>
    </row>
    <row r="41" spans="1:11" x14ac:dyDescent="0.2">
      <c r="A41">
        <v>21221</v>
      </c>
      <c r="B41">
        <v>538095</v>
      </c>
      <c r="C41" s="2">
        <v>22571</v>
      </c>
      <c r="D41" t="s">
        <v>321</v>
      </c>
      <c r="E41">
        <v>3</v>
      </c>
      <c r="F41" s="1">
        <v>40521.621527777781</v>
      </c>
      <c r="G41">
        <v>0.85</v>
      </c>
      <c r="H41">
        <v>17097</v>
      </c>
      <c r="I41" t="s">
        <v>774</v>
      </c>
      <c r="J41">
        <f t="shared" si="0"/>
        <v>2.5499999999999998</v>
      </c>
      <c r="K41" s="7">
        <f t="shared" si="1"/>
        <v>364.37777777777228</v>
      </c>
    </row>
    <row r="42" spans="1:11" x14ac:dyDescent="0.2">
      <c r="A42">
        <v>21222</v>
      </c>
      <c r="B42">
        <v>538095</v>
      </c>
      <c r="C42" s="2">
        <v>22572</v>
      </c>
      <c r="D42" t="s">
        <v>584</v>
      </c>
      <c r="E42">
        <v>3</v>
      </c>
      <c r="F42" s="1">
        <v>40521.621527777781</v>
      </c>
      <c r="G42">
        <v>0.85</v>
      </c>
      <c r="H42">
        <v>17097</v>
      </c>
      <c r="I42" t="s">
        <v>774</v>
      </c>
      <c r="J42">
        <f t="shared" si="0"/>
        <v>2.5499999999999998</v>
      </c>
      <c r="K42" s="7">
        <f t="shared" si="1"/>
        <v>364.37777777777228</v>
      </c>
    </row>
    <row r="43" spans="1:11" x14ac:dyDescent="0.2">
      <c r="A43">
        <v>21223</v>
      </c>
      <c r="B43">
        <v>538095</v>
      </c>
      <c r="C43" s="2">
        <v>22338</v>
      </c>
      <c r="D43" t="s">
        <v>142</v>
      </c>
      <c r="E43">
        <v>2</v>
      </c>
      <c r="F43" s="1">
        <v>40521.621527777781</v>
      </c>
      <c r="G43">
        <v>0.65</v>
      </c>
      <c r="H43">
        <v>17097</v>
      </c>
      <c r="I43" t="s">
        <v>774</v>
      </c>
      <c r="J43">
        <f t="shared" si="0"/>
        <v>1.3</v>
      </c>
      <c r="K43" s="7">
        <f t="shared" si="1"/>
        <v>364.37777777777228</v>
      </c>
    </row>
    <row r="44" spans="1:11" x14ac:dyDescent="0.2">
      <c r="A44">
        <v>21224</v>
      </c>
      <c r="B44">
        <v>538095</v>
      </c>
      <c r="C44" s="2">
        <v>22335</v>
      </c>
      <c r="D44" t="s">
        <v>474</v>
      </c>
      <c r="E44">
        <v>2</v>
      </c>
      <c r="F44" s="1">
        <v>40521.621527777781</v>
      </c>
      <c r="G44">
        <v>0.65</v>
      </c>
      <c r="H44">
        <v>17097</v>
      </c>
      <c r="I44" t="s">
        <v>774</v>
      </c>
      <c r="J44">
        <f t="shared" si="0"/>
        <v>1.3</v>
      </c>
      <c r="K44" s="7">
        <f t="shared" si="1"/>
        <v>364.37777777777228</v>
      </c>
    </row>
    <row r="45" spans="1:11" x14ac:dyDescent="0.2">
      <c r="A45">
        <v>21225</v>
      </c>
      <c r="B45">
        <v>538095</v>
      </c>
      <c r="C45" s="2">
        <v>22573</v>
      </c>
      <c r="D45" t="s">
        <v>307</v>
      </c>
      <c r="E45">
        <v>3</v>
      </c>
      <c r="F45" s="1">
        <v>40521.621527777781</v>
      </c>
      <c r="G45">
        <v>0.85</v>
      </c>
      <c r="H45">
        <v>17097</v>
      </c>
      <c r="I45" t="s">
        <v>774</v>
      </c>
      <c r="J45">
        <f t="shared" si="0"/>
        <v>2.5499999999999998</v>
      </c>
      <c r="K45" s="7">
        <f t="shared" si="1"/>
        <v>364.37777777777228</v>
      </c>
    </row>
    <row r="46" spans="1:11" x14ac:dyDescent="0.2">
      <c r="A46">
        <v>21226</v>
      </c>
      <c r="B46">
        <v>538095</v>
      </c>
      <c r="C46" s="2">
        <v>35958</v>
      </c>
      <c r="D46" t="s">
        <v>818</v>
      </c>
      <c r="E46">
        <v>2</v>
      </c>
      <c r="F46" s="1">
        <v>40521.621527777781</v>
      </c>
      <c r="G46">
        <v>0.85</v>
      </c>
      <c r="H46">
        <v>17097</v>
      </c>
      <c r="I46" t="s">
        <v>774</v>
      </c>
      <c r="J46">
        <f t="shared" si="0"/>
        <v>1.7</v>
      </c>
      <c r="K46" s="7">
        <f t="shared" si="1"/>
        <v>364.37777777777228</v>
      </c>
    </row>
    <row r="47" spans="1:11" x14ac:dyDescent="0.2">
      <c r="A47">
        <v>21227</v>
      </c>
      <c r="B47">
        <v>538095</v>
      </c>
      <c r="C47" s="2">
        <v>35961</v>
      </c>
      <c r="D47" t="s">
        <v>497</v>
      </c>
      <c r="E47">
        <v>2</v>
      </c>
      <c r="F47" s="1">
        <v>40521.621527777781</v>
      </c>
      <c r="G47">
        <v>0.85</v>
      </c>
      <c r="H47">
        <v>17097</v>
      </c>
      <c r="I47" t="s">
        <v>774</v>
      </c>
      <c r="J47">
        <f t="shared" si="0"/>
        <v>1.7</v>
      </c>
      <c r="K47" s="7">
        <f t="shared" si="1"/>
        <v>364.37777777777228</v>
      </c>
    </row>
    <row r="48" spans="1:11" x14ac:dyDescent="0.2">
      <c r="A48">
        <v>21228</v>
      </c>
      <c r="B48">
        <v>538095</v>
      </c>
      <c r="C48" s="2">
        <v>22469</v>
      </c>
      <c r="D48" t="s">
        <v>101</v>
      </c>
      <c r="E48">
        <v>1</v>
      </c>
      <c r="F48" s="1">
        <v>40521.621527777781</v>
      </c>
      <c r="G48">
        <v>1.65</v>
      </c>
      <c r="H48">
        <v>17097</v>
      </c>
      <c r="I48" t="s">
        <v>774</v>
      </c>
      <c r="J48">
        <f t="shared" si="0"/>
        <v>1.65</v>
      </c>
      <c r="K48" s="7">
        <f t="shared" si="1"/>
        <v>364.37777777777228</v>
      </c>
    </row>
    <row r="49" spans="1:11" x14ac:dyDescent="0.2">
      <c r="A49">
        <v>21229</v>
      </c>
      <c r="B49">
        <v>538095</v>
      </c>
      <c r="C49" s="2">
        <v>22695</v>
      </c>
      <c r="D49" t="s">
        <v>260</v>
      </c>
      <c r="E49">
        <v>1</v>
      </c>
      <c r="F49" s="1">
        <v>40521.621527777781</v>
      </c>
      <c r="G49">
        <v>1.45</v>
      </c>
      <c r="H49">
        <v>17097</v>
      </c>
      <c r="I49" t="s">
        <v>774</v>
      </c>
      <c r="J49">
        <f t="shared" si="0"/>
        <v>1.45</v>
      </c>
      <c r="K49" s="7">
        <f t="shared" si="1"/>
        <v>364.37777777777228</v>
      </c>
    </row>
    <row r="50" spans="1:11" x14ac:dyDescent="0.2">
      <c r="A50">
        <v>21230</v>
      </c>
      <c r="B50">
        <v>538095</v>
      </c>
      <c r="C50" s="2">
        <v>21217</v>
      </c>
      <c r="D50" t="s">
        <v>540</v>
      </c>
      <c r="E50">
        <v>1</v>
      </c>
      <c r="F50" s="1">
        <v>40521.621527777781</v>
      </c>
      <c r="G50">
        <v>9.9499999999999993</v>
      </c>
      <c r="H50">
        <v>17097</v>
      </c>
      <c r="I50" t="s">
        <v>774</v>
      </c>
      <c r="J50">
        <f t="shared" si="0"/>
        <v>9.9499999999999993</v>
      </c>
      <c r="K50" s="7">
        <f t="shared" si="1"/>
        <v>364.37777777777228</v>
      </c>
    </row>
    <row r="51" spans="1:11" x14ac:dyDescent="0.2">
      <c r="A51">
        <v>21231</v>
      </c>
      <c r="B51">
        <v>538095</v>
      </c>
      <c r="C51" s="2">
        <v>22809</v>
      </c>
      <c r="D51" t="s">
        <v>169</v>
      </c>
      <c r="E51">
        <v>2</v>
      </c>
      <c r="F51" s="1">
        <v>40521.621527777781</v>
      </c>
      <c r="G51">
        <v>2.95</v>
      </c>
      <c r="H51">
        <v>17097</v>
      </c>
      <c r="I51" t="s">
        <v>774</v>
      </c>
      <c r="J51">
        <f t="shared" si="0"/>
        <v>5.9</v>
      </c>
      <c r="K51" s="7">
        <f t="shared" si="1"/>
        <v>364.37777777777228</v>
      </c>
    </row>
    <row r="52" spans="1:11" x14ac:dyDescent="0.2">
      <c r="A52">
        <v>26768</v>
      </c>
      <c r="B52">
        <v>538525</v>
      </c>
      <c r="C52" s="2">
        <v>84347</v>
      </c>
      <c r="D52" t="s">
        <v>217</v>
      </c>
      <c r="E52">
        <v>36</v>
      </c>
      <c r="F52" s="1">
        <v>40525.402083333334</v>
      </c>
      <c r="G52">
        <v>2.5499999999999998</v>
      </c>
      <c r="H52">
        <v>12540</v>
      </c>
      <c r="I52" t="s">
        <v>774</v>
      </c>
      <c r="J52">
        <f t="shared" si="0"/>
        <v>91.8</v>
      </c>
      <c r="K52" s="7">
        <f t="shared" si="1"/>
        <v>360.59722222221899</v>
      </c>
    </row>
    <row r="53" spans="1:11" x14ac:dyDescent="0.2">
      <c r="A53">
        <v>26769</v>
      </c>
      <c r="B53">
        <v>538525</v>
      </c>
      <c r="C53" s="2">
        <v>21164</v>
      </c>
      <c r="D53" t="s">
        <v>604</v>
      </c>
      <c r="E53">
        <v>12</v>
      </c>
      <c r="F53" s="1">
        <v>40525.402083333334</v>
      </c>
      <c r="G53">
        <v>2.95</v>
      </c>
      <c r="H53">
        <v>12540</v>
      </c>
      <c r="I53" t="s">
        <v>774</v>
      </c>
      <c r="J53">
        <f t="shared" si="0"/>
        <v>35.400000000000006</v>
      </c>
      <c r="K53" s="7">
        <f t="shared" si="1"/>
        <v>360.59722222221899</v>
      </c>
    </row>
    <row r="54" spans="1:11" x14ac:dyDescent="0.2">
      <c r="A54">
        <v>26770</v>
      </c>
      <c r="B54">
        <v>538525</v>
      </c>
      <c r="C54" s="2">
        <v>21506</v>
      </c>
      <c r="D54" t="s">
        <v>144</v>
      </c>
      <c r="E54">
        <v>24</v>
      </c>
      <c r="F54" s="1">
        <v>40525.402083333334</v>
      </c>
      <c r="G54">
        <v>0.42</v>
      </c>
      <c r="H54">
        <v>12540</v>
      </c>
      <c r="I54" t="s">
        <v>774</v>
      </c>
      <c r="J54">
        <f t="shared" si="0"/>
        <v>10.08</v>
      </c>
      <c r="K54" s="7">
        <f t="shared" si="1"/>
        <v>360.59722222221899</v>
      </c>
    </row>
    <row r="55" spans="1:11" x14ac:dyDescent="0.2">
      <c r="A55">
        <v>26771</v>
      </c>
      <c r="B55">
        <v>538525</v>
      </c>
      <c r="C55" s="2">
        <v>22023</v>
      </c>
      <c r="D55" t="s">
        <v>679</v>
      </c>
      <c r="E55">
        <v>12</v>
      </c>
      <c r="F55" s="1">
        <v>40525.402083333334</v>
      </c>
      <c r="G55">
        <v>0.42</v>
      </c>
      <c r="H55">
        <v>12540</v>
      </c>
      <c r="I55" t="s">
        <v>774</v>
      </c>
      <c r="J55">
        <f t="shared" si="0"/>
        <v>5.04</v>
      </c>
      <c r="K55" s="7">
        <f t="shared" si="1"/>
        <v>360.59722222221899</v>
      </c>
    </row>
    <row r="56" spans="1:11" x14ac:dyDescent="0.2">
      <c r="A56">
        <v>26772</v>
      </c>
      <c r="B56">
        <v>538525</v>
      </c>
      <c r="C56" s="2">
        <v>22819</v>
      </c>
      <c r="D56" t="s">
        <v>397</v>
      </c>
      <c r="E56">
        <v>12</v>
      </c>
      <c r="F56" s="1">
        <v>40525.402083333334</v>
      </c>
      <c r="G56">
        <v>0.42</v>
      </c>
      <c r="H56">
        <v>12540</v>
      </c>
      <c r="I56" t="s">
        <v>774</v>
      </c>
      <c r="J56">
        <f t="shared" si="0"/>
        <v>5.04</v>
      </c>
      <c r="K56" s="7">
        <f t="shared" si="1"/>
        <v>360.59722222221899</v>
      </c>
    </row>
    <row r="57" spans="1:11" x14ac:dyDescent="0.2">
      <c r="A57">
        <v>26773</v>
      </c>
      <c r="B57">
        <v>538525</v>
      </c>
      <c r="C57" s="2">
        <v>21519</v>
      </c>
      <c r="D57" t="s">
        <v>396</v>
      </c>
      <c r="E57">
        <v>12</v>
      </c>
      <c r="F57" s="1">
        <v>40525.402083333334</v>
      </c>
      <c r="G57">
        <v>0.42</v>
      </c>
      <c r="H57">
        <v>12540</v>
      </c>
      <c r="I57" t="s">
        <v>774</v>
      </c>
      <c r="J57">
        <f t="shared" si="0"/>
        <v>5.04</v>
      </c>
      <c r="K57" s="7">
        <f t="shared" si="1"/>
        <v>360.59722222221899</v>
      </c>
    </row>
    <row r="58" spans="1:11" x14ac:dyDescent="0.2">
      <c r="A58">
        <v>26774</v>
      </c>
      <c r="B58">
        <v>538525</v>
      </c>
      <c r="C58" s="2">
        <v>22030</v>
      </c>
      <c r="D58" t="s">
        <v>596</v>
      </c>
      <c r="E58">
        <v>12</v>
      </c>
      <c r="F58" s="1">
        <v>40525.402083333334</v>
      </c>
      <c r="G58">
        <v>0.42</v>
      </c>
      <c r="H58">
        <v>12540</v>
      </c>
      <c r="I58" t="s">
        <v>774</v>
      </c>
      <c r="J58">
        <f t="shared" si="0"/>
        <v>5.04</v>
      </c>
      <c r="K58" s="7">
        <f t="shared" si="1"/>
        <v>360.59722222221899</v>
      </c>
    </row>
    <row r="59" spans="1:11" x14ac:dyDescent="0.2">
      <c r="A59">
        <v>26775</v>
      </c>
      <c r="B59">
        <v>538525</v>
      </c>
      <c r="C59" s="2">
        <v>22620</v>
      </c>
      <c r="D59" t="s">
        <v>218</v>
      </c>
      <c r="E59">
        <v>12</v>
      </c>
      <c r="F59" s="1">
        <v>40525.402083333334</v>
      </c>
      <c r="G59">
        <v>1.25</v>
      </c>
      <c r="H59">
        <v>12540</v>
      </c>
      <c r="I59" t="s">
        <v>774</v>
      </c>
      <c r="J59">
        <f t="shared" si="0"/>
        <v>15</v>
      </c>
      <c r="K59" s="7">
        <f t="shared" si="1"/>
        <v>360.59722222221899</v>
      </c>
    </row>
    <row r="60" spans="1:11" x14ac:dyDescent="0.2">
      <c r="A60">
        <v>26776</v>
      </c>
      <c r="B60">
        <v>538525</v>
      </c>
      <c r="C60" s="2">
        <v>84077</v>
      </c>
      <c r="D60" t="s">
        <v>669</v>
      </c>
      <c r="E60">
        <v>48</v>
      </c>
      <c r="F60" s="1">
        <v>40525.402083333334</v>
      </c>
      <c r="G60">
        <v>0.28999999999999998</v>
      </c>
      <c r="H60">
        <v>12540</v>
      </c>
      <c r="I60" t="s">
        <v>774</v>
      </c>
      <c r="J60">
        <f t="shared" si="0"/>
        <v>13.919999999999998</v>
      </c>
      <c r="K60" s="7">
        <f t="shared" si="1"/>
        <v>360.59722222221899</v>
      </c>
    </row>
    <row r="61" spans="1:11" x14ac:dyDescent="0.2">
      <c r="A61">
        <v>26777</v>
      </c>
      <c r="B61">
        <v>538525</v>
      </c>
      <c r="C61" s="2">
        <v>22553</v>
      </c>
      <c r="D61" t="s">
        <v>216</v>
      </c>
      <c r="E61">
        <v>24</v>
      </c>
      <c r="F61" s="1">
        <v>40525.402083333334</v>
      </c>
      <c r="G61">
        <v>1.65</v>
      </c>
      <c r="H61">
        <v>12540</v>
      </c>
      <c r="I61" t="s">
        <v>774</v>
      </c>
      <c r="J61">
        <f t="shared" si="0"/>
        <v>39.599999999999994</v>
      </c>
      <c r="K61" s="7">
        <f t="shared" si="1"/>
        <v>360.59722222221899</v>
      </c>
    </row>
    <row r="62" spans="1:11" x14ac:dyDescent="0.2">
      <c r="A62">
        <v>26778</v>
      </c>
      <c r="B62">
        <v>538525</v>
      </c>
      <c r="C62" s="2">
        <v>22556</v>
      </c>
      <c r="D62" t="s">
        <v>402</v>
      </c>
      <c r="E62">
        <v>24</v>
      </c>
      <c r="F62" s="1">
        <v>40525.402083333334</v>
      </c>
      <c r="G62">
        <v>1.65</v>
      </c>
      <c r="H62">
        <v>12540</v>
      </c>
      <c r="I62" t="s">
        <v>774</v>
      </c>
      <c r="J62">
        <f t="shared" si="0"/>
        <v>39.599999999999994</v>
      </c>
      <c r="K62" s="7">
        <f t="shared" si="1"/>
        <v>360.59722222221899</v>
      </c>
    </row>
    <row r="63" spans="1:11" x14ac:dyDescent="0.2">
      <c r="A63">
        <v>26779</v>
      </c>
      <c r="B63">
        <v>538525</v>
      </c>
      <c r="C63" s="2">
        <v>22423</v>
      </c>
      <c r="D63" t="s">
        <v>322</v>
      </c>
      <c r="E63">
        <v>10</v>
      </c>
      <c r="F63" s="1">
        <v>40525.402083333334</v>
      </c>
      <c r="G63">
        <v>12.75</v>
      </c>
      <c r="H63">
        <v>12540</v>
      </c>
      <c r="I63" t="s">
        <v>774</v>
      </c>
      <c r="J63">
        <f t="shared" si="0"/>
        <v>127.5</v>
      </c>
      <c r="K63" s="7">
        <f t="shared" si="1"/>
        <v>360.59722222221899</v>
      </c>
    </row>
    <row r="64" spans="1:11" x14ac:dyDescent="0.2">
      <c r="A64">
        <v>26780</v>
      </c>
      <c r="B64">
        <v>538525</v>
      </c>
      <c r="C64" s="2">
        <v>22120</v>
      </c>
      <c r="D64" t="s">
        <v>392</v>
      </c>
      <c r="E64">
        <v>6</v>
      </c>
      <c r="F64" s="1">
        <v>40525.402083333334</v>
      </c>
      <c r="G64">
        <v>9.9499999999999993</v>
      </c>
      <c r="H64">
        <v>12540</v>
      </c>
      <c r="I64" t="s">
        <v>774</v>
      </c>
      <c r="J64">
        <f t="shared" si="0"/>
        <v>59.699999999999996</v>
      </c>
      <c r="K64" s="7">
        <f t="shared" si="1"/>
        <v>360.59722222221899</v>
      </c>
    </row>
    <row r="65" spans="1:11" x14ac:dyDescent="0.2">
      <c r="A65">
        <v>26781</v>
      </c>
      <c r="B65">
        <v>538525</v>
      </c>
      <c r="C65" s="2">
        <v>21754</v>
      </c>
      <c r="D65" t="s">
        <v>24</v>
      </c>
      <c r="E65">
        <v>6</v>
      </c>
      <c r="F65" s="1">
        <v>40525.402083333334</v>
      </c>
      <c r="G65">
        <v>5.95</v>
      </c>
      <c r="H65">
        <v>12540</v>
      </c>
      <c r="I65" t="s">
        <v>774</v>
      </c>
      <c r="J65">
        <f t="shared" si="0"/>
        <v>35.700000000000003</v>
      </c>
      <c r="K65" s="7">
        <f t="shared" si="1"/>
        <v>360.59722222221899</v>
      </c>
    </row>
    <row r="66" spans="1:11" x14ac:dyDescent="0.2">
      <c r="A66">
        <v>26782</v>
      </c>
      <c r="B66">
        <v>538525</v>
      </c>
      <c r="C66" s="2">
        <v>21755</v>
      </c>
      <c r="D66" t="s">
        <v>25</v>
      </c>
      <c r="E66">
        <v>9</v>
      </c>
      <c r="F66" s="1">
        <v>40525.402083333334</v>
      </c>
      <c r="G66">
        <v>5.95</v>
      </c>
      <c r="H66">
        <v>12540</v>
      </c>
      <c r="I66" t="s">
        <v>774</v>
      </c>
      <c r="J66">
        <f t="shared" si="0"/>
        <v>53.550000000000004</v>
      </c>
      <c r="K66" s="7">
        <f t="shared" si="1"/>
        <v>360.59722222221899</v>
      </c>
    </row>
    <row r="67" spans="1:11" x14ac:dyDescent="0.2">
      <c r="A67">
        <v>26783</v>
      </c>
      <c r="B67">
        <v>538525</v>
      </c>
      <c r="C67" s="2">
        <v>21340</v>
      </c>
      <c r="D67" t="s">
        <v>104</v>
      </c>
      <c r="E67">
        <v>8</v>
      </c>
      <c r="F67" s="1">
        <v>40525.402083333334</v>
      </c>
      <c r="G67">
        <v>9.9499999999999993</v>
      </c>
      <c r="H67">
        <v>12540</v>
      </c>
      <c r="I67" t="s">
        <v>774</v>
      </c>
      <c r="J67">
        <f t="shared" si="0"/>
        <v>79.599999999999994</v>
      </c>
      <c r="K67" s="7">
        <f t="shared" si="1"/>
        <v>360.59722222221899</v>
      </c>
    </row>
    <row r="68" spans="1:11" x14ac:dyDescent="0.2">
      <c r="A68">
        <v>26784</v>
      </c>
      <c r="B68">
        <v>538525</v>
      </c>
      <c r="C68" s="2">
        <v>21479</v>
      </c>
      <c r="D68" t="s">
        <v>154</v>
      </c>
      <c r="E68">
        <v>4</v>
      </c>
      <c r="F68" s="1">
        <v>40525.402083333334</v>
      </c>
      <c r="G68">
        <v>3.75</v>
      </c>
      <c r="H68">
        <v>12540</v>
      </c>
      <c r="I68" t="s">
        <v>774</v>
      </c>
      <c r="J68">
        <f t="shared" si="0"/>
        <v>15</v>
      </c>
      <c r="K68" s="7">
        <f t="shared" si="1"/>
        <v>360.59722222221899</v>
      </c>
    </row>
    <row r="69" spans="1:11" x14ac:dyDescent="0.2">
      <c r="A69">
        <v>26785</v>
      </c>
      <c r="B69">
        <v>538525</v>
      </c>
      <c r="C69" s="2" t="s">
        <v>13</v>
      </c>
      <c r="D69" t="s">
        <v>14</v>
      </c>
      <c r="E69">
        <v>8</v>
      </c>
      <c r="F69" s="1">
        <v>40525.402083333334</v>
      </c>
      <c r="G69">
        <v>3.75</v>
      </c>
      <c r="H69">
        <v>12540</v>
      </c>
      <c r="I69" t="s">
        <v>774</v>
      </c>
      <c r="J69">
        <f t="shared" si="0"/>
        <v>30</v>
      </c>
      <c r="K69" s="7">
        <f t="shared" si="1"/>
        <v>360.59722222221899</v>
      </c>
    </row>
    <row r="70" spans="1:11" x14ac:dyDescent="0.2">
      <c r="A70">
        <v>26786</v>
      </c>
      <c r="B70">
        <v>538525</v>
      </c>
      <c r="C70" s="2">
        <v>22837</v>
      </c>
      <c r="D70" t="s">
        <v>183</v>
      </c>
      <c r="E70">
        <v>16</v>
      </c>
      <c r="F70" s="1">
        <v>40525.402083333334</v>
      </c>
      <c r="G70">
        <v>4.6500000000000004</v>
      </c>
      <c r="H70">
        <v>12540</v>
      </c>
      <c r="I70" t="s">
        <v>774</v>
      </c>
      <c r="J70">
        <f t="shared" si="0"/>
        <v>74.400000000000006</v>
      </c>
      <c r="K70" s="7">
        <f t="shared" si="1"/>
        <v>360.59722222221899</v>
      </c>
    </row>
    <row r="71" spans="1:11" x14ac:dyDescent="0.2">
      <c r="A71">
        <v>33697</v>
      </c>
      <c r="B71">
        <v>539351</v>
      </c>
      <c r="C71" s="2" t="s">
        <v>57</v>
      </c>
      <c r="D71" t="s">
        <v>58</v>
      </c>
      <c r="E71">
        <v>10</v>
      </c>
      <c r="F71" s="1">
        <v>40529.474305555559</v>
      </c>
      <c r="G71">
        <v>1.95</v>
      </c>
      <c r="H71">
        <v>12551</v>
      </c>
      <c r="I71" t="s">
        <v>774</v>
      </c>
      <c r="J71">
        <f t="shared" si="0"/>
        <v>19.5</v>
      </c>
      <c r="K71" s="7">
        <f t="shared" si="1"/>
        <v>356.52499999999418</v>
      </c>
    </row>
    <row r="72" spans="1:11" x14ac:dyDescent="0.2">
      <c r="A72">
        <v>33698</v>
      </c>
      <c r="B72">
        <v>539351</v>
      </c>
      <c r="C72" s="2" t="s">
        <v>112</v>
      </c>
      <c r="D72" t="s">
        <v>113</v>
      </c>
      <c r="E72">
        <v>10</v>
      </c>
      <c r="F72" s="1">
        <v>40529.474305555559</v>
      </c>
      <c r="G72">
        <v>1.95</v>
      </c>
      <c r="H72">
        <v>12551</v>
      </c>
      <c r="I72" t="s">
        <v>774</v>
      </c>
      <c r="J72">
        <f t="shared" ref="J72:J135" si="2">+G72*E72</f>
        <v>19.5</v>
      </c>
      <c r="K72" s="7">
        <f t="shared" ref="K72:K135" si="3">+$G$1-F72</f>
        <v>356.52499999999418</v>
      </c>
    </row>
    <row r="73" spans="1:11" x14ac:dyDescent="0.2">
      <c r="A73">
        <v>33699</v>
      </c>
      <c r="B73">
        <v>539351</v>
      </c>
      <c r="C73" s="2">
        <v>22386</v>
      </c>
      <c r="D73" t="s">
        <v>56</v>
      </c>
      <c r="E73">
        <v>10</v>
      </c>
      <c r="F73" s="1">
        <v>40529.474305555559</v>
      </c>
      <c r="G73">
        <v>1.95</v>
      </c>
      <c r="H73">
        <v>12551</v>
      </c>
      <c r="I73" t="s">
        <v>774</v>
      </c>
      <c r="J73">
        <f t="shared" si="2"/>
        <v>19.5</v>
      </c>
      <c r="K73" s="7">
        <f t="shared" si="3"/>
        <v>356.52499999999418</v>
      </c>
    </row>
    <row r="74" spans="1:11" x14ac:dyDescent="0.2">
      <c r="A74">
        <v>33700</v>
      </c>
      <c r="B74">
        <v>539351</v>
      </c>
      <c r="C74" s="2">
        <v>21928</v>
      </c>
      <c r="D74" t="s">
        <v>455</v>
      </c>
      <c r="E74">
        <v>10</v>
      </c>
      <c r="F74" s="1">
        <v>40529.474305555559</v>
      </c>
      <c r="G74">
        <v>1.95</v>
      </c>
      <c r="H74">
        <v>12551</v>
      </c>
      <c r="I74" t="s">
        <v>774</v>
      </c>
      <c r="J74">
        <f t="shared" si="2"/>
        <v>19.5</v>
      </c>
      <c r="K74" s="7">
        <f t="shared" si="3"/>
        <v>356.52499999999418</v>
      </c>
    </row>
    <row r="75" spans="1:11" x14ac:dyDescent="0.2">
      <c r="A75">
        <v>33701</v>
      </c>
      <c r="B75">
        <v>539351</v>
      </c>
      <c r="C75" s="2">
        <v>20712</v>
      </c>
      <c r="D75" t="s">
        <v>371</v>
      </c>
      <c r="E75">
        <v>10</v>
      </c>
      <c r="F75" s="1">
        <v>40529.474305555559</v>
      </c>
      <c r="G75">
        <v>1.95</v>
      </c>
      <c r="H75">
        <v>12551</v>
      </c>
      <c r="I75" t="s">
        <v>774</v>
      </c>
      <c r="J75">
        <f t="shared" si="2"/>
        <v>19.5</v>
      </c>
      <c r="K75" s="7">
        <f t="shared" si="3"/>
        <v>356.52499999999418</v>
      </c>
    </row>
    <row r="76" spans="1:11" x14ac:dyDescent="0.2">
      <c r="A76">
        <v>33702</v>
      </c>
      <c r="B76">
        <v>539351</v>
      </c>
      <c r="C76" s="2">
        <v>20716</v>
      </c>
      <c r="D76" t="s">
        <v>834</v>
      </c>
      <c r="E76">
        <v>10</v>
      </c>
      <c r="F76" s="1">
        <v>40529.474305555559</v>
      </c>
      <c r="G76">
        <v>1.25</v>
      </c>
      <c r="H76">
        <v>12551</v>
      </c>
      <c r="I76" t="s">
        <v>774</v>
      </c>
      <c r="J76">
        <f t="shared" si="2"/>
        <v>12.5</v>
      </c>
      <c r="K76" s="7">
        <f t="shared" si="3"/>
        <v>356.52499999999418</v>
      </c>
    </row>
    <row r="77" spans="1:11" x14ac:dyDescent="0.2">
      <c r="A77">
        <v>33703</v>
      </c>
      <c r="B77">
        <v>539351</v>
      </c>
      <c r="C77" s="2">
        <v>20717</v>
      </c>
      <c r="D77" t="s">
        <v>231</v>
      </c>
      <c r="E77">
        <v>10</v>
      </c>
      <c r="F77" s="1">
        <v>40529.474305555559</v>
      </c>
      <c r="G77">
        <v>1.25</v>
      </c>
      <c r="H77">
        <v>12551</v>
      </c>
      <c r="I77" t="s">
        <v>774</v>
      </c>
      <c r="J77">
        <f t="shared" si="2"/>
        <v>12.5</v>
      </c>
      <c r="K77" s="7">
        <f t="shared" si="3"/>
        <v>356.52499999999418</v>
      </c>
    </row>
    <row r="78" spans="1:11" x14ac:dyDescent="0.2">
      <c r="A78">
        <v>33704</v>
      </c>
      <c r="B78">
        <v>539351</v>
      </c>
      <c r="C78" s="2">
        <v>20718</v>
      </c>
      <c r="D78" t="s">
        <v>600</v>
      </c>
      <c r="E78">
        <v>10</v>
      </c>
      <c r="F78" s="1">
        <v>40529.474305555559</v>
      </c>
      <c r="G78">
        <v>1.25</v>
      </c>
      <c r="H78">
        <v>12551</v>
      </c>
      <c r="I78" t="s">
        <v>774</v>
      </c>
      <c r="J78">
        <f t="shared" si="2"/>
        <v>12.5</v>
      </c>
      <c r="K78" s="7">
        <f t="shared" si="3"/>
        <v>356.52499999999418</v>
      </c>
    </row>
    <row r="79" spans="1:11" x14ac:dyDescent="0.2">
      <c r="A79">
        <v>33705</v>
      </c>
      <c r="B79">
        <v>539351</v>
      </c>
      <c r="C79" s="2">
        <v>21934</v>
      </c>
      <c r="D79" t="s">
        <v>77</v>
      </c>
      <c r="E79">
        <v>10</v>
      </c>
      <c r="F79" s="1">
        <v>40529.474305555559</v>
      </c>
      <c r="G79">
        <v>1.65</v>
      </c>
      <c r="H79">
        <v>12551</v>
      </c>
      <c r="I79" t="s">
        <v>774</v>
      </c>
      <c r="J79">
        <f t="shared" si="2"/>
        <v>16.5</v>
      </c>
      <c r="K79" s="7">
        <f t="shared" si="3"/>
        <v>356.52499999999418</v>
      </c>
    </row>
    <row r="80" spans="1:11" x14ac:dyDescent="0.2">
      <c r="A80">
        <v>33706</v>
      </c>
      <c r="B80">
        <v>539351</v>
      </c>
      <c r="C80" s="2">
        <v>21935</v>
      </c>
      <c r="D80" t="s">
        <v>461</v>
      </c>
      <c r="E80">
        <v>10</v>
      </c>
      <c r="F80" s="1">
        <v>40529.474305555559</v>
      </c>
      <c r="G80">
        <v>1.65</v>
      </c>
      <c r="H80">
        <v>12551</v>
      </c>
      <c r="I80" t="s">
        <v>774</v>
      </c>
      <c r="J80">
        <f t="shared" si="2"/>
        <v>16.5</v>
      </c>
      <c r="K80" s="7">
        <f t="shared" si="3"/>
        <v>356.52499999999418</v>
      </c>
    </row>
    <row r="81" spans="1:11" x14ac:dyDescent="0.2">
      <c r="A81">
        <v>47442</v>
      </c>
      <c r="B81">
        <v>540469</v>
      </c>
      <c r="C81" s="2">
        <v>22814</v>
      </c>
      <c r="D81" t="s">
        <v>407</v>
      </c>
      <c r="E81">
        <v>12</v>
      </c>
      <c r="F81" s="1">
        <v>40550.586111111108</v>
      </c>
      <c r="G81">
        <v>0.42</v>
      </c>
      <c r="H81">
        <v>12484</v>
      </c>
      <c r="I81" t="s">
        <v>774</v>
      </c>
      <c r="J81">
        <f t="shared" si="2"/>
        <v>5.04</v>
      </c>
      <c r="K81" s="7">
        <f t="shared" si="3"/>
        <v>335.41319444444525</v>
      </c>
    </row>
    <row r="82" spans="1:11" x14ac:dyDescent="0.2">
      <c r="A82">
        <v>47443</v>
      </c>
      <c r="B82">
        <v>540469</v>
      </c>
      <c r="C82" s="2">
        <v>21500</v>
      </c>
      <c r="D82" t="s">
        <v>724</v>
      </c>
      <c r="E82">
        <v>25</v>
      </c>
      <c r="F82" s="1">
        <v>40550.586111111108</v>
      </c>
      <c r="G82">
        <v>0.42</v>
      </c>
      <c r="H82">
        <v>12484</v>
      </c>
      <c r="I82" t="s">
        <v>774</v>
      </c>
      <c r="J82">
        <f t="shared" si="2"/>
        <v>10.5</v>
      </c>
      <c r="K82" s="7">
        <f t="shared" si="3"/>
        <v>335.41319444444525</v>
      </c>
    </row>
    <row r="83" spans="1:11" x14ac:dyDescent="0.2">
      <c r="A83">
        <v>47444</v>
      </c>
      <c r="B83">
        <v>540469</v>
      </c>
      <c r="C83" s="2">
        <v>22045</v>
      </c>
      <c r="D83" t="s">
        <v>713</v>
      </c>
      <c r="E83">
        <v>25</v>
      </c>
      <c r="F83" s="1">
        <v>40550.586111111108</v>
      </c>
      <c r="G83">
        <v>0.42</v>
      </c>
      <c r="H83">
        <v>12484</v>
      </c>
      <c r="I83" t="s">
        <v>774</v>
      </c>
      <c r="J83">
        <f t="shared" si="2"/>
        <v>10.5</v>
      </c>
      <c r="K83" s="7">
        <f t="shared" si="3"/>
        <v>335.41319444444525</v>
      </c>
    </row>
    <row r="84" spans="1:11" x14ac:dyDescent="0.2">
      <c r="A84">
        <v>47445</v>
      </c>
      <c r="B84">
        <v>540469</v>
      </c>
      <c r="C84" s="2">
        <v>22711</v>
      </c>
      <c r="D84" t="s">
        <v>929</v>
      </c>
      <c r="E84">
        <v>25</v>
      </c>
      <c r="F84" s="1">
        <v>40550.586111111108</v>
      </c>
      <c r="G84">
        <v>0.42</v>
      </c>
      <c r="H84">
        <v>12484</v>
      </c>
      <c r="I84" t="s">
        <v>774</v>
      </c>
      <c r="J84">
        <f t="shared" si="2"/>
        <v>10.5</v>
      </c>
      <c r="K84" s="7">
        <f t="shared" si="3"/>
        <v>335.41319444444525</v>
      </c>
    </row>
    <row r="85" spans="1:11" x14ac:dyDescent="0.2">
      <c r="A85">
        <v>47446</v>
      </c>
      <c r="B85">
        <v>540469</v>
      </c>
      <c r="C85" s="2">
        <v>22047</v>
      </c>
      <c r="D85" t="s">
        <v>922</v>
      </c>
      <c r="E85">
        <v>25</v>
      </c>
      <c r="F85" s="1">
        <v>40550.586111111108</v>
      </c>
      <c r="G85">
        <v>0.42</v>
      </c>
      <c r="H85">
        <v>12484</v>
      </c>
      <c r="I85" t="s">
        <v>774</v>
      </c>
      <c r="J85">
        <f t="shared" si="2"/>
        <v>10.5</v>
      </c>
      <c r="K85" s="7">
        <f t="shared" si="3"/>
        <v>335.41319444444525</v>
      </c>
    </row>
    <row r="86" spans="1:11" x14ac:dyDescent="0.2">
      <c r="A86">
        <v>47447</v>
      </c>
      <c r="B86">
        <v>540469</v>
      </c>
      <c r="C86" s="2" t="s">
        <v>890</v>
      </c>
      <c r="D86" t="s">
        <v>891</v>
      </c>
      <c r="E86">
        <v>12</v>
      </c>
      <c r="F86" s="1">
        <v>40550.586111111108</v>
      </c>
      <c r="G86">
        <v>0.19</v>
      </c>
      <c r="H86">
        <v>12484</v>
      </c>
      <c r="I86" t="s">
        <v>774</v>
      </c>
      <c r="J86">
        <f t="shared" si="2"/>
        <v>2.2800000000000002</v>
      </c>
      <c r="K86" s="7">
        <f t="shared" si="3"/>
        <v>335.41319444444525</v>
      </c>
    </row>
    <row r="87" spans="1:11" x14ac:dyDescent="0.2">
      <c r="A87">
        <v>47448</v>
      </c>
      <c r="B87">
        <v>540469</v>
      </c>
      <c r="C87" s="2" t="s">
        <v>959</v>
      </c>
      <c r="D87" t="s">
        <v>960</v>
      </c>
      <c r="E87">
        <v>12</v>
      </c>
      <c r="F87" s="1">
        <v>40550.586111111108</v>
      </c>
      <c r="G87">
        <v>0.19</v>
      </c>
      <c r="H87">
        <v>12484</v>
      </c>
      <c r="I87" t="s">
        <v>774</v>
      </c>
      <c r="J87">
        <f t="shared" si="2"/>
        <v>2.2800000000000002</v>
      </c>
      <c r="K87" s="7">
        <f t="shared" si="3"/>
        <v>335.41319444444525</v>
      </c>
    </row>
    <row r="88" spans="1:11" x14ac:dyDescent="0.2">
      <c r="A88">
        <v>47449</v>
      </c>
      <c r="B88">
        <v>540469</v>
      </c>
      <c r="C88" s="2">
        <v>22023</v>
      </c>
      <c r="D88" t="s">
        <v>679</v>
      </c>
      <c r="E88">
        <v>12</v>
      </c>
      <c r="F88" s="1">
        <v>40550.586111111108</v>
      </c>
      <c r="G88">
        <v>0.42</v>
      </c>
      <c r="H88">
        <v>12484</v>
      </c>
      <c r="I88" t="s">
        <v>774</v>
      </c>
      <c r="J88">
        <f t="shared" si="2"/>
        <v>5.04</v>
      </c>
      <c r="K88" s="7">
        <f t="shared" si="3"/>
        <v>335.41319444444525</v>
      </c>
    </row>
    <row r="89" spans="1:11" x14ac:dyDescent="0.2">
      <c r="A89">
        <v>47450</v>
      </c>
      <c r="B89">
        <v>540469</v>
      </c>
      <c r="C89" s="2">
        <v>22716</v>
      </c>
      <c r="D89" t="s">
        <v>214</v>
      </c>
      <c r="E89">
        <v>12</v>
      </c>
      <c r="F89" s="1">
        <v>40550.586111111108</v>
      </c>
      <c r="G89">
        <v>0.42</v>
      </c>
      <c r="H89">
        <v>12484</v>
      </c>
      <c r="I89" t="s">
        <v>774</v>
      </c>
      <c r="J89">
        <f t="shared" si="2"/>
        <v>5.04</v>
      </c>
      <c r="K89" s="7">
        <f t="shared" si="3"/>
        <v>335.41319444444525</v>
      </c>
    </row>
    <row r="90" spans="1:11" x14ac:dyDescent="0.2">
      <c r="A90">
        <v>47451</v>
      </c>
      <c r="B90">
        <v>540469</v>
      </c>
      <c r="C90" s="2">
        <v>22029</v>
      </c>
      <c r="D90" t="s">
        <v>668</v>
      </c>
      <c r="E90">
        <v>12</v>
      </c>
      <c r="F90" s="1">
        <v>40550.586111111108</v>
      </c>
      <c r="G90">
        <v>0.42</v>
      </c>
      <c r="H90">
        <v>12484</v>
      </c>
      <c r="I90" t="s">
        <v>774</v>
      </c>
      <c r="J90">
        <f t="shared" si="2"/>
        <v>5.04</v>
      </c>
      <c r="K90" s="7">
        <f t="shared" si="3"/>
        <v>335.41319444444525</v>
      </c>
    </row>
    <row r="91" spans="1:11" x14ac:dyDescent="0.2">
      <c r="A91">
        <v>47452</v>
      </c>
      <c r="B91">
        <v>540469</v>
      </c>
      <c r="C91" s="2">
        <v>22820</v>
      </c>
      <c r="D91" t="s">
        <v>903</v>
      </c>
      <c r="E91">
        <v>12</v>
      </c>
      <c r="F91" s="1">
        <v>40550.586111111108</v>
      </c>
      <c r="G91">
        <v>0.65</v>
      </c>
      <c r="H91">
        <v>12484</v>
      </c>
      <c r="I91" t="s">
        <v>774</v>
      </c>
      <c r="J91">
        <f t="shared" si="2"/>
        <v>7.8000000000000007</v>
      </c>
      <c r="K91" s="7">
        <f t="shared" si="3"/>
        <v>335.41319444444525</v>
      </c>
    </row>
    <row r="92" spans="1:11" x14ac:dyDescent="0.2">
      <c r="A92">
        <v>47453</v>
      </c>
      <c r="B92">
        <v>540469</v>
      </c>
      <c r="C92" s="2">
        <v>21544</v>
      </c>
      <c r="D92" t="s">
        <v>206</v>
      </c>
      <c r="E92">
        <v>10</v>
      </c>
      <c r="F92" s="1">
        <v>40550.586111111108</v>
      </c>
      <c r="G92">
        <v>0.85</v>
      </c>
      <c r="H92">
        <v>12484</v>
      </c>
      <c r="I92" t="s">
        <v>774</v>
      </c>
      <c r="J92">
        <f t="shared" si="2"/>
        <v>8.5</v>
      </c>
      <c r="K92" s="7">
        <f t="shared" si="3"/>
        <v>335.41319444444525</v>
      </c>
    </row>
    <row r="93" spans="1:11" x14ac:dyDescent="0.2">
      <c r="A93">
        <v>47454</v>
      </c>
      <c r="B93">
        <v>540469</v>
      </c>
      <c r="C93" s="2">
        <v>21679</v>
      </c>
      <c r="D93" t="s">
        <v>548</v>
      </c>
      <c r="E93">
        <v>6</v>
      </c>
      <c r="F93" s="1">
        <v>40550.586111111108</v>
      </c>
      <c r="G93">
        <v>0.85</v>
      </c>
      <c r="H93">
        <v>12484</v>
      </c>
      <c r="I93" t="s">
        <v>774</v>
      </c>
      <c r="J93">
        <f t="shared" si="2"/>
        <v>5.0999999999999996</v>
      </c>
      <c r="K93" s="7">
        <f t="shared" si="3"/>
        <v>335.41319444444525</v>
      </c>
    </row>
    <row r="94" spans="1:11" x14ac:dyDescent="0.2">
      <c r="A94">
        <v>47455</v>
      </c>
      <c r="B94">
        <v>540469</v>
      </c>
      <c r="C94" s="2">
        <v>21677</v>
      </c>
      <c r="D94" t="s">
        <v>775</v>
      </c>
      <c r="E94">
        <v>6</v>
      </c>
      <c r="F94" s="1">
        <v>40550.586111111108</v>
      </c>
      <c r="G94">
        <v>0.85</v>
      </c>
      <c r="H94">
        <v>12484</v>
      </c>
      <c r="I94" t="s">
        <v>774</v>
      </c>
      <c r="J94">
        <f t="shared" si="2"/>
        <v>5.0999999999999996</v>
      </c>
      <c r="K94" s="7">
        <f t="shared" si="3"/>
        <v>335.41319444444525</v>
      </c>
    </row>
    <row r="95" spans="1:11" x14ac:dyDescent="0.2">
      <c r="A95">
        <v>47456</v>
      </c>
      <c r="B95">
        <v>540469</v>
      </c>
      <c r="C95" s="2">
        <v>22745</v>
      </c>
      <c r="D95" t="s">
        <v>18</v>
      </c>
      <c r="E95">
        <v>3</v>
      </c>
      <c r="F95" s="1">
        <v>40550.586111111108</v>
      </c>
      <c r="G95">
        <v>2.1</v>
      </c>
      <c r="H95">
        <v>12484</v>
      </c>
      <c r="I95" t="s">
        <v>774</v>
      </c>
      <c r="J95">
        <f t="shared" si="2"/>
        <v>6.3000000000000007</v>
      </c>
      <c r="K95" s="7">
        <f t="shared" si="3"/>
        <v>335.41319444444525</v>
      </c>
    </row>
    <row r="96" spans="1:11" x14ac:dyDescent="0.2">
      <c r="A96">
        <v>47457</v>
      </c>
      <c r="B96">
        <v>540469</v>
      </c>
      <c r="C96" s="2">
        <v>22746</v>
      </c>
      <c r="D96" t="s">
        <v>630</v>
      </c>
      <c r="E96">
        <v>3</v>
      </c>
      <c r="F96" s="1">
        <v>40550.586111111108</v>
      </c>
      <c r="G96">
        <v>2.1</v>
      </c>
      <c r="H96">
        <v>12484</v>
      </c>
      <c r="I96" t="s">
        <v>774</v>
      </c>
      <c r="J96">
        <f t="shared" si="2"/>
        <v>6.3000000000000007</v>
      </c>
      <c r="K96" s="7">
        <f t="shared" si="3"/>
        <v>335.41319444444525</v>
      </c>
    </row>
    <row r="97" spans="1:11" x14ac:dyDescent="0.2">
      <c r="A97">
        <v>47458</v>
      </c>
      <c r="B97">
        <v>540469</v>
      </c>
      <c r="C97" s="2">
        <v>22748</v>
      </c>
      <c r="D97" t="s">
        <v>19</v>
      </c>
      <c r="E97">
        <v>3</v>
      </c>
      <c r="F97" s="1">
        <v>40550.586111111108</v>
      </c>
      <c r="G97">
        <v>2.1</v>
      </c>
      <c r="H97">
        <v>12484</v>
      </c>
      <c r="I97" t="s">
        <v>774</v>
      </c>
      <c r="J97">
        <f t="shared" si="2"/>
        <v>6.3000000000000007</v>
      </c>
      <c r="K97" s="7">
        <f t="shared" si="3"/>
        <v>335.41319444444525</v>
      </c>
    </row>
    <row r="98" spans="1:11" x14ac:dyDescent="0.2">
      <c r="A98">
        <v>47459</v>
      </c>
      <c r="B98">
        <v>540469</v>
      </c>
      <c r="C98" s="2">
        <v>22548</v>
      </c>
      <c r="D98" t="s">
        <v>360</v>
      </c>
      <c r="E98">
        <v>4</v>
      </c>
      <c r="F98" s="1">
        <v>40550.586111111108</v>
      </c>
      <c r="G98">
        <v>1.25</v>
      </c>
      <c r="H98">
        <v>12484</v>
      </c>
      <c r="I98" t="s">
        <v>774</v>
      </c>
      <c r="J98">
        <f t="shared" si="2"/>
        <v>5</v>
      </c>
      <c r="K98" s="7">
        <f t="shared" si="3"/>
        <v>335.41319444444525</v>
      </c>
    </row>
    <row r="99" spans="1:11" x14ac:dyDescent="0.2">
      <c r="A99">
        <v>47460</v>
      </c>
      <c r="B99">
        <v>540469</v>
      </c>
      <c r="C99" s="2">
        <v>21912</v>
      </c>
      <c r="D99" t="s">
        <v>91</v>
      </c>
      <c r="E99">
        <v>3</v>
      </c>
      <c r="F99" s="1">
        <v>40550.586111111108</v>
      </c>
      <c r="G99">
        <v>3.75</v>
      </c>
      <c r="H99">
        <v>12484</v>
      </c>
      <c r="I99" t="s">
        <v>774</v>
      </c>
      <c r="J99">
        <f t="shared" si="2"/>
        <v>11.25</v>
      </c>
      <c r="K99" s="7">
        <f t="shared" si="3"/>
        <v>335.41319444444525</v>
      </c>
    </row>
    <row r="100" spans="1:11" x14ac:dyDescent="0.2">
      <c r="A100">
        <v>47461</v>
      </c>
      <c r="B100">
        <v>540469</v>
      </c>
      <c r="C100" s="2">
        <v>22550</v>
      </c>
      <c r="D100" t="s">
        <v>485</v>
      </c>
      <c r="E100">
        <v>3</v>
      </c>
      <c r="F100" s="1">
        <v>40550.586111111108</v>
      </c>
      <c r="G100">
        <v>3.75</v>
      </c>
      <c r="H100">
        <v>12484</v>
      </c>
      <c r="I100" t="s">
        <v>774</v>
      </c>
      <c r="J100">
        <f t="shared" si="2"/>
        <v>11.25</v>
      </c>
      <c r="K100" s="7">
        <f t="shared" si="3"/>
        <v>335.41319444444525</v>
      </c>
    </row>
    <row r="101" spans="1:11" x14ac:dyDescent="0.2">
      <c r="A101">
        <v>47462</v>
      </c>
      <c r="B101">
        <v>540469</v>
      </c>
      <c r="C101" s="2" t="s">
        <v>802</v>
      </c>
      <c r="D101" t="s">
        <v>803</v>
      </c>
      <c r="E101">
        <v>4</v>
      </c>
      <c r="F101" s="1">
        <v>40550.586111111108</v>
      </c>
      <c r="G101">
        <v>2.1</v>
      </c>
      <c r="H101">
        <v>12484</v>
      </c>
      <c r="I101" t="s">
        <v>774</v>
      </c>
      <c r="J101">
        <f t="shared" si="2"/>
        <v>8.4</v>
      </c>
      <c r="K101" s="7">
        <f t="shared" si="3"/>
        <v>335.41319444444525</v>
      </c>
    </row>
    <row r="102" spans="1:11" x14ac:dyDescent="0.2">
      <c r="A102">
        <v>47463</v>
      </c>
      <c r="B102">
        <v>540469</v>
      </c>
      <c r="C102" s="2">
        <v>22148</v>
      </c>
      <c r="D102" t="s">
        <v>954</v>
      </c>
      <c r="E102">
        <v>4</v>
      </c>
      <c r="F102" s="1">
        <v>40550.586111111108</v>
      </c>
      <c r="G102">
        <v>1.95</v>
      </c>
      <c r="H102">
        <v>12484</v>
      </c>
      <c r="I102" t="s">
        <v>774</v>
      </c>
      <c r="J102">
        <f t="shared" si="2"/>
        <v>7.8</v>
      </c>
      <c r="K102" s="7">
        <f t="shared" si="3"/>
        <v>335.41319444444525</v>
      </c>
    </row>
    <row r="103" spans="1:11" x14ac:dyDescent="0.2">
      <c r="A103">
        <v>47464</v>
      </c>
      <c r="B103">
        <v>540469</v>
      </c>
      <c r="C103" s="2">
        <v>22750</v>
      </c>
      <c r="D103" t="s">
        <v>265</v>
      </c>
      <c r="E103">
        <v>2</v>
      </c>
      <c r="F103" s="1">
        <v>40550.586111111108</v>
      </c>
      <c r="G103">
        <v>3.75</v>
      </c>
      <c r="H103">
        <v>12484</v>
      </c>
      <c r="I103" t="s">
        <v>774</v>
      </c>
      <c r="J103">
        <f t="shared" si="2"/>
        <v>7.5</v>
      </c>
      <c r="K103" s="7">
        <f t="shared" si="3"/>
        <v>335.41319444444525</v>
      </c>
    </row>
    <row r="104" spans="1:11" x14ac:dyDescent="0.2">
      <c r="A104">
        <v>47465</v>
      </c>
      <c r="B104">
        <v>540469</v>
      </c>
      <c r="C104" s="2">
        <v>22751</v>
      </c>
      <c r="D104" t="s">
        <v>248</v>
      </c>
      <c r="E104">
        <v>2</v>
      </c>
      <c r="F104" s="1">
        <v>40550.586111111108</v>
      </c>
      <c r="G104">
        <v>3.75</v>
      </c>
      <c r="H104">
        <v>12484</v>
      </c>
      <c r="I104" t="s">
        <v>774</v>
      </c>
      <c r="J104">
        <f t="shared" si="2"/>
        <v>7.5</v>
      </c>
      <c r="K104" s="7">
        <f t="shared" si="3"/>
        <v>335.41319444444525</v>
      </c>
    </row>
    <row r="105" spans="1:11" x14ac:dyDescent="0.2">
      <c r="A105">
        <v>47466</v>
      </c>
      <c r="B105">
        <v>540469</v>
      </c>
      <c r="C105" s="2">
        <v>22749</v>
      </c>
      <c r="D105" t="s">
        <v>20</v>
      </c>
      <c r="E105">
        <v>2</v>
      </c>
      <c r="F105" s="1">
        <v>40550.586111111108</v>
      </c>
      <c r="G105">
        <v>3.75</v>
      </c>
      <c r="H105">
        <v>12484</v>
      </c>
      <c r="I105" t="s">
        <v>774</v>
      </c>
      <c r="J105">
        <f t="shared" si="2"/>
        <v>7.5</v>
      </c>
      <c r="K105" s="7">
        <f t="shared" si="3"/>
        <v>335.41319444444525</v>
      </c>
    </row>
    <row r="106" spans="1:11" x14ac:dyDescent="0.2">
      <c r="A106">
        <v>47467</v>
      </c>
      <c r="B106">
        <v>540469</v>
      </c>
      <c r="C106" s="2">
        <v>20971</v>
      </c>
      <c r="D106" t="s">
        <v>534</v>
      </c>
      <c r="E106">
        <v>3</v>
      </c>
      <c r="F106" s="1">
        <v>40550.586111111108</v>
      </c>
      <c r="G106">
        <v>1.25</v>
      </c>
      <c r="H106">
        <v>12484</v>
      </c>
      <c r="I106" t="s">
        <v>774</v>
      </c>
      <c r="J106">
        <f t="shared" si="2"/>
        <v>3.75</v>
      </c>
      <c r="K106" s="7">
        <f t="shared" si="3"/>
        <v>335.41319444444525</v>
      </c>
    </row>
    <row r="107" spans="1:11" x14ac:dyDescent="0.2">
      <c r="A107">
        <v>47468</v>
      </c>
      <c r="B107">
        <v>540469</v>
      </c>
      <c r="C107" s="2">
        <v>20972</v>
      </c>
      <c r="D107" t="s">
        <v>352</v>
      </c>
      <c r="E107">
        <v>3</v>
      </c>
      <c r="F107" s="1">
        <v>40550.586111111108</v>
      </c>
      <c r="G107">
        <v>1.25</v>
      </c>
      <c r="H107">
        <v>12484</v>
      </c>
      <c r="I107" t="s">
        <v>774</v>
      </c>
      <c r="J107">
        <f t="shared" si="2"/>
        <v>3.75</v>
      </c>
      <c r="K107" s="7">
        <f t="shared" si="3"/>
        <v>335.41319444444525</v>
      </c>
    </row>
    <row r="108" spans="1:11" x14ac:dyDescent="0.2">
      <c r="A108">
        <v>47469</v>
      </c>
      <c r="B108">
        <v>540469</v>
      </c>
      <c r="C108" s="2" t="s">
        <v>643</v>
      </c>
      <c r="D108" t="s">
        <v>644</v>
      </c>
      <c r="E108">
        <v>4</v>
      </c>
      <c r="F108" s="1">
        <v>40550.586111111108</v>
      </c>
      <c r="G108">
        <v>5.45</v>
      </c>
      <c r="H108">
        <v>12484</v>
      </c>
      <c r="I108" t="s">
        <v>774</v>
      </c>
      <c r="J108">
        <f t="shared" si="2"/>
        <v>21.8</v>
      </c>
      <c r="K108" s="7">
        <f t="shared" si="3"/>
        <v>335.41319444444525</v>
      </c>
    </row>
    <row r="109" spans="1:11" x14ac:dyDescent="0.2">
      <c r="A109">
        <v>47470</v>
      </c>
      <c r="B109">
        <v>540469</v>
      </c>
      <c r="C109" s="2" t="s">
        <v>645</v>
      </c>
      <c r="D109" t="s">
        <v>646</v>
      </c>
      <c r="E109">
        <v>5</v>
      </c>
      <c r="F109" s="1">
        <v>40550.586111111108</v>
      </c>
      <c r="G109">
        <v>5.45</v>
      </c>
      <c r="H109">
        <v>12484</v>
      </c>
      <c r="I109" t="s">
        <v>774</v>
      </c>
      <c r="J109">
        <f t="shared" si="2"/>
        <v>27.25</v>
      </c>
      <c r="K109" s="7">
        <f t="shared" si="3"/>
        <v>335.41319444444525</v>
      </c>
    </row>
    <row r="110" spans="1:11" x14ac:dyDescent="0.2">
      <c r="A110">
        <v>47471</v>
      </c>
      <c r="B110">
        <v>540469</v>
      </c>
      <c r="C110" s="2" t="s">
        <v>639</v>
      </c>
      <c r="D110" t="s">
        <v>640</v>
      </c>
      <c r="E110">
        <v>4</v>
      </c>
      <c r="F110" s="1">
        <v>40550.586111111108</v>
      </c>
      <c r="G110">
        <v>4.6500000000000004</v>
      </c>
      <c r="H110">
        <v>12484</v>
      </c>
      <c r="I110" t="s">
        <v>774</v>
      </c>
      <c r="J110">
        <f t="shared" si="2"/>
        <v>18.600000000000001</v>
      </c>
      <c r="K110" s="7">
        <f t="shared" si="3"/>
        <v>335.41319444444525</v>
      </c>
    </row>
    <row r="111" spans="1:11" x14ac:dyDescent="0.2">
      <c r="A111">
        <v>47472</v>
      </c>
      <c r="B111">
        <v>540469</v>
      </c>
      <c r="C111" s="2">
        <v>48138</v>
      </c>
      <c r="D111" t="s">
        <v>444</v>
      </c>
      <c r="E111">
        <v>1</v>
      </c>
      <c r="F111" s="1">
        <v>40550.586111111108</v>
      </c>
      <c r="G111">
        <v>7.95</v>
      </c>
      <c r="H111">
        <v>12484</v>
      </c>
      <c r="I111" t="s">
        <v>774</v>
      </c>
      <c r="J111">
        <f t="shared" si="2"/>
        <v>7.95</v>
      </c>
      <c r="K111" s="7">
        <f t="shared" si="3"/>
        <v>335.41319444444525</v>
      </c>
    </row>
    <row r="112" spans="1:11" x14ac:dyDescent="0.2">
      <c r="A112">
        <v>47473</v>
      </c>
      <c r="B112">
        <v>540469</v>
      </c>
      <c r="C112" s="2">
        <v>48111</v>
      </c>
      <c r="D112" t="s">
        <v>569</v>
      </c>
      <c r="E112">
        <v>1</v>
      </c>
      <c r="F112" s="1">
        <v>40550.586111111108</v>
      </c>
      <c r="G112">
        <v>7.95</v>
      </c>
      <c r="H112">
        <v>12484</v>
      </c>
      <c r="I112" t="s">
        <v>774</v>
      </c>
      <c r="J112">
        <f t="shared" si="2"/>
        <v>7.95</v>
      </c>
      <c r="K112" s="7">
        <f t="shared" si="3"/>
        <v>335.41319444444525</v>
      </c>
    </row>
    <row r="113" spans="1:11" x14ac:dyDescent="0.2">
      <c r="A113">
        <v>47474</v>
      </c>
      <c r="B113">
        <v>540469</v>
      </c>
      <c r="C113" s="2">
        <v>48129</v>
      </c>
      <c r="D113" t="s">
        <v>164</v>
      </c>
      <c r="E113">
        <v>1</v>
      </c>
      <c r="F113" s="1">
        <v>40550.586111111108</v>
      </c>
      <c r="G113">
        <v>7.95</v>
      </c>
      <c r="H113">
        <v>12484</v>
      </c>
      <c r="I113" t="s">
        <v>774</v>
      </c>
      <c r="J113">
        <f t="shared" si="2"/>
        <v>7.95</v>
      </c>
      <c r="K113" s="7">
        <f t="shared" si="3"/>
        <v>335.41319444444525</v>
      </c>
    </row>
    <row r="114" spans="1:11" x14ac:dyDescent="0.2">
      <c r="A114">
        <v>47475</v>
      </c>
      <c r="B114">
        <v>540469</v>
      </c>
      <c r="C114" s="2">
        <v>21955</v>
      </c>
      <c r="D114" t="s">
        <v>222</v>
      </c>
      <c r="E114">
        <v>1</v>
      </c>
      <c r="F114" s="1">
        <v>40550.586111111108</v>
      </c>
      <c r="G114">
        <v>7.95</v>
      </c>
      <c r="H114">
        <v>12484</v>
      </c>
      <c r="I114" t="s">
        <v>774</v>
      </c>
      <c r="J114">
        <f t="shared" si="2"/>
        <v>7.95</v>
      </c>
      <c r="K114" s="7">
        <f t="shared" si="3"/>
        <v>335.41319444444525</v>
      </c>
    </row>
    <row r="115" spans="1:11" x14ac:dyDescent="0.2">
      <c r="A115">
        <v>47476</v>
      </c>
      <c r="B115">
        <v>540469</v>
      </c>
      <c r="C115" s="2">
        <v>22646</v>
      </c>
      <c r="D115" t="s">
        <v>87</v>
      </c>
      <c r="E115">
        <v>4</v>
      </c>
      <c r="F115" s="1">
        <v>40550.586111111108</v>
      </c>
      <c r="G115">
        <v>1.45</v>
      </c>
      <c r="H115">
        <v>12484</v>
      </c>
      <c r="I115" t="s">
        <v>774</v>
      </c>
      <c r="J115">
        <f t="shared" si="2"/>
        <v>5.8</v>
      </c>
      <c r="K115" s="7">
        <f t="shared" si="3"/>
        <v>335.41319444444525</v>
      </c>
    </row>
    <row r="116" spans="1:11" x14ac:dyDescent="0.2">
      <c r="A116">
        <v>47477</v>
      </c>
      <c r="B116">
        <v>540469</v>
      </c>
      <c r="C116" s="2">
        <v>22505</v>
      </c>
      <c r="D116" t="s">
        <v>711</v>
      </c>
      <c r="E116">
        <v>4</v>
      </c>
      <c r="F116" s="1">
        <v>40550.586111111108</v>
      </c>
      <c r="G116">
        <v>4.95</v>
      </c>
      <c r="H116">
        <v>12484</v>
      </c>
      <c r="I116" t="s">
        <v>774</v>
      </c>
      <c r="J116">
        <f t="shared" si="2"/>
        <v>19.8</v>
      </c>
      <c r="K116" s="7">
        <f t="shared" si="3"/>
        <v>335.41319444444525</v>
      </c>
    </row>
    <row r="117" spans="1:11" x14ac:dyDescent="0.2">
      <c r="A117">
        <v>47478</v>
      </c>
      <c r="B117">
        <v>540469</v>
      </c>
      <c r="C117" s="2">
        <v>22507</v>
      </c>
      <c r="D117" t="s">
        <v>666</v>
      </c>
      <c r="E117">
        <v>2</v>
      </c>
      <c r="F117" s="1">
        <v>40550.586111111108</v>
      </c>
      <c r="G117">
        <v>4.95</v>
      </c>
      <c r="H117">
        <v>12484</v>
      </c>
      <c r="I117" t="s">
        <v>774</v>
      </c>
      <c r="J117">
        <f t="shared" si="2"/>
        <v>9.9</v>
      </c>
      <c r="K117" s="7">
        <f t="shared" si="3"/>
        <v>335.41319444444525</v>
      </c>
    </row>
    <row r="118" spans="1:11" x14ac:dyDescent="0.2">
      <c r="A118">
        <v>47479</v>
      </c>
      <c r="B118">
        <v>540469</v>
      </c>
      <c r="C118" s="2">
        <v>20978</v>
      </c>
      <c r="D118" t="s">
        <v>597</v>
      </c>
      <c r="E118">
        <v>6</v>
      </c>
      <c r="F118" s="1">
        <v>40550.586111111108</v>
      </c>
      <c r="G118">
        <v>1.25</v>
      </c>
      <c r="H118">
        <v>12484</v>
      </c>
      <c r="I118" t="s">
        <v>774</v>
      </c>
      <c r="J118">
        <f t="shared" si="2"/>
        <v>7.5</v>
      </c>
      <c r="K118" s="7">
        <f t="shared" si="3"/>
        <v>335.41319444444525</v>
      </c>
    </row>
    <row r="119" spans="1:11" x14ac:dyDescent="0.2">
      <c r="A119">
        <v>47480</v>
      </c>
      <c r="B119">
        <v>540469</v>
      </c>
      <c r="C119" s="2">
        <v>22693</v>
      </c>
      <c r="D119" t="s">
        <v>876</v>
      </c>
      <c r="E119">
        <v>24</v>
      </c>
      <c r="F119" s="1">
        <v>40550.586111111108</v>
      </c>
      <c r="G119">
        <v>1.25</v>
      </c>
      <c r="H119">
        <v>12484</v>
      </c>
      <c r="I119" t="s">
        <v>774</v>
      </c>
      <c r="J119">
        <f t="shared" si="2"/>
        <v>30</v>
      </c>
      <c r="K119" s="7">
        <f t="shared" si="3"/>
        <v>335.41319444444525</v>
      </c>
    </row>
    <row r="120" spans="1:11" x14ac:dyDescent="0.2">
      <c r="A120">
        <v>47481</v>
      </c>
      <c r="B120">
        <v>540469</v>
      </c>
      <c r="C120" s="2">
        <v>20970</v>
      </c>
      <c r="D120" t="s">
        <v>652</v>
      </c>
      <c r="E120">
        <v>3</v>
      </c>
      <c r="F120" s="1">
        <v>40550.586111111108</v>
      </c>
      <c r="G120">
        <v>3.75</v>
      </c>
      <c r="H120">
        <v>12484</v>
      </c>
      <c r="I120" t="s">
        <v>774</v>
      </c>
      <c r="J120">
        <f t="shared" si="2"/>
        <v>11.25</v>
      </c>
      <c r="K120" s="7">
        <f t="shared" si="3"/>
        <v>335.41319444444525</v>
      </c>
    </row>
    <row r="121" spans="1:11" x14ac:dyDescent="0.2">
      <c r="A121">
        <v>47482</v>
      </c>
      <c r="B121">
        <v>540469</v>
      </c>
      <c r="C121" s="2">
        <v>20967</v>
      </c>
      <c r="D121" t="s">
        <v>690</v>
      </c>
      <c r="E121">
        <v>3</v>
      </c>
      <c r="F121" s="1">
        <v>40550.586111111108</v>
      </c>
      <c r="G121">
        <v>3.75</v>
      </c>
      <c r="H121">
        <v>12484</v>
      </c>
      <c r="I121" t="s">
        <v>774</v>
      </c>
      <c r="J121">
        <f t="shared" si="2"/>
        <v>11.25</v>
      </c>
      <c r="K121" s="7">
        <f t="shared" si="3"/>
        <v>335.41319444444525</v>
      </c>
    </row>
    <row r="122" spans="1:11" x14ac:dyDescent="0.2">
      <c r="A122">
        <v>47483</v>
      </c>
      <c r="B122">
        <v>540469</v>
      </c>
      <c r="C122" s="2">
        <v>22382</v>
      </c>
      <c r="D122" t="s">
        <v>175</v>
      </c>
      <c r="E122">
        <v>6</v>
      </c>
      <c r="F122" s="1">
        <v>40550.586111111108</v>
      </c>
      <c r="G122">
        <v>1.65</v>
      </c>
      <c r="H122">
        <v>12484</v>
      </c>
      <c r="I122" t="s">
        <v>774</v>
      </c>
      <c r="J122">
        <f t="shared" si="2"/>
        <v>9.8999999999999986</v>
      </c>
      <c r="K122" s="7">
        <f t="shared" si="3"/>
        <v>335.41319444444525</v>
      </c>
    </row>
    <row r="123" spans="1:11" x14ac:dyDescent="0.2">
      <c r="A123">
        <v>47484</v>
      </c>
      <c r="B123">
        <v>540469</v>
      </c>
      <c r="C123" s="2">
        <v>20727</v>
      </c>
      <c r="D123" t="s">
        <v>202</v>
      </c>
      <c r="E123">
        <v>6</v>
      </c>
      <c r="F123" s="1">
        <v>40550.586111111108</v>
      </c>
      <c r="G123">
        <v>1.65</v>
      </c>
      <c r="H123">
        <v>12484</v>
      </c>
      <c r="I123" t="s">
        <v>774</v>
      </c>
      <c r="J123">
        <f t="shared" si="2"/>
        <v>9.8999999999999986</v>
      </c>
      <c r="K123" s="7">
        <f t="shared" si="3"/>
        <v>335.41319444444525</v>
      </c>
    </row>
    <row r="124" spans="1:11" x14ac:dyDescent="0.2">
      <c r="A124">
        <v>47485</v>
      </c>
      <c r="B124">
        <v>540469</v>
      </c>
      <c r="C124" s="2">
        <v>22384</v>
      </c>
      <c r="D124" t="s">
        <v>177</v>
      </c>
      <c r="E124">
        <v>6</v>
      </c>
      <c r="F124" s="1">
        <v>40550.586111111108</v>
      </c>
      <c r="G124">
        <v>1.65</v>
      </c>
      <c r="H124">
        <v>12484</v>
      </c>
      <c r="I124" t="s">
        <v>774</v>
      </c>
      <c r="J124">
        <f t="shared" si="2"/>
        <v>9.8999999999999986</v>
      </c>
      <c r="K124" s="7">
        <f t="shared" si="3"/>
        <v>335.41319444444525</v>
      </c>
    </row>
    <row r="125" spans="1:11" x14ac:dyDescent="0.2">
      <c r="A125">
        <v>47486</v>
      </c>
      <c r="B125">
        <v>540469</v>
      </c>
      <c r="C125" s="2">
        <v>20725</v>
      </c>
      <c r="D125" t="s">
        <v>64</v>
      </c>
      <c r="E125">
        <v>4</v>
      </c>
      <c r="F125" s="1">
        <v>40550.586111111108</v>
      </c>
      <c r="G125">
        <v>1.65</v>
      </c>
      <c r="H125">
        <v>12484</v>
      </c>
      <c r="I125" t="s">
        <v>774</v>
      </c>
      <c r="J125">
        <f t="shared" si="2"/>
        <v>6.6</v>
      </c>
      <c r="K125" s="7">
        <f t="shared" si="3"/>
        <v>335.41319444444525</v>
      </c>
    </row>
    <row r="126" spans="1:11" x14ac:dyDescent="0.2">
      <c r="A126">
        <v>47487</v>
      </c>
      <c r="B126">
        <v>540469</v>
      </c>
      <c r="C126" s="2">
        <v>20728</v>
      </c>
      <c r="D126" t="s">
        <v>201</v>
      </c>
      <c r="E126">
        <v>5</v>
      </c>
      <c r="F126" s="1">
        <v>40550.586111111108</v>
      </c>
      <c r="G126">
        <v>1.65</v>
      </c>
      <c r="H126">
        <v>12484</v>
      </c>
      <c r="I126" t="s">
        <v>774</v>
      </c>
      <c r="J126">
        <f t="shared" si="2"/>
        <v>8.25</v>
      </c>
      <c r="K126" s="7">
        <f t="shared" si="3"/>
        <v>335.41319444444525</v>
      </c>
    </row>
    <row r="127" spans="1:11" x14ac:dyDescent="0.2">
      <c r="A127">
        <v>47488</v>
      </c>
      <c r="B127">
        <v>540469</v>
      </c>
      <c r="C127" s="2">
        <v>84755</v>
      </c>
      <c r="D127" t="s">
        <v>97</v>
      </c>
      <c r="E127">
        <v>8</v>
      </c>
      <c r="F127" s="1">
        <v>40550.586111111108</v>
      </c>
      <c r="G127">
        <v>0.65</v>
      </c>
      <c r="H127">
        <v>12484</v>
      </c>
      <c r="I127" t="s">
        <v>774</v>
      </c>
      <c r="J127">
        <f t="shared" si="2"/>
        <v>5.2</v>
      </c>
      <c r="K127" s="7">
        <f t="shared" si="3"/>
        <v>335.41319444444525</v>
      </c>
    </row>
    <row r="128" spans="1:11" x14ac:dyDescent="0.2">
      <c r="A128">
        <v>47489</v>
      </c>
      <c r="B128">
        <v>540469</v>
      </c>
      <c r="C128" s="2">
        <v>22561</v>
      </c>
      <c r="D128" t="s">
        <v>405</v>
      </c>
      <c r="E128">
        <v>6</v>
      </c>
      <c r="F128" s="1">
        <v>40550.586111111108</v>
      </c>
      <c r="G128">
        <v>1.65</v>
      </c>
      <c r="H128">
        <v>12484</v>
      </c>
      <c r="I128" t="s">
        <v>774</v>
      </c>
      <c r="J128">
        <f t="shared" si="2"/>
        <v>9.8999999999999986</v>
      </c>
      <c r="K128" s="7">
        <f t="shared" si="3"/>
        <v>335.41319444444525</v>
      </c>
    </row>
    <row r="129" spans="1:11" x14ac:dyDescent="0.2">
      <c r="A129">
        <v>47490</v>
      </c>
      <c r="B129">
        <v>540469</v>
      </c>
      <c r="C129" s="2">
        <v>22804</v>
      </c>
      <c r="D129" t="s">
        <v>173</v>
      </c>
      <c r="E129">
        <v>6</v>
      </c>
      <c r="F129" s="1">
        <v>40550.586111111108</v>
      </c>
      <c r="G129">
        <v>2.95</v>
      </c>
      <c r="H129">
        <v>12484</v>
      </c>
      <c r="I129" t="s">
        <v>774</v>
      </c>
      <c r="J129">
        <f t="shared" si="2"/>
        <v>17.700000000000003</v>
      </c>
      <c r="K129" s="7">
        <f t="shared" si="3"/>
        <v>335.41319444444525</v>
      </c>
    </row>
    <row r="130" spans="1:11" x14ac:dyDescent="0.2">
      <c r="A130">
        <v>47491</v>
      </c>
      <c r="B130">
        <v>540469</v>
      </c>
      <c r="C130" s="2" t="s">
        <v>8</v>
      </c>
      <c r="D130" t="s">
        <v>9</v>
      </c>
      <c r="E130">
        <v>6</v>
      </c>
      <c r="F130" s="1">
        <v>40550.586111111108</v>
      </c>
      <c r="G130">
        <v>2.95</v>
      </c>
      <c r="H130">
        <v>12484</v>
      </c>
      <c r="I130" t="s">
        <v>774</v>
      </c>
      <c r="J130">
        <f t="shared" si="2"/>
        <v>17.700000000000003</v>
      </c>
      <c r="K130" s="7">
        <f t="shared" si="3"/>
        <v>335.41319444444525</v>
      </c>
    </row>
    <row r="131" spans="1:11" x14ac:dyDescent="0.2">
      <c r="A131">
        <v>47492</v>
      </c>
      <c r="B131">
        <v>540469</v>
      </c>
      <c r="C131" s="2">
        <v>22197</v>
      </c>
      <c r="D131" t="s">
        <v>131</v>
      </c>
      <c r="E131">
        <v>12</v>
      </c>
      <c r="F131" s="1">
        <v>40550.586111111108</v>
      </c>
      <c r="G131">
        <v>0.85</v>
      </c>
      <c r="H131">
        <v>12484</v>
      </c>
      <c r="I131" t="s">
        <v>774</v>
      </c>
      <c r="J131">
        <f t="shared" si="2"/>
        <v>10.199999999999999</v>
      </c>
      <c r="K131" s="7">
        <f t="shared" si="3"/>
        <v>335.41319444444525</v>
      </c>
    </row>
    <row r="132" spans="1:11" x14ac:dyDescent="0.2">
      <c r="A132">
        <v>47493</v>
      </c>
      <c r="B132">
        <v>540469</v>
      </c>
      <c r="C132" s="2">
        <v>22189</v>
      </c>
      <c r="D132" t="s">
        <v>105</v>
      </c>
      <c r="E132">
        <v>4</v>
      </c>
      <c r="F132" s="1">
        <v>40550.586111111108</v>
      </c>
      <c r="G132">
        <v>3.95</v>
      </c>
      <c r="H132">
        <v>12484</v>
      </c>
      <c r="I132" t="s">
        <v>774</v>
      </c>
      <c r="J132">
        <f t="shared" si="2"/>
        <v>15.8</v>
      </c>
      <c r="K132" s="7">
        <f t="shared" si="3"/>
        <v>335.41319444444525</v>
      </c>
    </row>
    <row r="133" spans="1:11" x14ac:dyDescent="0.2">
      <c r="A133">
        <v>47494</v>
      </c>
      <c r="B133">
        <v>540469</v>
      </c>
      <c r="C133" s="2">
        <v>22492</v>
      </c>
      <c r="D133" t="s">
        <v>45</v>
      </c>
      <c r="E133">
        <v>36</v>
      </c>
      <c r="F133" s="1">
        <v>40550.586111111108</v>
      </c>
      <c r="G133">
        <v>0.65</v>
      </c>
      <c r="H133">
        <v>12484</v>
      </c>
      <c r="I133" t="s">
        <v>774</v>
      </c>
      <c r="J133">
        <f t="shared" si="2"/>
        <v>23.400000000000002</v>
      </c>
      <c r="K133" s="7">
        <f t="shared" si="3"/>
        <v>335.41319444444525</v>
      </c>
    </row>
    <row r="134" spans="1:11" x14ac:dyDescent="0.2">
      <c r="A134">
        <v>47495</v>
      </c>
      <c r="B134">
        <v>540469</v>
      </c>
      <c r="C134" s="2">
        <v>22891</v>
      </c>
      <c r="D134" t="s">
        <v>755</v>
      </c>
      <c r="E134">
        <v>6</v>
      </c>
      <c r="F134" s="1">
        <v>40550.586111111108</v>
      </c>
      <c r="G134">
        <v>4.25</v>
      </c>
      <c r="H134">
        <v>12484</v>
      </c>
      <c r="I134" t="s">
        <v>774</v>
      </c>
      <c r="J134">
        <f t="shared" si="2"/>
        <v>25.5</v>
      </c>
      <c r="K134" s="7">
        <f t="shared" si="3"/>
        <v>335.41319444444525</v>
      </c>
    </row>
    <row r="135" spans="1:11" x14ac:dyDescent="0.2">
      <c r="A135">
        <v>47496</v>
      </c>
      <c r="B135">
        <v>540469</v>
      </c>
      <c r="C135" s="2">
        <v>21062</v>
      </c>
      <c r="D135" t="s">
        <v>193</v>
      </c>
      <c r="E135">
        <v>10</v>
      </c>
      <c r="F135" s="1">
        <v>40550.586111111108</v>
      </c>
      <c r="G135">
        <v>0.85</v>
      </c>
      <c r="H135">
        <v>12484</v>
      </c>
      <c r="I135" t="s">
        <v>774</v>
      </c>
      <c r="J135">
        <f t="shared" si="2"/>
        <v>8.5</v>
      </c>
      <c r="K135" s="7">
        <f t="shared" si="3"/>
        <v>335.41319444444525</v>
      </c>
    </row>
    <row r="136" spans="1:11" x14ac:dyDescent="0.2">
      <c r="A136">
        <v>47497</v>
      </c>
      <c r="B136">
        <v>540469</v>
      </c>
      <c r="C136" s="2">
        <v>21063</v>
      </c>
      <c r="D136" t="s">
        <v>192</v>
      </c>
      <c r="E136">
        <v>12</v>
      </c>
      <c r="F136" s="1">
        <v>40550.586111111108</v>
      </c>
      <c r="G136">
        <v>0.85</v>
      </c>
      <c r="H136">
        <v>12484</v>
      </c>
      <c r="I136" t="s">
        <v>774</v>
      </c>
      <c r="J136">
        <f t="shared" ref="J136:J199" si="4">+G136*E136</f>
        <v>10.199999999999999</v>
      </c>
      <c r="K136" s="7">
        <f t="shared" ref="K136:K199" si="5">+$G$1-F136</f>
        <v>335.41319444444525</v>
      </c>
    </row>
    <row r="137" spans="1:11" x14ac:dyDescent="0.2">
      <c r="A137">
        <v>47498</v>
      </c>
      <c r="B137">
        <v>540469</v>
      </c>
      <c r="C137" s="2">
        <v>22969</v>
      </c>
      <c r="D137" t="s">
        <v>118</v>
      </c>
      <c r="E137">
        <v>12</v>
      </c>
      <c r="F137" s="1">
        <v>40550.586111111108</v>
      </c>
      <c r="G137">
        <v>1.45</v>
      </c>
      <c r="H137">
        <v>12484</v>
      </c>
      <c r="I137" t="s">
        <v>774</v>
      </c>
      <c r="J137">
        <f t="shared" si="4"/>
        <v>17.399999999999999</v>
      </c>
      <c r="K137" s="7">
        <f t="shared" si="5"/>
        <v>335.41319444444525</v>
      </c>
    </row>
    <row r="138" spans="1:11" x14ac:dyDescent="0.2">
      <c r="A138">
        <v>47499</v>
      </c>
      <c r="B138">
        <v>540469</v>
      </c>
      <c r="C138" s="2" t="s">
        <v>819</v>
      </c>
      <c r="D138" t="s">
        <v>820</v>
      </c>
      <c r="E138">
        <v>6</v>
      </c>
      <c r="F138" s="1">
        <v>40550.586111111108</v>
      </c>
      <c r="G138">
        <v>1.65</v>
      </c>
      <c r="H138">
        <v>12484</v>
      </c>
      <c r="I138" t="s">
        <v>774</v>
      </c>
      <c r="J138">
        <f t="shared" si="4"/>
        <v>9.8999999999999986</v>
      </c>
      <c r="K138" s="7">
        <f t="shared" si="5"/>
        <v>335.41319444444525</v>
      </c>
    </row>
    <row r="139" spans="1:11" x14ac:dyDescent="0.2">
      <c r="A139">
        <v>47500</v>
      </c>
      <c r="B139">
        <v>540469</v>
      </c>
      <c r="C139" s="2">
        <v>20752</v>
      </c>
      <c r="D139" t="s">
        <v>601</v>
      </c>
      <c r="E139">
        <v>2</v>
      </c>
      <c r="F139" s="1">
        <v>40550.586111111108</v>
      </c>
      <c r="G139">
        <v>2.1</v>
      </c>
      <c r="H139">
        <v>12484</v>
      </c>
      <c r="I139" t="s">
        <v>774</v>
      </c>
      <c r="J139">
        <f t="shared" si="4"/>
        <v>4.2</v>
      </c>
      <c r="K139" s="7">
        <f t="shared" si="5"/>
        <v>335.41319444444525</v>
      </c>
    </row>
    <row r="140" spans="1:11" x14ac:dyDescent="0.2">
      <c r="A140">
        <v>47501</v>
      </c>
      <c r="B140">
        <v>540469</v>
      </c>
      <c r="C140" s="2">
        <v>20754</v>
      </c>
      <c r="D140" t="s">
        <v>349</v>
      </c>
      <c r="E140">
        <v>2</v>
      </c>
      <c r="F140" s="1">
        <v>40550.586111111108</v>
      </c>
      <c r="G140">
        <v>2.1</v>
      </c>
      <c r="H140">
        <v>12484</v>
      </c>
      <c r="I140" t="s">
        <v>774</v>
      </c>
      <c r="J140">
        <f t="shared" si="4"/>
        <v>4.2</v>
      </c>
      <c r="K140" s="7">
        <f t="shared" si="5"/>
        <v>335.41319444444525</v>
      </c>
    </row>
    <row r="141" spans="1:11" x14ac:dyDescent="0.2">
      <c r="A141">
        <v>47502</v>
      </c>
      <c r="B141">
        <v>540469</v>
      </c>
      <c r="C141" s="2">
        <v>20751</v>
      </c>
      <c r="D141" t="s">
        <v>733</v>
      </c>
      <c r="E141">
        <v>4</v>
      </c>
      <c r="F141" s="1">
        <v>40550.586111111108</v>
      </c>
      <c r="G141">
        <v>2.1</v>
      </c>
      <c r="H141">
        <v>12484</v>
      </c>
      <c r="I141" t="s">
        <v>774</v>
      </c>
      <c r="J141">
        <f t="shared" si="4"/>
        <v>8.4</v>
      </c>
      <c r="K141" s="7">
        <f t="shared" si="5"/>
        <v>335.41319444444525</v>
      </c>
    </row>
    <row r="142" spans="1:11" x14ac:dyDescent="0.2">
      <c r="A142">
        <v>47503</v>
      </c>
      <c r="B142">
        <v>540469</v>
      </c>
      <c r="C142" s="2">
        <v>21479</v>
      </c>
      <c r="D142" t="s">
        <v>154</v>
      </c>
      <c r="E142">
        <v>2</v>
      </c>
      <c r="F142" s="1">
        <v>40550.586111111108</v>
      </c>
      <c r="G142">
        <v>3.75</v>
      </c>
      <c r="H142">
        <v>12484</v>
      </c>
      <c r="I142" t="s">
        <v>774</v>
      </c>
      <c r="J142">
        <f t="shared" si="4"/>
        <v>7.5</v>
      </c>
      <c r="K142" s="7">
        <f t="shared" si="5"/>
        <v>335.41319444444525</v>
      </c>
    </row>
    <row r="143" spans="1:11" x14ac:dyDescent="0.2">
      <c r="A143">
        <v>47504</v>
      </c>
      <c r="B143">
        <v>540469</v>
      </c>
      <c r="C143" s="2">
        <v>22111</v>
      </c>
      <c r="D143" t="s">
        <v>155</v>
      </c>
      <c r="E143">
        <v>2</v>
      </c>
      <c r="F143" s="1">
        <v>40550.586111111108</v>
      </c>
      <c r="G143">
        <v>4.95</v>
      </c>
      <c r="H143">
        <v>12484</v>
      </c>
      <c r="I143" t="s">
        <v>774</v>
      </c>
      <c r="J143">
        <f t="shared" si="4"/>
        <v>9.9</v>
      </c>
      <c r="K143" s="7">
        <f t="shared" si="5"/>
        <v>335.41319444444525</v>
      </c>
    </row>
    <row r="144" spans="1:11" x14ac:dyDescent="0.2">
      <c r="A144">
        <v>47505</v>
      </c>
      <c r="B144">
        <v>540469</v>
      </c>
      <c r="C144" s="2">
        <v>22112</v>
      </c>
      <c r="D144" t="s">
        <v>153</v>
      </c>
      <c r="E144">
        <v>2</v>
      </c>
      <c r="F144" s="1">
        <v>40550.586111111108</v>
      </c>
      <c r="G144">
        <v>4.95</v>
      </c>
      <c r="H144">
        <v>12484</v>
      </c>
      <c r="I144" t="s">
        <v>774</v>
      </c>
      <c r="J144">
        <f t="shared" si="4"/>
        <v>9.9</v>
      </c>
      <c r="K144" s="7">
        <f t="shared" si="5"/>
        <v>335.41319444444525</v>
      </c>
    </row>
    <row r="145" spans="1:11" x14ac:dyDescent="0.2">
      <c r="A145">
        <v>47506</v>
      </c>
      <c r="B145">
        <v>540469</v>
      </c>
      <c r="C145" s="2">
        <v>22835</v>
      </c>
      <c r="D145" t="s">
        <v>152</v>
      </c>
      <c r="E145">
        <v>2</v>
      </c>
      <c r="F145" s="1">
        <v>40550.586111111108</v>
      </c>
      <c r="G145">
        <v>4.6500000000000004</v>
      </c>
      <c r="H145">
        <v>12484</v>
      </c>
      <c r="I145" t="s">
        <v>774</v>
      </c>
      <c r="J145">
        <f t="shared" si="4"/>
        <v>9.3000000000000007</v>
      </c>
      <c r="K145" s="7">
        <f t="shared" si="5"/>
        <v>335.41319444444525</v>
      </c>
    </row>
    <row r="146" spans="1:11" x14ac:dyDescent="0.2">
      <c r="A146">
        <v>47507</v>
      </c>
      <c r="B146">
        <v>540469</v>
      </c>
      <c r="C146" s="2">
        <v>21485</v>
      </c>
      <c r="D146" t="s">
        <v>135</v>
      </c>
      <c r="E146">
        <v>2</v>
      </c>
      <c r="F146" s="1">
        <v>40550.586111111108</v>
      </c>
      <c r="G146">
        <v>4.95</v>
      </c>
      <c r="H146">
        <v>12484</v>
      </c>
      <c r="I146" t="s">
        <v>774</v>
      </c>
      <c r="J146">
        <f t="shared" si="4"/>
        <v>9.9</v>
      </c>
      <c r="K146" s="7">
        <f t="shared" si="5"/>
        <v>335.41319444444525</v>
      </c>
    </row>
    <row r="147" spans="1:11" x14ac:dyDescent="0.2">
      <c r="A147">
        <v>47508</v>
      </c>
      <c r="B147">
        <v>540469</v>
      </c>
      <c r="C147" s="2">
        <v>22113</v>
      </c>
      <c r="D147" t="s">
        <v>283</v>
      </c>
      <c r="E147">
        <v>2</v>
      </c>
      <c r="F147" s="1">
        <v>40550.586111111108</v>
      </c>
      <c r="G147">
        <v>3.75</v>
      </c>
      <c r="H147">
        <v>12484</v>
      </c>
      <c r="I147" t="s">
        <v>774</v>
      </c>
      <c r="J147">
        <f t="shared" si="4"/>
        <v>7.5</v>
      </c>
      <c r="K147" s="7">
        <f t="shared" si="5"/>
        <v>335.41319444444525</v>
      </c>
    </row>
    <row r="148" spans="1:11" x14ac:dyDescent="0.2">
      <c r="A148">
        <v>47509</v>
      </c>
      <c r="B148">
        <v>540469</v>
      </c>
      <c r="C148" s="2" t="s">
        <v>564</v>
      </c>
      <c r="D148" t="s">
        <v>565</v>
      </c>
      <c r="E148">
        <v>12</v>
      </c>
      <c r="F148" s="1">
        <v>40550.586111111108</v>
      </c>
      <c r="G148">
        <v>0.85</v>
      </c>
      <c r="H148">
        <v>12484</v>
      </c>
      <c r="I148" t="s">
        <v>774</v>
      </c>
      <c r="J148">
        <f t="shared" si="4"/>
        <v>10.199999999999999</v>
      </c>
      <c r="K148" s="7">
        <f t="shared" si="5"/>
        <v>335.41319444444525</v>
      </c>
    </row>
    <row r="149" spans="1:11" x14ac:dyDescent="0.2">
      <c r="A149">
        <v>47510</v>
      </c>
      <c r="B149">
        <v>540469</v>
      </c>
      <c r="C149" s="2" t="s">
        <v>566</v>
      </c>
      <c r="D149" t="s">
        <v>567</v>
      </c>
      <c r="E149">
        <v>12</v>
      </c>
      <c r="F149" s="1">
        <v>40550.586111111108</v>
      </c>
      <c r="G149">
        <v>0.85</v>
      </c>
      <c r="H149">
        <v>12484</v>
      </c>
      <c r="I149" t="s">
        <v>774</v>
      </c>
      <c r="J149">
        <f t="shared" si="4"/>
        <v>10.199999999999999</v>
      </c>
      <c r="K149" s="7">
        <f t="shared" si="5"/>
        <v>335.41319444444525</v>
      </c>
    </row>
    <row r="150" spans="1:11" x14ac:dyDescent="0.2">
      <c r="A150">
        <v>47511</v>
      </c>
      <c r="B150">
        <v>540469</v>
      </c>
      <c r="C150" s="2">
        <v>22900</v>
      </c>
      <c r="D150" t="s">
        <v>43</v>
      </c>
      <c r="E150">
        <v>8</v>
      </c>
      <c r="F150" s="1">
        <v>40550.586111111108</v>
      </c>
      <c r="G150">
        <v>2.95</v>
      </c>
      <c r="H150">
        <v>12484</v>
      </c>
      <c r="I150" t="s">
        <v>774</v>
      </c>
      <c r="J150">
        <f t="shared" si="4"/>
        <v>23.6</v>
      </c>
      <c r="K150" s="7">
        <f t="shared" si="5"/>
        <v>335.41319444444525</v>
      </c>
    </row>
    <row r="151" spans="1:11" x14ac:dyDescent="0.2">
      <c r="A151">
        <v>47512</v>
      </c>
      <c r="B151">
        <v>540469</v>
      </c>
      <c r="C151" s="2">
        <v>22109</v>
      </c>
      <c r="D151" t="s">
        <v>225</v>
      </c>
      <c r="E151">
        <v>2</v>
      </c>
      <c r="F151" s="1">
        <v>40550.586111111108</v>
      </c>
      <c r="G151">
        <v>3.75</v>
      </c>
      <c r="H151">
        <v>12484</v>
      </c>
      <c r="I151" t="s">
        <v>774</v>
      </c>
      <c r="J151">
        <f t="shared" si="4"/>
        <v>7.5</v>
      </c>
      <c r="K151" s="7">
        <f t="shared" si="5"/>
        <v>335.41319444444525</v>
      </c>
    </row>
    <row r="152" spans="1:11" x14ac:dyDescent="0.2">
      <c r="A152">
        <v>47513</v>
      </c>
      <c r="B152">
        <v>540469</v>
      </c>
      <c r="C152" s="2">
        <v>22629</v>
      </c>
      <c r="D152" t="s">
        <v>38</v>
      </c>
      <c r="E152">
        <v>5</v>
      </c>
      <c r="F152" s="1">
        <v>40550.586111111108</v>
      </c>
      <c r="G152">
        <v>1.95</v>
      </c>
      <c r="H152">
        <v>12484</v>
      </c>
      <c r="I152" t="s">
        <v>774</v>
      </c>
      <c r="J152">
        <f t="shared" si="4"/>
        <v>9.75</v>
      </c>
      <c r="K152" s="7">
        <f t="shared" si="5"/>
        <v>335.41319444444525</v>
      </c>
    </row>
    <row r="153" spans="1:11" x14ac:dyDescent="0.2">
      <c r="A153">
        <v>47514</v>
      </c>
      <c r="B153">
        <v>540469</v>
      </c>
      <c r="C153" s="2">
        <v>21559</v>
      </c>
      <c r="D153" t="s">
        <v>65</v>
      </c>
      <c r="E153">
        <v>6</v>
      </c>
      <c r="F153" s="1">
        <v>40550.586111111108</v>
      </c>
      <c r="G153">
        <v>2.5499999999999998</v>
      </c>
      <c r="H153">
        <v>12484</v>
      </c>
      <c r="I153" t="s">
        <v>774</v>
      </c>
      <c r="J153">
        <f t="shared" si="4"/>
        <v>15.299999999999999</v>
      </c>
      <c r="K153" s="7">
        <f t="shared" si="5"/>
        <v>335.41319444444525</v>
      </c>
    </row>
    <row r="154" spans="1:11" x14ac:dyDescent="0.2">
      <c r="A154">
        <v>47515</v>
      </c>
      <c r="B154">
        <v>540469</v>
      </c>
      <c r="C154" s="2">
        <v>22196</v>
      </c>
      <c r="D154" t="s">
        <v>127</v>
      </c>
      <c r="E154">
        <v>4</v>
      </c>
      <c r="F154" s="1">
        <v>40550.586111111108</v>
      </c>
      <c r="G154">
        <v>0.85</v>
      </c>
      <c r="H154">
        <v>12484</v>
      </c>
      <c r="I154" t="s">
        <v>774</v>
      </c>
      <c r="J154">
        <f t="shared" si="4"/>
        <v>3.4</v>
      </c>
      <c r="K154" s="7">
        <f t="shared" si="5"/>
        <v>335.41319444444525</v>
      </c>
    </row>
    <row r="155" spans="1:11" x14ac:dyDescent="0.2">
      <c r="A155">
        <v>47516</v>
      </c>
      <c r="B155">
        <v>540469</v>
      </c>
      <c r="C155" s="2">
        <v>22195</v>
      </c>
      <c r="D155" t="s">
        <v>126</v>
      </c>
      <c r="E155">
        <v>4</v>
      </c>
      <c r="F155" s="1">
        <v>40550.586111111108</v>
      </c>
      <c r="G155">
        <v>1.65</v>
      </c>
      <c r="H155">
        <v>12484</v>
      </c>
      <c r="I155" t="s">
        <v>774</v>
      </c>
      <c r="J155">
        <f t="shared" si="4"/>
        <v>6.6</v>
      </c>
      <c r="K155" s="7">
        <f t="shared" si="5"/>
        <v>335.41319444444525</v>
      </c>
    </row>
    <row r="156" spans="1:11" x14ac:dyDescent="0.2">
      <c r="A156">
        <v>47517</v>
      </c>
      <c r="B156">
        <v>540469</v>
      </c>
      <c r="C156" s="2">
        <v>22966</v>
      </c>
      <c r="D156" t="s">
        <v>414</v>
      </c>
      <c r="E156">
        <v>3</v>
      </c>
      <c r="F156" s="1">
        <v>40550.586111111108</v>
      </c>
      <c r="G156">
        <v>1.25</v>
      </c>
      <c r="H156">
        <v>12484</v>
      </c>
      <c r="I156" t="s">
        <v>774</v>
      </c>
      <c r="J156">
        <f t="shared" si="4"/>
        <v>3.75</v>
      </c>
      <c r="K156" s="7">
        <f t="shared" si="5"/>
        <v>335.41319444444525</v>
      </c>
    </row>
    <row r="157" spans="1:11" x14ac:dyDescent="0.2">
      <c r="A157">
        <v>47518</v>
      </c>
      <c r="B157">
        <v>540469</v>
      </c>
      <c r="C157" s="2" t="s">
        <v>859</v>
      </c>
      <c r="D157" t="s">
        <v>860</v>
      </c>
      <c r="E157">
        <v>6</v>
      </c>
      <c r="F157" s="1">
        <v>40550.586111111108</v>
      </c>
      <c r="G157">
        <v>2.5499999999999998</v>
      </c>
      <c r="H157">
        <v>12484</v>
      </c>
      <c r="I157" t="s">
        <v>774</v>
      </c>
      <c r="J157">
        <f t="shared" si="4"/>
        <v>15.299999999999999</v>
      </c>
      <c r="K157" s="7">
        <f t="shared" si="5"/>
        <v>335.41319444444525</v>
      </c>
    </row>
    <row r="158" spans="1:11" x14ac:dyDescent="0.2">
      <c r="A158">
        <v>47519</v>
      </c>
      <c r="B158">
        <v>540469</v>
      </c>
      <c r="C158" s="2">
        <v>22423</v>
      </c>
      <c r="D158" t="s">
        <v>322</v>
      </c>
      <c r="E158">
        <v>3</v>
      </c>
      <c r="F158" s="1">
        <v>40550.586111111108</v>
      </c>
      <c r="G158">
        <v>12.75</v>
      </c>
      <c r="H158">
        <v>12484</v>
      </c>
      <c r="I158" t="s">
        <v>774</v>
      </c>
      <c r="J158">
        <f t="shared" si="4"/>
        <v>38.25</v>
      </c>
      <c r="K158" s="7">
        <f t="shared" si="5"/>
        <v>335.41319444444525</v>
      </c>
    </row>
    <row r="159" spans="1:11" x14ac:dyDescent="0.2">
      <c r="A159">
        <v>47520</v>
      </c>
      <c r="B159">
        <v>540469</v>
      </c>
      <c r="C159" s="2">
        <v>22964</v>
      </c>
      <c r="D159" t="s">
        <v>196</v>
      </c>
      <c r="E159">
        <v>4</v>
      </c>
      <c r="F159" s="1">
        <v>40550.586111111108</v>
      </c>
      <c r="G159">
        <v>2.1</v>
      </c>
      <c r="H159">
        <v>12484</v>
      </c>
      <c r="I159" t="s">
        <v>774</v>
      </c>
      <c r="J159">
        <f t="shared" si="4"/>
        <v>8.4</v>
      </c>
      <c r="K159" s="7">
        <f t="shared" si="5"/>
        <v>335.41319444444525</v>
      </c>
    </row>
    <row r="160" spans="1:11" x14ac:dyDescent="0.2">
      <c r="A160">
        <v>47521</v>
      </c>
      <c r="B160">
        <v>540469</v>
      </c>
      <c r="C160" s="2">
        <v>21232</v>
      </c>
      <c r="D160" t="s">
        <v>150</v>
      </c>
      <c r="E160">
        <v>4</v>
      </c>
      <c r="F160" s="1">
        <v>40550.586111111108</v>
      </c>
      <c r="G160">
        <v>1.25</v>
      </c>
      <c r="H160">
        <v>12484</v>
      </c>
      <c r="I160" t="s">
        <v>774</v>
      </c>
      <c r="J160">
        <f t="shared" si="4"/>
        <v>5</v>
      </c>
      <c r="K160" s="7">
        <f t="shared" si="5"/>
        <v>335.41319444444525</v>
      </c>
    </row>
    <row r="161" spans="1:11" x14ac:dyDescent="0.2">
      <c r="A161">
        <v>47522</v>
      </c>
      <c r="B161">
        <v>540469</v>
      </c>
      <c r="C161" s="2">
        <v>37343</v>
      </c>
      <c r="D161" t="s">
        <v>433</v>
      </c>
      <c r="E161">
        <v>6</v>
      </c>
      <c r="F161" s="1">
        <v>40550.586111111108</v>
      </c>
      <c r="G161">
        <v>1.65</v>
      </c>
      <c r="H161">
        <v>12484</v>
      </c>
      <c r="I161" t="s">
        <v>774</v>
      </c>
      <c r="J161">
        <f t="shared" si="4"/>
        <v>9.8999999999999986</v>
      </c>
      <c r="K161" s="7">
        <f t="shared" si="5"/>
        <v>335.41319444444525</v>
      </c>
    </row>
    <row r="162" spans="1:11" x14ac:dyDescent="0.2">
      <c r="A162">
        <v>47523</v>
      </c>
      <c r="B162">
        <v>540469</v>
      </c>
      <c r="C162" s="2">
        <v>22636</v>
      </c>
      <c r="D162" t="s">
        <v>734</v>
      </c>
      <c r="E162">
        <v>4</v>
      </c>
      <c r="F162" s="1">
        <v>40550.586111111108</v>
      </c>
      <c r="G162">
        <v>8.5</v>
      </c>
      <c r="H162">
        <v>12484</v>
      </c>
      <c r="I162" t="s">
        <v>774</v>
      </c>
      <c r="J162">
        <f t="shared" si="4"/>
        <v>34</v>
      </c>
      <c r="K162" s="7">
        <f t="shared" si="5"/>
        <v>335.41319444444525</v>
      </c>
    </row>
    <row r="163" spans="1:11" x14ac:dyDescent="0.2">
      <c r="A163">
        <v>47524</v>
      </c>
      <c r="B163">
        <v>540469</v>
      </c>
      <c r="C163" s="2">
        <v>22090</v>
      </c>
      <c r="D163" t="s">
        <v>469</v>
      </c>
      <c r="E163">
        <v>3</v>
      </c>
      <c r="F163" s="1">
        <v>40550.586111111108</v>
      </c>
      <c r="G163">
        <v>2.95</v>
      </c>
      <c r="H163">
        <v>12484</v>
      </c>
      <c r="I163" t="s">
        <v>774</v>
      </c>
      <c r="J163">
        <f t="shared" si="4"/>
        <v>8.8500000000000014</v>
      </c>
      <c r="K163" s="7">
        <f t="shared" si="5"/>
        <v>335.41319444444525</v>
      </c>
    </row>
    <row r="164" spans="1:11" x14ac:dyDescent="0.2">
      <c r="A164">
        <v>47525</v>
      </c>
      <c r="B164">
        <v>540469</v>
      </c>
      <c r="C164" s="2">
        <v>22083</v>
      </c>
      <c r="D164" t="s">
        <v>81</v>
      </c>
      <c r="E164">
        <v>6</v>
      </c>
      <c r="F164" s="1">
        <v>40550.586111111108</v>
      </c>
      <c r="G164">
        <v>2.95</v>
      </c>
      <c r="H164">
        <v>12484</v>
      </c>
      <c r="I164" t="s">
        <v>774</v>
      </c>
      <c r="J164">
        <f t="shared" si="4"/>
        <v>17.700000000000003</v>
      </c>
      <c r="K164" s="7">
        <f t="shared" si="5"/>
        <v>335.41319444444525</v>
      </c>
    </row>
    <row r="165" spans="1:11" x14ac:dyDescent="0.2">
      <c r="A165">
        <v>47526</v>
      </c>
      <c r="B165">
        <v>540469</v>
      </c>
      <c r="C165" s="2">
        <v>21289</v>
      </c>
      <c r="D165" t="s">
        <v>858</v>
      </c>
      <c r="E165">
        <v>16</v>
      </c>
      <c r="F165" s="1">
        <v>40550.586111111108</v>
      </c>
      <c r="G165">
        <v>1.25</v>
      </c>
      <c r="H165">
        <v>12484</v>
      </c>
      <c r="I165" t="s">
        <v>774</v>
      </c>
      <c r="J165">
        <f t="shared" si="4"/>
        <v>20</v>
      </c>
      <c r="K165" s="7">
        <f t="shared" si="5"/>
        <v>335.41319444444525</v>
      </c>
    </row>
    <row r="166" spans="1:11" x14ac:dyDescent="0.2">
      <c r="A166">
        <v>47527</v>
      </c>
      <c r="B166">
        <v>540469</v>
      </c>
      <c r="C166" s="2">
        <v>20828</v>
      </c>
      <c r="D166" t="s">
        <v>714</v>
      </c>
      <c r="E166">
        <v>6</v>
      </c>
      <c r="F166" s="1">
        <v>40550.586111111108</v>
      </c>
      <c r="G166">
        <v>2.5499999999999998</v>
      </c>
      <c r="H166">
        <v>12484</v>
      </c>
      <c r="I166" t="s">
        <v>774</v>
      </c>
      <c r="J166">
        <f t="shared" si="4"/>
        <v>15.299999999999999</v>
      </c>
      <c r="K166" s="7">
        <f t="shared" si="5"/>
        <v>335.41319444444525</v>
      </c>
    </row>
    <row r="167" spans="1:11" x14ac:dyDescent="0.2">
      <c r="A167">
        <v>47528</v>
      </c>
      <c r="B167">
        <v>540469</v>
      </c>
      <c r="C167" s="2">
        <v>22862</v>
      </c>
      <c r="D167" t="s">
        <v>495</v>
      </c>
      <c r="E167">
        <v>4</v>
      </c>
      <c r="F167" s="1">
        <v>40550.586111111108</v>
      </c>
      <c r="G167">
        <v>4.25</v>
      </c>
      <c r="H167">
        <v>12484</v>
      </c>
      <c r="I167" t="s">
        <v>774</v>
      </c>
      <c r="J167">
        <f t="shared" si="4"/>
        <v>17</v>
      </c>
      <c r="K167" s="7">
        <f t="shared" si="5"/>
        <v>335.41319444444525</v>
      </c>
    </row>
    <row r="168" spans="1:11" x14ac:dyDescent="0.2">
      <c r="A168">
        <v>47529</v>
      </c>
      <c r="B168">
        <v>540469</v>
      </c>
      <c r="C168" s="2">
        <v>84378</v>
      </c>
      <c r="D168" t="s">
        <v>195</v>
      </c>
      <c r="E168">
        <v>4</v>
      </c>
      <c r="F168" s="1">
        <v>40550.586111111108</v>
      </c>
      <c r="G168">
        <v>1.25</v>
      </c>
      <c r="H168">
        <v>12484</v>
      </c>
      <c r="I168" t="s">
        <v>774</v>
      </c>
      <c r="J168">
        <f t="shared" si="4"/>
        <v>5</v>
      </c>
      <c r="K168" s="7">
        <f t="shared" si="5"/>
        <v>335.41319444444525</v>
      </c>
    </row>
    <row r="169" spans="1:11" x14ac:dyDescent="0.2">
      <c r="A169">
        <v>47530</v>
      </c>
      <c r="B169">
        <v>540469</v>
      </c>
      <c r="C169" s="2">
        <v>84380</v>
      </c>
      <c r="D169" t="s">
        <v>194</v>
      </c>
      <c r="E169">
        <v>4</v>
      </c>
      <c r="F169" s="1">
        <v>40550.586111111108</v>
      </c>
      <c r="G169">
        <v>1.25</v>
      </c>
      <c r="H169">
        <v>12484</v>
      </c>
      <c r="I169" t="s">
        <v>774</v>
      </c>
      <c r="J169">
        <f t="shared" si="4"/>
        <v>5</v>
      </c>
      <c r="K169" s="7">
        <f t="shared" si="5"/>
        <v>335.41319444444525</v>
      </c>
    </row>
    <row r="170" spans="1:11" x14ac:dyDescent="0.2">
      <c r="A170">
        <v>47531</v>
      </c>
      <c r="B170">
        <v>540469</v>
      </c>
      <c r="C170" s="2">
        <v>22236</v>
      </c>
      <c r="D170" t="s">
        <v>905</v>
      </c>
      <c r="E170">
        <v>3</v>
      </c>
      <c r="F170" s="1">
        <v>40550.586111111108</v>
      </c>
      <c r="G170">
        <v>12.75</v>
      </c>
      <c r="H170">
        <v>12484</v>
      </c>
      <c r="I170" t="s">
        <v>774</v>
      </c>
      <c r="J170">
        <f t="shared" si="4"/>
        <v>38.25</v>
      </c>
      <c r="K170" s="7">
        <f t="shared" si="5"/>
        <v>335.41319444444525</v>
      </c>
    </row>
    <row r="171" spans="1:11" x14ac:dyDescent="0.2">
      <c r="A171">
        <v>47532</v>
      </c>
      <c r="B171">
        <v>540469</v>
      </c>
      <c r="C171" s="2">
        <v>21355</v>
      </c>
      <c r="D171" t="s">
        <v>678</v>
      </c>
      <c r="E171">
        <v>3</v>
      </c>
      <c r="F171" s="1">
        <v>40550.586111111108</v>
      </c>
      <c r="G171">
        <v>1.25</v>
      </c>
      <c r="H171">
        <v>12484</v>
      </c>
      <c r="I171" t="s">
        <v>774</v>
      </c>
      <c r="J171">
        <f t="shared" si="4"/>
        <v>3.75</v>
      </c>
      <c r="K171" s="7">
        <f t="shared" si="5"/>
        <v>335.41319444444525</v>
      </c>
    </row>
    <row r="172" spans="1:11" x14ac:dyDescent="0.2">
      <c r="A172">
        <v>47533</v>
      </c>
      <c r="B172">
        <v>540469</v>
      </c>
      <c r="C172" s="2">
        <v>21358</v>
      </c>
      <c r="D172" t="s">
        <v>344</v>
      </c>
      <c r="E172">
        <v>3</v>
      </c>
      <c r="F172" s="1">
        <v>40550.586111111108</v>
      </c>
      <c r="G172">
        <v>1.25</v>
      </c>
      <c r="H172">
        <v>12484</v>
      </c>
      <c r="I172" t="s">
        <v>774</v>
      </c>
      <c r="J172">
        <f t="shared" si="4"/>
        <v>3.75</v>
      </c>
      <c r="K172" s="7">
        <f t="shared" si="5"/>
        <v>335.41319444444525</v>
      </c>
    </row>
    <row r="173" spans="1:11" x14ac:dyDescent="0.2">
      <c r="A173">
        <v>47534</v>
      </c>
      <c r="B173">
        <v>540469</v>
      </c>
      <c r="C173" s="2">
        <v>35965</v>
      </c>
      <c r="D173" t="s">
        <v>637</v>
      </c>
      <c r="E173">
        <v>4</v>
      </c>
      <c r="F173" s="1">
        <v>40550.586111111108</v>
      </c>
      <c r="G173">
        <v>2.95</v>
      </c>
      <c r="H173">
        <v>12484</v>
      </c>
      <c r="I173" t="s">
        <v>774</v>
      </c>
      <c r="J173">
        <f t="shared" si="4"/>
        <v>11.8</v>
      </c>
      <c r="K173" s="7">
        <f t="shared" si="5"/>
        <v>335.41319444444525</v>
      </c>
    </row>
    <row r="174" spans="1:11" x14ac:dyDescent="0.2">
      <c r="A174">
        <v>47535</v>
      </c>
      <c r="B174">
        <v>540469</v>
      </c>
      <c r="C174" s="2">
        <v>21210</v>
      </c>
      <c r="D174" t="s">
        <v>215</v>
      </c>
      <c r="E174">
        <v>2</v>
      </c>
      <c r="F174" s="1">
        <v>40550.586111111108</v>
      </c>
      <c r="G174">
        <v>1.45</v>
      </c>
      <c r="H174">
        <v>12484</v>
      </c>
      <c r="I174" t="s">
        <v>774</v>
      </c>
      <c r="J174">
        <f t="shared" si="4"/>
        <v>2.9</v>
      </c>
      <c r="K174" s="7">
        <f t="shared" si="5"/>
        <v>335.41319444444525</v>
      </c>
    </row>
    <row r="175" spans="1:11" x14ac:dyDescent="0.2">
      <c r="A175">
        <v>47536</v>
      </c>
      <c r="B175">
        <v>540469</v>
      </c>
      <c r="C175" s="2">
        <v>21974</v>
      </c>
      <c r="D175" t="s">
        <v>615</v>
      </c>
      <c r="E175">
        <v>2</v>
      </c>
      <c r="F175" s="1">
        <v>40550.586111111108</v>
      </c>
      <c r="G175">
        <v>1.45</v>
      </c>
      <c r="H175">
        <v>12484</v>
      </c>
      <c r="I175" t="s">
        <v>774</v>
      </c>
      <c r="J175">
        <f t="shared" si="4"/>
        <v>2.9</v>
      </c>
      <c r="K175" s="7">
        <f t="shared" si="5"/>
        <v>335.41319444444525</v>
      </c>
    </row>
    <row r="176" spans="1:11" x14ac:dyDescent="0.2">
      <c r="A176">
        <v>47537</v>
      </c>
      <c r="B176">
        <v>540469</v>
      </c>
      <c r="C176" s="2">
        <v>21973</v>
      </c>
      <c r="D176" t="s">
        <v>861</v>
      </c>
      <c r="E176">
        <v>2</v>
      </c>
      <c r="F176" s="1">
        <v>40550.586111111108</v>
      </c>
      <c r="G176">
        <v>1.45</v>
      </c>
      <c r="H176">
        <v>12484</v>
      </c>
      <c r="I176" t="s">
        <v>774</v>
      </c>
      <c r="J176">
        <f t="shared" si="4"/>
        <v>2.9</v>
      </c>
      <c r="K176" s="7">
        <f t="shared" si="5"/>
        <v>335.41319444444525</v>
      </c>
    </row>
    <row r="177" spans="1:11" x14ac:dyDescent="0.2">
      <c r="A177">
        <v>47538</v>
      </c>
      <c r="B177">
        <v>540469</v>
      </c>
      <c r="C177" s="2">
        <v>84987</v>
      </c>
      <c r="D177" t="s">
        <v>760</v>
      </c>
      <c r="E177">
        <v>2</v>
      </c>
      <c r="F177" s="1">
        <v>40550.586111111108</v>
      </c>
      <c r="G177">
        <v>1.45</v>
      </c>
      <c r="H177">
        <v>12484</v>
      </c>
      <c r="I177" t="s">
        <v>774</v>
      </c>
      <c r="J177">
        <f t="shared" si="4"/>
        <v>2.9</v>
      </c>
      <c r="K177" s="7">
        <f t="shared" si="5"/>
        <v>335.41319444444525</v>
      </c>
    </row>
    <row r="178" spans="1:11" x14ac:dyDescent="0.2">
      <c r="A178">
        <v>49031</v>
      </c>
      <c r="B178">
        <v>540550</v>
      </c>
      <c r="C178" s="2">
        <v>22962</v>
      </c>
      <c r="D178" t="s">
        <v>128</v>
      </c>
      <c r="E178">
        <v>12</v>
      </c>
      <c r="F178" s="1">
        <v>40553.382638888892</v>
      </c>
      <c r="G178">
        <v>0.85</v>
      </c>
      <c r="H178">
        <v>12539</v>
      </c>
      <c r="I178" t="s">
        <v>774</v>
      </c>
      <c r="J178">
        <f t="shared" si="4"/>
        <v>10.199999999999999</v>
      </c>
      <c r="K178" s="7">
        <f t="shared" si="5"/>
        <v>332.61666666666133</v>
      </c>
    </row>
    <row r="179" spans="1:11" x14ac:dyDescent="0.2">
      <c r="A179">
        <v>49032</v>
      </c>
      <c r="B179">
        <v>540550</v>
      </c>
      <c r="C179" s="2">
        <v>22961</v>
      </c>
      <c r="D179" t="s">
        <v>72</v>
      </c>
      <c r="E179">
        <v>12</v>
      </c>
      <c r="F179" s="1">
        <v>40553.382638888892</v>
      </c>
      <c r="G179">
        <v>1.45</v>
      </c>
      <c r="H179">
        <v>12539</v>
      </c>
      <c r="I179" t="s">
        <v>774</v>
      </c>
      <c r="J179">
        <f t="shared" si="4"/>
        <v>17.399999999999999</v>
      </c>
      <c r="K179" s="7">
        <f t="shared" si="5"/>
        <v>332.61666666666133</v>
      </c>
    </row>
    <row r="180" spans="1:11" x14ac:dyDescent="0.2">
      <c r="A180">
        <v>49033</v>
      </c>
      <c r="B180">
        <v>540550</v>
      </c>
      <c r="C180" s="2">
        <v>22960</v>
      </c>
      <c r="D180" t="s">
        <v>27</v>
      </c>
      <c r="E180">
        <v>6</v>
      </c>
      <c r="F180" s="1">
        <v>40553.382638888892</v>
      </c>
      <c r="G180">
        <v>4.25</v>
      </c>
      <c r="H180">
        <v>12539</v>
      </c>
      <c r="I180" t="s">
        <v>774</v>
      </c>
      <c r="J180">
        <f t="shared" si="4"/>
        <v>25.5</v>
      </c>
      <c r="K180" s="7">
        <f t="shared" si="5"/>
        <v>332.61666666666133</v>
      </c>
    </row>
    <row r="181" spans="1:11" x14ac:dyDescent="0.2">
      <c r="A181">
        <v>49034</v>
      </c>
      <c r="B181">
        <v>540550</v>
      </c>
      <c r="C181" s="2">
        <v>22430</v>
      </c>
      <c r="D181" t="s">
        <v>480</v>
      </c>
      <c r="E181">
        <v>4</v>
      </c>
      <c r="F181" s="1">
        <v>40553.382638888892</v>
      </c>
      <c r="G181">
        <v>4.95</v>
      </c>
      <c r="H181">
        <v>12539</v>
      </c>
      <c r="I181" t="s">
        <v>774</v>
      </c>
      <c r="J181">
        <f t="shared" si="4"/>
        <v>19.8</v>
      </c>
      <c r="K181" s="7">
        <f t="shared" si="5"/>
        <v>332.61666666666133</v>
      </c>
    </row>
    <row r="182" spans="1:11" x14ac:dyDescent="0.2">
      <c r="A182">
        <v>49035</v>
      </c>
      <c r="B182">
        <v>540550</v>
      </c>
      <c r="C182" s="2">
        <v>21547</v>
      </c>
      <c r="D182" t="s">
        <v>607</v>
      </c>
      <c r="E182">
        <v>6</v>
      </c>
      <c r="F182" s="1">
        <v>40553.382638888892</v>
      </c>
      <c r="G182">
        <v>2.95</v>
      </c>
      <c r="H182">
        <v>12539</v>
      </c>
      <c r="I182" t="s">
        <v>774</v>
      </c>
      <c r="J182">
        <f t="shared" si="4"/>
        <v>17.700000000000003</v>
      </c>
      <c r="K182" s="7">
        <f t="shared" si="5"/>
        <v>332.61666666666133</v>
      </c>
    </row>
    <row r="183" spans="1:11" x14ac:dyDescent="0.2">
      <c r="A183">
        <v>49036</v>
      </c>
      <c r="B183">
        <v>540550</v>
      </c>
      <c r="C183" s="2">
        <v>21944</v>
      </c>
      <c r="D183" t="s">
        <v>462</v>
      </c>
      <c r="E183">
        <v>12</v>
      </c>
      <c r="F183" s="1">
        <v>40553.382638888892</v>
      </c>
      <c r="G183">
        <v>0.85</v>
      </c>
      <c r="H183">
        <v>12539</v>
      </c>
      <c r="I183" t="s">
        <v>774</v>
      </c>
      <c r="J183">
        <f t="shared" si="4"/>
        <v>10.199999999999999</v>
      </c>
      <c r="K183" s="7">
        <f t="shared" si="5"/>
        <v>332.61666666666133</v>
      </c>
    </row>
    <row r="184" spans="1:11" x14ac:dyDescent="0.2">
      <c r="A184">
        <v>49037</v>
      </c>
      <c r="B184">
        <v>540550</v>
      </c>
      <c r="C184" s="2">
        <v>21121</v>
      </c>
      <c r="D184" t="s">
        <v>300</v>
      </c>
      <c r="E184">
        <v>24</v>
      </c>
      <c r="F184" s="1">
        <v>40553.382638888892</v>
      </c>
      <c r="G184">
        <v>1.25</v>
      </c>
      <c r="H184">
        <v>12539</v>
      </c>
      <c r="I184" t="s">
        <v>774</v>
      </c>
      <c r="J184">
        <f t="shared" si="4"/>
        <v>30</v>
      </c>
      <c r="K184" s="7">
        <f t="shared" si="5"/>
        <v>332.61666666666133</v>
      </c>
    </row>
    <row r="185" spans="1:11" x14ac:dyDescent="0.2">
      <c r="A185">
        <v>49038</v>
      </c>
      <c r="B185">
        <v>540550</v>
      </c>
      <c r="C185" s="2">
        <v>21123</v>
      </c>
      <c r="D185" t="s">
        <v>345</v>
      </c>
      <c r="E185">
        <v>24</v>
      </c>
      <c r="F185" s="1">
        <v>40553.382638888892</v>
      </c>
      <c r="G185">
        <v>1.25</v>
      </c>
      <c r="H185">
        <v>12539</v>
      </c>
      <c r="I185" t="s">
        <v>774</v>
      </c>
      <c r="J185">
        <f t="shared" si="4"/>
        <v>30</v>
      </c>
      <c r="K185" s="7">
        <f t="shared" si="5"/>
        <v>332.61666666666133</v>
      </c>
    </row>
    <row r="186" spans="1:11" x14ac:dyDescent="0.2">
      <c r="A186">
        <v>49039</v>
      </c>
      <c r="B186">
        <v>540550</v>
      </c>
      <c r="C186" s="2">
        <v>21122</v>
      </c>
      <c r="D186" t="s">
        <v>167</v>
      </c>
      <c r="E186">
        <v>24</v>
      </c>
      <c r="F186" s="1">
        <v>40553.382638888892</v>
      </c>
      <c r="G186">
        <v>1.25</v>
      </c>
      <c r="H186">
        <v>12539</v>
      </c>
      <c r="I186" t="s">
        <v>774</v>
      </c>
      <c r="J186">
        <f t="shared" si="4"/>
        <v>30</v>
      </c>
      <c r="K186" s="7">
        <f t="shared" si="5"/>
        <v>332.61666666666133</v>
      </c>
    </row>
    <row r="187" spans="1:11" x14ac:dyDescent="0.2">
      <c r="A187">
        <v>49040</v>
      </c>
      <c r="B187">
        <v>540550</v>
      </c>
      <c r="C187" s="2">
        <v>21126</v>
      </c>
      <c r="D187" t="s">
        <v>185</v>
      </c>
      <c r="E187">
        <v>12</v>
      </c>
      <c r="F187" s="1">
        <v>40553.382638888892</v>
      </c>
      <c r="G187">
        <v>1.25</v>
      </c>
      <c r="H187">
        <v>12539</v>
      </c>
      <c r="I187" t="s">
        <v>774</v>
      </c>
      <c r="J187">
        <f t="shared" si="4"/>
        <v>15</v>
      </c>
      <c r="K187" s="7">
        <f t="shared" si="5"/>
        <v>332.61666666666133</v>
      </c>
    </row>
    <row r="188" spans="1:11" x14ac:dyDescent="0.2">
      <c r="A188">
        <v>49041</v>
      </c>
      <c r="B188">
        <v>540550</v>
      </c>
      <c r="C188" s="2">
        <v>21125</v>
      </c>
      <c r="D188" t="s">
        <v>184</v>
      </c>
      <c r="E188">
        <v>12</v>
      </c>
      <c r="F188" s="1">
        <v>40553.382638888892</v>
      </c>
      <c r="G188">
        <v>1.25</v>
      </c>
      <c r="H188">
        <v>12539</v>
      </c>
      <c r="I188" t="s">
        <v>774</v>
      </c>
      <c r="J188">
        <f t="shared" si="4"/>
        <v>15</v>
      </c>
      <c r="K188" s="7">
        <f t="shared" si="5"/>
        <v>332.61666666666133</v>
      </c>
    </row>
    <row r="189" spans="1:11" x14ac:dyDescent="0.2">
      <c r="A189">
        <v>49042</v>
      </c>
      <c r="B189">
        <v>540550</v>
      </c>
      <c r="C189" s="2" t="s">
        <v>843</v>
      </c>
      <c r="D189" t="s">
        <v>844</v>
      </c>
      <c r="E189">
        <v>6</v>
      </c>
      <c r="F189" s="1">
        <v>40553.382638888892</v>
      </c>
      <c r="G189">
        <v>2.5499999999999998</v>
      </c>
      <c r="H189">
        <v>12539</v>
      </c>
      <c r="I189" t="s">
        <v>774</v>
      </c>
      <c r="J189">
        <f t="shared" si="4"/>
        <v>15.299999999999999</v>
      </c>
      <c r="K189" s="7">
        <f t="shared" si="5"/>
        <v>332.61666666666133</v>
      </c>
    </row>
    <row r="190" spans="1:11" x14ac:dyDescent="0.2">
      <c r="A190">
        <v>49043</v>
      </c>
      <c r="B190">
        <v>540550</v>
      </c>
      <c r="C190" s="2">
        <v>21929</v>
      </c>
      <c r="D190" t="s">
        <v>71</v>
      </c>
      <c r="E190">
        <v>10</v>
      </c>
      <c r="F190" s="1">
        <v>40553.382638888892</v>
      </c>
      <c r="G190">
        <v>1.95</v>
      </c>
      <c r="H190">
        <v>12539</v>
      </c>
      <c r="I190" t="s">
        <v>774</v>
      </c>
      <c r="J190">
        <f t="shared" si="4"/>
        <v>19.5</v>
      </c>
      <c r="K190" s="7">
        <f t="shared" si="5"/>
        <v>332.61666666666133</v>
      </c>
    </row>
    <row r="191" spans="1:11" x14ac:dyDescent="0.2">
      <c r="A191">
        <v>49044</v>
      </c>
      <c r="B191">
        <v>540550</v>
      </c>
      <c r="C191" s="2" t="s">
        <v>935</v>
      </c>
      <c r="D191" t="s">
        <v>936</v>
      </c>
      <c r="E191">
        <v>6</v>
      </c>
      <c r="F191" s="1">
        <v>40553.382638888892</v>
      </c>
      <c r="G191">
        <v>1.95</v>
      </c>
      <c r="H191">
        <v>12539</v>
      </c>
      <c r="I191" t="s">
        <v>774</v>
      </c>
      <c r="J191">
        <f t="shared" si="4"/>
        <v>11.7</v>
      </c>
      <c r="K191" s="7">
        <f t="shared" si="5"/>
        <v>332.61666666666133</v>
      </c>
    </row>
    <row r="192" spans="1:11" x14ac:dyDescent="0.2">
      <c r="A192">
        <v>49045</v>
      </c>
      <c r="B192">
        <v>540550</v>
      </c>
      <c r="C192" s="2" t="s">
        <v>522</v>
      </c>
      <c r="D192" t="s">
        <v>523</v>
      </c>
      <c r="E192">
        <v>4</v>
      </c>
      <c r="F192" s="1">
        <v>40553.382638888892</v>
      </c>
      <c r="G192">
        <v>3.75</v>
      </c>
      <c r="H192">
        <v>12539</v>
      </c>
      <c r="I192" t="s">
        <v>774</v>
      </c>
      <c r="J192">
        <f t="shared" si="4"/>
        <v>15</v>
      </c>
      <c r="K192" s="7">
        <f t="shared" si="5"/>
        <v>332.61666666666133</v>
      </c>
    </row>
    <row r="193" spans="1:11" x14ac:dyDescent="0.2">
      <c r="A193">
        <v>49046</v>
      </c>
      <c r="B193">
        <v>540550</v>
      </c>
      <c r="C193" s="2" t="s">
        <v>512</v>
      </c>
      <c r="D193" t="s">
        <v>513</v>
      </c>
      <c r="E193">
        <v>6</v>
      </c>
      <c r="F193" s="1">
        <v>40553.382638888892</v>
      </c>
      <c r="G193">
        <v>2.95</v>
      </c>
      <c r="H193">
        <v>12539</v>
      </c>
      <c r="I193" t="s">
        <v>774</v>
      </c>
      <c r="J193">
        <f t="shared" si="4"/>
        <v>17.700000000000003</v>
      </c>
      <c r="K193" s="7">
        <f t="shared" si="5"/>
        <v>332.61666666666133</v>
      </c>
    </row>
    <row r="194" spans="1:11" x14ac:dyDescent="0.2">
      <c r="A194">
        <v>49047</v>
      </c>
      <c r="B194">
        <v>540550</v>
      </c>
      <c r="C194" s="2">
        <v>22111</v>
      </c>
      <c r="D194" t="s">
        <v>155</v>
      </c>
      <c r="E194">
        <v>3</v>
      </c>
      <c r="F194" s="1">
        <v>40553.382638888892</v>
      </c>
      <c r="G194">
        <v>4.95</v>
      </c>
      <c r="H194">
        <v>12539</v>
      </c>
      <c r="I194" t="s">
        <v>774</v>
      </c>
      <c r="J194">
        <f t="shared" si="4"/>
        <v>14.850000000000001</v>
      </c>
      <c r="K194" s="7">
        <f t="shared" si="5"/>
        <v>332.61666666666133</v>
      </c>
    </row>
    <row r="195" spans="1:11" x14ac:dyDescent="0.2">
      <c r="A195">
        <v>49048</v>
      </c>
      <c r="B195">
        <v>540550</v>
      </c>
      <c r="C195" s="2">
        <v>22690</v>
      </c>
      <c r="D195" t="s">
        <v>832</v>
      </c>
      <c r="E195">
        <v>2</v>
      </c>
      <c r="F195" s="1">
        <v>40553.382638888892</v>
      </c>
      <c r="G195">
        <v>7.95</v>
      </c>
      <c r="H195">
        <v>12539</v>
      </c>
      <c r="I195" t="s">
        <v>774</v>
      </c>
      <c r="J195">
        <f t="shared" si="4"/>
        <v>15.9</v>
      </c>
      <c r="K195" s="7">
        <f t="shared" si="5"/>
        <v>332.61666666666133</v>
      </c>
    </row>
    <row r="196" spans="1:11" x14ac:dyDescent="0.2">
      <c r="A196">
        <v>49049</v>
      </c>
      <c r="B196">
        <v>540550</v>
      </c>
      <c r="C196" s="2">
        <v>21710</v>
      </c>
      <c r="D196" t="s">
        <v>252</v>
      </c>
      <c r="E196">
        <v>4</v>
      </c>
      <c r="F196" s="1">
        <v>40553.382638888892</v>
      </c>
      <c r="G196">
        <v>4.95</v>
      </c>
      <c r="H196">
        <v>12539</v>
      </c>
      <c r="I196" t="s">
        <v>774</v>
      </c>
      <c r="J196">
        <f t="shared" si="4"/>
        <v>19.8</v>
      </c>
      <c r="K196" s="7">
        <f t="shared" si="5"/>
        <v>332.61666666666133</v>
      </c>
    </row>
    <row r="197" spans="1:11" x14ac:dyDescent="0.2">
      <c r="A197">
        <v>49050</v>
      </c>
      <c r="B197">
        <v>540550</v>
      </c>
      <c r="C197" s="2">
        <v>84050</v>
      </c>
      <c r="D197" t="s">
        <v>416</v>
      </c>
      <c r="E197">
        <v>6</v>
      </c>
      <c r="F197" s="1">
        <v>40553.382638888892</v>
      </c>
      <c r="G197">
        <v>1.65</v>
      </c>
      <c r="H197">
        <v>12539</v>
      </c>
      <c r="I197" t="s">
        <v>774</v>
      </c>
      <c r="J197">
        <f t="shared" si="4"/>
        <v>9.8999999999999986</v>
      </c>
      <c r="K197" s="7">
        <f t="shared" si="5"/>
        <v>332.61666666666133</v>
      </c>
    </row>
    <row r="198" spans="1:11" x14ac:dyDescent="0.2">
      <c r="A198">
        <v>49051</v>
      </c>
      <c r="B198">
        <v>540550</v>
      </c>
      <c r="C198" s="2">
        <v>21977</v>
      </c>
      <c r="D198" t="s">
        <v>68</v>
      </c>
      <c r="E198">
        <v>24</v>
      </c>
      <c r="F198" s="1">
        <v>40553.382638888892</v>
      </c>
      <c r="G198">
        <v>0.55000000000000004</v>
      </c>
      <c r="H198">
        <v>12539</v>
      </c>
      <c r="I198" t="s">
        <v>774</v>
      </c>
      <c r="J198">
        <f t="shared" si="4"/>
        <v>13.200000000000001</v>
      </c>
      <c r="K198" s="7">
        <f t="shared" si="5"/>
        <v>332.61666666666133</v>
      </c>
    </row>
    <row r="199" spans="1:11" x14ac:dyDescent="0.2">
      <c r="A199">
        <v>49052</v>
      </c>
      <c r="B199">
        <v>540550</v>
      </c>
      <c r="C199" s="2">
        <v>22956</v>
      </c>
      <c r="D199" t="s">
        <v>312</v>
      </c>
      <c r="E199">
        <v>6</v>
      </c>
      <c r="F199" s="1">
        <v>40553.382638888892</v>
      </c>
      <c r="G199">
        <v>2.1</v>
      </c>
      <c r="H199">
        <v>12539</v>
      </c>
      <c r="I199" t="s">
        <v>774</v>
      </c>
      <c r="J199">
        <f t="shared" si="4"/>
        <v>12.600000000000001</v>
      </c>
      <c r="K199" s="7">
        <f t="shared" si="5"/>
        <v>332.61666666666133</v>
      </c>
    </row>
    <row r="200" spans="1:11" x14ac:dyDescent="0.2">
      <c r="A200">
        <v>49053</v>
      </c>
      <c r="B200">
        <v>540550</v>
      </c>
      <c r="C200" s="2" t="s">
        <v>941</v>
      </c>
      <c r="D200" t="s">
        <v>942</v>
      </c>
      <c r="E200">
        <v>6</v>
      </c>
      <c r="F200" s="1">
        <v>40553.382638888892</v>
      </c>
      <c r="G200">
        <v>2.1</v>
      </c>
      <c r="H200">
        <v>12539</v>
      </c>
      <c r="I200" t="s">
        <v>774</v>
      </c>
      <c r="J200">
        <f t="shared" ref="J200:J263" si="6">+G200*E200</f>
        <v>12.600000000000001</v>
      </c>
      <c r="K200" s="7">
        <f t="shared" ref="K200:K263" si="7">+$G$1-F200</f>
        <v>332.61666666666133</v>
      </c>
    </row>
    <row r="201" spans="1:11" x14ac:dyDescent="0.2">
      <c r="A201">
        <v>49054</v>
      </c>
      <c r="B201">
        <v>540550</v>
      </c>
      <c r="C201" s="2" t="s">
        <v>885</v>
      </c>
      <c r="D201" t="s">
        <v>886</v>
      </c>
      <c r="E201">
        <v>6</v>
      </c>
      <c r="F201" s="1">
        <v>40553.382638888892</v>
      </c>
      <c r="G201">
        <v>2.1</v>
      </c>
      <c r="H201">
        <v>12539</v>
      </c>
      <c r="I201" t="s">
        <v>774</v>
      </c>
      <c r="J201">
        <f t="shared" si="6"/>
        <v>12.600000000000001</v>
      </c>
      <c r="K201" s="7">
        <f t="shared" si="7"/>
        <v>332.61666666666133</v>
      </c>
    </row>
    <row r="202" spans="1:11" x14ac:dyDescent="0.2">
      <c r="A202">
        <v>49055</v>
      </c>
      <c r="B202">
        <v>540550</v>
      </c>
      <c r="C202" s="2">
        <v>22358</v>
      </c>
      <c r="D202" t="s">
        <v>284</v>
      </c>
      <c r="E202">
        <v>6</v>
      </c>
      <c r="F202" s="1">
        <v>40553.382638888892</v>
      </c>
      <c r="G202">
        <v>2.95</v>
      </c>
      <c r="H202">
        <v>12539</v>
      </c>
      <c r="I202" t="s">
        <v>774</v>
      </c>
      <c r="J202">
        <f t="shared" si="6"/>
        <v>17.700000000000003</v>
      </c>
      <c r="K202" s="7">
        <f t="shared" si="7"/>
        <v>332.61666666666133</v>
      </c>
    </row>
    <row r="203" spans="1:11" x14ac:dyDescent="0.2">
      <c r="A203">
        <v>49056</v>
      </c>
      <c r="B203">
        <v>540550</v>
      </c>
      <c r="C203" s="2">
        <v>22659</v>
      </c>
      <c r="D203" t="s">
        <v>39</v>
      </c>
      <c r="E203">
        <v>12</v>
      </c>
      <c r="F203" s="1">
        <v>40553.382638888892</v>
      </c>
      <c r="G203">
        <v>1.95</v>
      </c>
      <c r="H203">
        <v>12539</v>
      </c>
      <c r="I203" t="s">
        <v>774</v>
      </c>
      <c r="J203">
        <f t="shared" si="6"/>
        <v>23.4</v>
      </c>
      <c r="K203" s="7">
        <f t="shared" si="7"/>
        <v>332.61666666666133</v>
      </c>
    </row>
    <row r="204" spans="1:11" x14ac:dyDescent="0.2">
      <c r="A204">
        <v>49057</v>
      </c>
      <c r="B204">
        <v>540550</v>
      </c>
      <c r="C204" s="2">
        <v>22629</v>
      </c>
      <c r="D204" t="s">
        <v>38</v>
      </c>
      <c r="E204">
        <v>12</v>
      </c>
      <c r="F204" s="1">
        <v>40553.382638888892</v>
      </c>
      <c r="G204">
        <v>1.95</v>
      </c>
      <c r="H204">
        <v>12539</v>
      </c>
      <c r="I204" t="s">
        <v>774</v>
      </c>
      <c r="J204">
        <f t="shared" si="6"/>
        <v>23.4</v>
      </c>
      <c r="K204" s="7">
        <f t="shared" si="7"/>
        <v>332.61666666666133</v>
      </c>
    </row>
    <row r="205" spans="1:11" x14ac:dyDescent="0.2">
      <c r="A205">
        <v>49058</v>
      </c>
      <c r="B205">
        <v>540550</v>
      </c>
      <c r="C205" s="2">
        <v>22630</v>
      </c>
      <c r="D205" t="s">
        <v>234</v>
      </c>
      <c r="E205">
        <v>12</v>
      </c>
      <c r="F205" s="1">
        <v>40553.382638888892</v>
      </c>
      <c r="G205">
        <v>1.95</v>
      </c>
      <c r="H205">
        <v>12539</v>
      </c>
      <c r="I205" t="s">
        <v>774</v>
      </c>
      <c r="J205">
        <f t="shared" si="6"/>
        <v>23.4</v>
      </c>
      <c r="K205" s="7">
        <f t="shared" si="7"/>
        <v>332.61666666666133</v>
      </c>
    </row>
    <row r="206" spans="1:11" x14ac:dyDescent="0.2">
      <c r="A206">
        <v>49059</v>
      </c>
      <c r="B206">
        <v>540550</v>
      </c>
      <c r="C206" s="2">
        <v>21561</v>
      </c>
      <c r="D206" t="s">
        <v>699</v>
      </c>
      <c r="E206">
        <v>6</v>
      </c>
      <c r="F206" s="1">
        <v>40553.382638888892</v>
      </c>
      <c r="G206">
        <v>2.5499999999999998</v>
      </c>
      <c r="H206">
        <v>12539</v>
      </c>
      <c r="I206" t="s">
        <v>774</v>
      </c>
      <c r="J206">
        <f t="shared" si="6"/>
        <v>15.299999999999999</v>
      </c>
      <c r="K206" s="7">
        <f t="shared" si="7"/>
        <v>332.61666666666133</v>
      </c>
    </row>
    <row r="207" spans="1:11" x14ac:dyDescent="0.2">
      <c r="A207">
        <v>49060</v>
      </c>
      <c r="B207">
        <v>540550</v>
      </c>
      <c r="C207" s="2">
        <v>21559</v>
      </c>
      <c r="D207" t="s">
        <v>65</v>
      </c>
      <c r="E207">
        <v>6</v>
      </c>
      <c r="F207" s="1">
        <v>40553.382638888892</v>
      </c>
      <c r="G207">
        <v>2.5499999999999998</v>
      </c>
      <c r="H207">
        <v>12539</v>
      </c>
      <c r="I207" t="s">
        <v>774</v>
      </c>
      <c r="J207">
        <f t="shared" si="6"/>
        <v>15.299999999999999</v>
      </c>
      <c r="K207" s="7">
        <f t="shared" si="7"/>
        <v>332.61666666666133</v>
      </c>
    </row>
    <row r="208" spans="1:11" x14ac:dyDescent="0.2">
      <c r="A208">
        <v>49061</v>
      </c>
      <c r="B208">
        <v>540550</v>
      </c>
      <c r="C208" s="2">
        <v>22702</v>
      </c>
      <c r="D208" t="s">
        <v>761</v>
      </c>
      <c r="E208">
        <v>6</v>
      </c>
      <c r="F208" s="1">
        <v>40553.382638888892</v>
      </c>
      <c r="G208">
        <v>2.1</v>
      </c>
      <c r="H208">
        <v>12539</v>
      </c>
      <c r="I208" t="s">
        <v>774</v>
      </c>
      <c r="J208">
        <f t="shared" si="6"/>
        <v>12.600000000000001</v>
      </c>
      <c r="K208" s="7">
        <f t="shared" si="7"/>
        <v>332.61666666666133</v>
      </c>
    </row>
    <row r="209" spans="1:11" x14ac:dyDescent="0.2">
      <c r="A209">
        <v>49062</v>
      </c>
      <c r="B209">
        <v>540550</v>
      </c>
      <c r="C209" s="2">
        <v>22700</v>
      </c>
      <c r="D209" t="s">
        <v>869</v>
      </c>
      <c r="E209">
        <v>6</v>
      </c>
      <c r="F209" s="1">
        <v>40553.382638888892</v>
      </c>
      <c r="G209">
        <v>2.95</v>
      </c>
      <c r="H209">
        <v>12539</v>
      </c>
      <c r="I209" t="s">
        <v>774</v>
      </c>
      <c r="J209">
        <f t="shared" si="6"/>
        <v>17.700000000000003</v>
      </c>
      <c r="K209" s="7">
        <f t="shared" si="7"/>
        <v>332.61666666666133</v>
      </c>
    </row>
    <row r="210" spans="1:11" x14ac:dyDescent="0.2">
      <c r="A210">
        <v>49063</v>
      </c>
      <c r="B210">
        <v>540550</v>
      </c>
      <c r="C210" s="2">
        <v>22845</v>
      </c>
      <c r="D210" t="s">
        <v>527</v>
      </c>
      <c r="E210">
        <v>2</v>
      </c>
      <c r="F210" s="1">
        <v>40553.382638888892</v>
      </c>
      <c r="G210">
        <v>6.35</v>
      </c>
      <c r="H210">
        <v>12539</v>
      </c>
      <c r="I210" t="s">
        <v>774</v>
      </c>
      <c r="J210">
        <f t="shared" si="6"/>
        <v>12.7</v>
      </c>
      <c r="K210" s="7">
        <f t="shared" si="7"/>
        <v>332.61666666666133</v>
      </c>
    </row>
    <row r="211" spans="1:11" x14ac:dyDescent="0.2">
      <c r="A211">
        <v>49064</v>
      </c>
      <c r="B211">
        <v>540550</v>
      </c>
      <c r="C211" s="2">
        <v>22844</v>
      </c>
      <c r="D211" t="s">
        <v>493</v>
      </c>
      <c r="E211">
        <v>2</v>
      </c>
      <c r="F211" s="1">
        <v>40553.382638888892</v>
      </c>
      <c r="G211">
        <v>8.5</v>
      </c>
      <c r="H211">
        <v>12539</v>
      </c>
      <c r="I211" t="s">
        <v>774</v>
      </c>
      <c r="J211">
        <f t="shared" si="6"/>
        <v>17</v>
      </c>
      <c r="K211" s="7">
        <f t="shared" si="7"/>
        <v>332.61666666666133</v>
      </c>
    </row>
    <row r="212" spans="1:11" x14ac:dyDescent="0.2">
      <c r="A212">
        <v>49065</v>
      </c>
      <c r="B212">
        <v>540550</v>
      </c>
      <c r="C212" s="2">
        <v>22899</v>
      </c>
      <c r="D212" t="s">
        <v>266</v>
      </c>
      <c r="E212">
        <v>6</v>
      </c>
      <c r="F212" s="1">
        <v>40553.382638888892</v>
      </c>
      <c r="G212">
        <v>2.1</v>
      </c>
      <c r="H212">
        <v>12539</v>
      </c>
      <c r="I212" t="s">
        <v>774</v>
      </c>
      <c r="J212">
        <f t="shared" si="6"/>
        <v>12.600000000000001</v>
      </c>
      <c r="K212" s="7">
        <f t="shared" si="7"/>
        <v>332.61666666666133</v>
      </c>
    </row>
    <row r="213" spans="1:11" x14ac:dyDescent="0.2">
      <c r="A213">
        <v>49066</v>
      </c>
      <c r="B213">
        <v>540550</v>
      </c>
      <c r="C213" s="2">
        <v>21625</v>
      </c>
      <c r="D213" t="s">
        <v>393</v>
      </c>
      <c r="E213">
        <v>3</v>
      </c>
      <c r="F213" s="1">
        <v>40553.382638888892</v>
      </c>
      <c r="G213">
        <v>6.95</v>
      </c>
      <c r="H213">
        <v>12539</v>
      </c>
      <c r="I213" t="s">
        <v>774</v>
      </c>
      <c r="J213">
        <f t="shared" si="6"/>
        <v>20.85</v>
      </c>
      <c r="K213" s="7">
        <f t="shared" si="7"/>
        <v>332.61666666666133</v>
      </c>
    </row>
    <row r="214" spans="1:11" x14ac:dyDescent="0.2">
      <c r="A214">
        <v>49067</v>
      </c>
      <c r="B214">
        <v>540550</v>
      </c>
      <c r="C214" s="2">
        <v>21042</v>
      </c>
      <c r="D214" t="s">
        <v>663</v>
      </c>
      <c r="E214">
        <v>3</v>
      </c>
      <c r="F214" s="1">
        <v>40553.382638888892</v>
      </c>
      <c r="G214">
        <v>5.95</v>
      </c>
      <c r="H214">
        <v>12539</v>
      </c>
      <c r="I214" t="s">
        <v>774</v>
      </c>
      <c r="J214">
        <f t="shared" si="6"/>
        <v>17.850000000000001</v>
      </c>
      <c r="K214" s="7">
        <f t="shared" si="7"/>
        <v>332.61666666666133</v>
      </c>
    </row>
    <row r="215" spans="1:11" x14ac:dyDescent="0.2">
      <c r="A215">
        <v>49068</v>
      </c>
      <c r="B215">
        <v>540550</v>
      </c>
      <c r="C215" s="2">
        <v>22720</v>
      </c>
      <c r="D215" t="s">
        <v>926</v>
      </c>
      <c r="E215">
        <v>3</v>
      </c>
      <c r="F215" s="1">
        <v>40553.382638888892</v>
      </c>
      <c r="G215">
        <v>4.95</v>
      </c>
      <c r="H215">
        <v>12539</v>
      </c>
      <c r="I215" t="s">
        <v>774</v>
      </c>
      <c r="J215">
        <f t="shared" si="6"/>
        <v>14.850000000000001</v>
      </c>
      <c r="K215" s="7">
        <f t="shared" si="7"/>
        <v>332.61666666666133</v>
      </c>
    </row>
    <row r="216" spans="1:11" x14ac:dyDescent="0.2">
      <c r="A216">
        <v>49069</v>
      </c>
      <c r="B216">
        <v>540550</v>
      </c>
      <c r="C216" s="2" t="s">
        <v>700</v>
      </c>
      <c r="D216" t="s">
        <v>701</v>
      </c>
      <c r="E216">
        <v>1</v>
      </c>
      <c r="F216" s="1">
        <v>40553.382638888892</v>
      </c>
      <c r="G216">
        <v>9.9499999999999993</v>
      </c>
      <c r="H216">
        <v>12539</v>
      </c>
      <c r="I216" t="s">
        <v>774</v>
      </c>
      <c r="J216">
        <f t="shared" si="6"/>
        <v>9.9499999999999993</v>
      </c>
      <c r="K216" s="7">
        <f t="shared" si="7"/>
        <v>332.61666666666133</v>
      </c>
    </row>
    <row r="217" spans="1:11" x14ac:dyDescent="0.2">
      <c r="A217">
        <v>49070</v>
      </c>
      <c r="B217">
        <v>540550</v>
      </c>
      <c r="C217" s="2">
        <v>22838</v>
      </c>
      <c r="D217" t="s">
        <v>95</v>
      </c>
      <c r="E217">
        <v>1</v>
      </c>
      <c r="F217" s="1">
        <v>40553.382638888892</v>
      </c>
      <c r="G217">
        <v>14.95</v>
      </c>
      <c r="H217">
        <v>12539</v>
      </c>
      <c r="I217" t="s">
        <v>774</v>
      </c>
      <c r="J217">
        <f t="shared" si="6"/>
        <v>14.95</v>
      </c>
      <c r="K217" s="7">
        <f t="shared" si="7"/>
        <v>332.61666666666133</v>
      </c>
    </row>
    <row r="218" spans="1:11" x14ac:dyDescent="0.2">
      <c r="A218">
        <v>49071</v>
      </c>
      <c r="B218">
        <v>540550</v>
      </c>
      <c r="C218" s="2">
        <v>35241</v>
      </c>
      <c r="D218" t="s">
        <v>795</v>
      </c>
      <c r="E218">
        <v>3</v>
      </c>
      <c r="F218" s="1">
        <v>40553.382638888892</v>
      </c>
      <c r="G218">
        <v>4.95</v>
      </c>
      <c r="H218">
        <v>12539</v>
      </c>
      <c r="I218" t="s">
        <v>774</v>
      </c>
      <c r="J218">
        <f t="shared" si="6"/>
        <v>14.850000000000001</v>
      </c>
      <c r="K218" s="7">
        <f t="shared" si="7"/>
        <v>332.61666666666133</v>
      </c>
    </row>
    <row r="219" spans="1:11" x14ac:dyDescent="0.2">
      <c r="A219">
        <v>49072</v>
      </c>
      <c r="B219">
        <v>540550</v>
      </c>
      <c r="C219" s="2">
        <v>22357</v>
      </c>
      <c r="D219" t="s">
        <v>285</v>
      </c>
      <c r="E219">
        <v>4</v>
      </c>
      <c r="F219" s="1">
        <v>40553.382638888892</v>
      </c>
      <c r="G219">
        <v>4.25</v>
      </c>
      <c r="H219">
        <v>12539</v>
      </c>
      <c r="I219" t="s">
        <v>774</v>
      </c>
      <c r="J219">
        <f t="shared" si="6"/>
        <v>17</v>
      </c>
      <c r="K219" s="7">
        <f t="shared" si="7"/>
        <v>332.61666666666133</v>
      </c>
    </row>
    <row r="220" spans="1:11" x14ac:dyDescent="0.2">
      <c r="A220">
        <v>49073</v>
      </c>
      <c r="B220">
        <v>540550</v>
      </c>
      <c r="C220" s="2">
        <v>22849</v>
      </c>
      <c r="D220" t="s">
        <v>709</v>
      </c>
      <c r="E220">
        <v>1</v>
      </c>
      <c r="F220" s="1">
        <v>40553.382638888892</v>
      </c>
      <c r="G220">
        <v>16.95</v>
      </c>
      <c r="H220">
        <v>12539</v>
      </c>
      <c r="I220" t="s">
        <v>774</v>
      </c>
      <c r="J220">
        <f t="shared" si="6"/>
        <v>16.95</v>
      </c>
      <c r="K220" s="7">
        <f t="shared" si="7"/>
        <v>332.61666666666133</v>
      </c>
    </row>
    <row r="221" spans="1:11" x14ac:dyDescent="0.2">
      <c r="A221">
        <v>49074</v>
      </c>
      <c r="B221">
        <v>540550</v>
      </c>
      <c r="C221" s="2">
        <v>22847</v>
      </c>
      <c r="D221" t="s">
        <v>494</v>
      </c>
      <c r="E221">
        <v>1</v>
      </c>
      <c r="F221" s="1">
        <v>40553.382638888892</v>
      </c>
      <c r="G221">
        <v>16.95</v>
      </c>
      <c r="H221">
        <v>12539</v>
      </c>
      <c r="I221" t="s">
        <v>774</v>
      </c>
      <c r="J221">
        <f t="shared" si="6"/>
        <v>16.95</v>
      </c>
      <c r="K221" s="7">
        <f t="shared" si="7"/>
        <v>332.61666666666133</v>
      </c>
    </row>
    <row r="222" spans="1:11" x14ac:dyDescent="0.2">
      <c r="A222">
        <v>49075</v>
      </c>
      <c r="B222">
        <v>540550</v>
      </c>
      <c r="C222" s="2">
        <v>85144</v>
      </c>
      <c r="D222" t="s">
        <v>961</v>
      </c>
      <c r="E222">
        <v>2</v>
      </c>
      <c r="F222" s="1">
        <v>40553.382638888892</v>
      </c>
      <c r="G222">
        <v>7.25</v>
      </c>
      <c r="H222">
        <v>12539</v>
      </c>
      <c r="I222" t="s">
        <v>774</v>
      </c>
      <c r="J222">
        <f t="shared" si="6"/>
        <v>14.5</v>
      </c>
      <c r="K222" s="7">
        <f t="shared" si="7"/>
        <v>332.61666666666133</v>
      </c>
    </row>
    <row r="223" spans="1:11" x14ac:dyDescent="0.2">
      <c r="A223">
        <v>49076</v>
      </c>
      <c r="B223">
        <v>540550</v>
      </c>
      <c r="C223" s="2">
        <v>21657</v>
      </c>
      <c r="D223" t="s">
        <v>391</v>
      </c>
      <c r="E223">
        <v>3</v>
      </c>
      <c r="F223" s="1">
        <v>40553.382638888892</v>
      </c>
      <c r="G223">
        <v>6.95</v>
      </c>
      <c r="H223">
        <v>12539</v>
      </c>
      <c r="I223" t="s">
        <v>774</v>
      </c>
      <c r="J223">
        <f t="shared" si="6"/>
        <v>20.85</v>
      </c>
      <c r="K223" s="7">
        <f t="shared" si="7"/>
        <v>332.61666666666133</v>
      </c>
    </row>
    <row r="224" spans="1:11" x14ac:dyDescent="0.2">
      <c r="A224">
        <v>49077</v>
      </c>
      <c r="B224">
        <v>540550</v>
      </c>
      <c r="C224" s="2" t="s">
        <v>79</v>
      </c>
      <c r="D224" t="s">
        <v>80</v>
      </c>
      <c r="E224">
        <v>4</v>
      </c>
      <c r="F224" s="1">
        <v>40553.382638888892</v>
      </c>
      <c r="G224">
        <v>2.95</v>
      </c>
      <c r="H224">
        <v>12539</v>
      </c>
      <c r="I224" t="s">
        <v>774</v>
      </c>
      <c r="J224">
        <f t="shared" si="6"/>
        <v>11.8</v>
      </c>
      <c r="K224" s="7">
        <f t="shared" si="7"/>
        <v>332.61666666666133</v>
      </c>
    </row>
    <row r="225" spans="1:11" x14ac:dyDescent="0.2">
      <c r="A225">
        <v>49078</v>
      </c>
      <c r="B225">
        <v>540550</v>
      </c>
      <c r="C225" s="2">
        <v>21530</v>
      </c>
      <c r="D225" t="s">
        <v>745</v>
      </c>
      <c r="E225">
        <v>6</v>
      </c>
      <c r="F225" s="1">
        <v>40553.382638888892</v>
      </c>
      <c r="G225">
        <v>2.95</v>
      </c>
      <c r="H225">
        <v>12539</v>
      </c>
      <c r="I225" t="s">
        <v>774</v>
      </c>
      <c r="J225">
        <f t="shared" si="6"/>
        <v>17.700000000000003</v>
      </c>
      <c r="K225" s="7">
        <f t="shared" si="7"/>
        <v>332.61666666666133</v>
      </c>
    </row>
    <row r="226" spans="1:11" x14ac:dyDescent="0.2">
      <c r="A226">
        <v>49079</v>
      </c>
      <c r="B226">
        <v>540550</v>
      </c>
      <c r="C226" s="2">
        <v>22107</v>
      </c>
      <c r="D226" t="s">
        <v>335</v>
      </c>
      <c r="E226">
        <v>4</v>
      </c>
      <c r="F226" s="1">
        <v>40553.382638888892</v>
      </c>
      <c r="G226">
        <v>3.75</v>
      </c>
      <c r="H226">
        <v>12539</v>
      </c>
      <c r="I226" t="s">
        <v>774</v>
      </c>
      <c r="J226">
        <f t="shared" si="6"/>
        <v>15</v>
      </c>
      <c r="K226" s="7">
        <f t="shared" si="7"/>
        <v>332.61666666666133</v>
      </c>
    </row>
    <row r="227" spans="1:11" x14ac:dyDescent="0.2">
      <c r="A227">
        <v>49080</v>
      </c>
      <c r="B227">
        <v>540550</v>
      </c>
      <c r="C227" s="2">
        <v>84817</v>
      </c>
      <c r="D227" t="s">
        <v>927</v>
      </c>
      <c r="E227">
        <v>6</v>
      </c>
      <c r="F227" s="1">
        <v>40553.382638888892</v>
      </c>
      <c r="G227">
        <v>2.1</v>
      </c>
      <c r="H227">
        <v>12539</v>
      </c>
      <c r="I227" t="s">
        <v>774</v>
      </c>
      <c r="J227">
        <f t="shared" si="6"/>
        <v>12.600000000000001</v>
      </c>
      <c r="K227" s="7">
        <f t="shared" si="7"/>
        <v>332.61666666666133</v>
      </c>
    </row>
    <row r="228" spans="1:11" x14ac:dyDescent="0.2">
      <c r="A228">
        <v>49081</v>
      </c>
      <c r="B228">
        <v>540550</v>
      </c>
      <c r="C228" s="2">
        <v>20914</v>
      </c>
      <c r="D228" t="s">
        <v>203</v>
      </c>
      <c r="E228">
        <v>6</v>
      </c>
      <c r="F228" s="1">
        <v>40553.382638888892</v>
      </c>
      <c r="G228">
        <v>2.95</v>
      </c>
      <c r="H228">
        <v>12539</v>
      </c>
      <c r="I228" t="s">
        <v>774</v>
      </c>
      <c r="J228">
        <f t="shared" si="6"/>
        <v>17.700000000000003</v>
      </c>
      <c r="K228" s="7">
        <f t="shared" si="7"/>
        <v>332.61666666666133</v>
      </c>
    </row>
    <row r="229" spans="1:11" x14ac:dyDescent="0.2">
      <c r="A229">
        <v>49082</v>
      </c>
      <c r="B229">
        <v>540550</v>
      </c>
      <c r="C229" s="2">
        <v>22834</v>
      </c>
      <c r="D229" t="s">
        <v>269</v>
      </c>
      <c r="E229">
        <v>12</v>
      </c>
      <c r="F229" s="1">
        <v>40553.382638888892</v>
      </c>
      <c r="G229">
        <v>2.1</v>
      </c>
      <c r="H229">
        <v>12539</v>
      </c>
      <c r="I229" t="s">
        <v>774</v>
      </c>
      <c r="J229">
        <f t="shared" si="6"/>
        <v>25.200000000000003</v>
      </c>
      <c r="K229" s="7">
        <f t="shared" si="7"/>
        <v>332.61666666666133</v>
      </c>
    </row>
    <row r="230" spans="1:11" x14ac:dyDescent="0.2">
      <c r="A230">
        <v>49083</v>
      </c>
      <c r="B230">
        <v>540550</v>
      </c>
      <c r="C230" s="2">
        <v>21731</v>
      </c>
      <c r="D230" t="s">
        <v>42</v>
      </c>
      <c r="E230">
        <v>12</v>
      </c>
      <c r="F230" s="1">
        <v>40553.382638888892</v>
      </c>
      <c r="G230">
        <v>1.65</v>
      </c>
      <c r="H230">
        <v>12539</v>
      </c>
      <c r="I230" t="s">
        <v>774</v>
      </c>
      <c r="J230">
        <f t="shared" si="6"/>
        <v>19.799999999999997</v>
      </c>
      <c r="K230" s="7">
        <f t="shared" si="7"/>
        <v>332.61666666666133</v>
      </c>
    </row>
    <row r="231" spans="1:11" x14ac:dyDescent="0.2">
      <c r="A231">
        <v>49084</v>
      </c>
      <c r="B231">
        <v>540550</v>
      </c>
      <c r="C231" s="2" t="s">
        <v>649</v>
      </c>
      <c r="D231" t="s">
        <v>650</v>
      </c>
      <c r="E231">
        <v>3</v>
      </c>
      <c r="F231" s="1">
        <v>40553.382638888892</v>
      </c>
      <c r="G231">
        <v>4.95</v>
      </c>
      <c r="H231">
        <v>12539</v>
      </c>
      <c r="I231" t="s">
        <v>774</v>
      </c>
      <c r="J231">
        <f t="shared" si="6"/>
        <v>14.850000000000001</v>
      </c>
      <c r="K231" s="7">
        <f t="shared" si="7"/>
        <v>332.61666666666133</v>
      </c>
    </row>
    <row r="232" spans="1:11" x14ac:dyDescent="0.2">
      <c r="A232">
        <v>49085</v>
      </c>
      <c r="B232">
        <v>540550</v>
      </c>
      <c r="C232" s="2">
        <v>21622</v>
      </c>
      <c r="D232" t="s">
        <v>121</v>
      </c>
      <c r="E232">
        <v>4</v>
      </c>
      <c r="F232" s="1">
        <v>40553.382638888892</v>
      </c>
      <c r="G232">
        <v>4.95</v>
      </c>
      <c r="H232">
        <v>12539</v>
      </c>
      <c r="I232" t="s">
        <v>774</v>
      </c>
      <c r="J232">
        <f t="shared" si="6"/>
        <v>19.8</v>
      </c>
      <c r="K232" s="7">
        <f t="shared" si="7"/>
        <v>332.61666666666133</v>
      </c>
    </row>
    <row r="233" spans="1:11" x14ac:dyDescent="0.2">
      <c r="A233">
        <v>49086</v>
      </c>
      <c r="B233">
        <v>540550</v>
      </c>
      <c r="C233" s="2">
        <v>22785</v>
      </c>
      <c r="D233" t="s">
        <v>219</v>
      </c>
      <c r="E233">
        <v>2</v>
      </c>
      <c r="F233" s="1">
        <v>40553.382638888892</v>
      </c>
      <c r="G233">
        <v>6.75</v>
      </c>
      <c r="H233">
        <v>12539</v>
      </c>
      <c r="I233" t="s">
        <v>774</v>
      </c>
      <c r="J233">
        <f t="shared" si="6"/>
        <v>13.5</v>
      </c>
      <c r="K233" s="7">
        <f t="shared" si="7"/>
        <v>332.61666666666133</v>
      </c>
    </row>
    <row r="234" spans="1:11" x14ac:dyDescent="0.2">
      <c r="A234">
        <v>49087</v>
      </c>
      <c r="B234">
        <v>540550</v>
      </c>
      <c r="C234" s="2">
        <v>22675</v>
      </c>
      <c r="D234" t="s">
        <v>488</v>
      </c>
      <c r="E234">
        <v>12</v>
      </c>
      <c r="F234" s="1">
        <v>40553.382638888892</v>
      </c>
      <c r="G234">
        <v>1.25</v>
      </c>
      <c r="H234">
        <v>12539</v>
      </c>
      <c r="I234" t="s">
        <v>774</v>
      </c>
      <c r="J234">
        <f t="shared" si="6"/>
        <v>15</v>
      </c>
      <c r="K234" s="7">
        <f t="shared" si="7"/>
        <v>332.61666666666133</v>
      </c>
    </row>
    <row r="235" spans="1:11" x14ac:dyDescent="0.2">
      <c r="A235">
        <v>49088</v>
      </c>
      <c r="B235">
        <v>540550</v>
      </c>
      <c r="C235" s="2">
        <v>22670</v>
      </c>
      <c r="D235" t="s">
        <v>298</v>
      </c>
      <c r="E235">
        <v>12</v>
      </c>
      <c r="F235" s="1">
        <v>40553.382638888892</v>
      </c>
      <c r="G235">
        <v>1.25</v>
      </c>
      <c r="H235">
        <v>12539</v>
      </c>
      <c r="I235" t="s">
        <v>774</v>
      </c>
      <c r="J235">
        <f t="shared" si="6"/>
        <v>15</v>
      </c>
      <c r="K235" s="7">
        <f t="shared" si="7"/>
        <v>332.61666666666133</v>
      </c>
    </row>
    <row r="236" spans="1:11" x14ac:dyDescent="0.2">
      <c r="A236">
        <v>49089</v>
      </c>
      <c r="B236">
        <v>540550</v>
      </c>
      <c r="C236" s="2">
        <v>22674</v>
      </c>
      <c r="D236" t="s">
        <v>816</v>
      </c>
      <c r="E236">
        <v>12</v>
      </c>
      <c r="F236" s="1">
        <v>40553.382638888892</v>
      </c>
      <c r="G236">
        <v>1.25</v>
      </c>
      <c r="H236">
        <v>12539</v>
      </c>
      <c r="I236" t="s">
        <v>774</v>
      </c>
      <c r="J236">
        <f t="shared" si="6"/>
        <v>15</v>
      </c>
      <c r="K236" s="7">
        <f t="shared" si="7"/>
        <v>332.61666666666133</v>
      </c>
    </row>
    <row r="237" spans="1:11" x14ac:dyDescent="0.2">
      <c r="A237">
        <v>49090</v>
      </c>
      <c r="B237">
        <v>540550</v>
      </c>
      <c r="C237" s="2">
        <v>84638</v>
      </c>
      <c r="D237" t="s">
        <v>913</v>
      </c>
      <c r="E237">
        <v>2</v>
      </c>
      <c r="F237" s="1">
        <v>40553.382638888892</v>
      </c>
      <c r="G237">
        <v>6.95</v>
      </c>
      <c r="H237">
        <v>12539</v>
      </c>
      <c r="I237" t="s">
        <v>774</v>
      </c>
      <c r="J237">
        <f t="shared" si="6"/>
        <v>13.9</v>
      </c>
      <c r="K237" s="7">
        <f t="shared" si="7"/>
        <v>332.61666666666133</v>
      </c>
    </row>
    <row r="238" spans="1:11" x14ac:dyDescent="0.2">
      <c r="A238">
        <v>49091</v>
      </c>
      <c r="B238">
        <v>540550</v>
      </c>
      <c r="C238" s="2">
        <v>84637</v>
      </c>
      <c r="D238" t="s">
        <v>857</v>
      </c>
      <c r="E238">
        <v>3</v>
      </c>
      <c r="F238" s="1">
        <v>40553.382638888892</v>
      </c>
      <c r="G238">
        <v>5.95</v>
      </c>
      <c r="H238">
        <v>12539</v>
      </c>
      <c r="I238" t="s">
        <v>774</v>
      </c>
      <c r="J238">
        <f t="shared" si="6"/>
        <v>17.850000000000001</v>
      </c>
      <c r="K238" s="7">
        <f t="shared" si="7"/>
        <v>332.61666666666133</v>
      </c>
    </row>
    <row r="239" spans="1:11" x14ac:dyDescent="0.2">
      <c r="A239">
        <v>49092</v>
      </c>
      <c r="B239">
        <v>540550</v>
      </c>
      <c r="C239" s="2">
        <v>84631</v>
      </c>
      <c r="D239" t="s">
        <v>914</v>
      </c>
      <c r="E239">
        <v>2</v>
      </c>
      <c r="F239" s="1">
        <v>40553.382638888892</v>
      </c>
      <c r="G239">
        <v>7.95</v>
      </c>
      <c r="H239">
        <v>12539</v>
      </c>
      <c r="I239" t="s">
        <v>774</v>
      </c>
      <c r="J239">
        <f t="shared" si="6"/>
        <v>15.9</v>
      </c>
      <c r="K239" s="7">
        <f t="shared" si="7"/>
        <v>332.61666666666133</v>
      </c>
    </row>
    <row r="240" spans="1:11" x14ac:dyDescent="0.2">
      <c r="A240">
        <v>49093</v>
      </c>
      <c r="B240">
        <v>540550</v>
      </c>
      <c r="C240" s="2">
        <v>22511</v>
      </c>
      <c r="D240" t="s">
        <v>290</v>
      </c>
      <c r="E240">
        <v>4</v>
      </c>
      <c r="F240" s="1">
        <v>40553.382638888892</v>
      </c>
      <c r="G240">
        <v>3.75</v>
      </c>
      <c r="H240">
        <v>12539</v>
      </c>
      <c r="I240" t="s">
        <v>774</v>
      </c>
      <c r="J240">
        <f t="shared" si="6"/>
        <v>15</v>
      </c>
      <c r="K240" s="7">
        <f t="shared" si="7"/>
        <v>332.61666666666133</v>
      </c>
    </row>
    <row r="241" spans="1:11" x14ac:dyDescent="0.2">
      <c r="A241">
        <v>49094</v>
      </c>
      <c r="B241">
        <v>540550</v>
      </c>
      <c r="C241" s="2">
        <v>47566</v>
      </c>
      <c r="D241" t="s">
        <v>756</v>
      </c>
      <c r="E241">
        <v>5</v>
      </c>
      <c r="F241" s="1">
        <v>40553.382638888892</v>
      </c>
      <c r="G241">
        <v>4.6500000000000004</v>
      </c>
      <c r="H241">
        <v>12539</v>
      </c>
      <c r="I241" t="s">
        <v>774</v>
      </c>
      <c r="J241">
        <f t="shared" si="6"/>
        <v>23.25</v>
      </c>
      <c r="K241" s="7">
        <f t="shared" si="7"/>
        <v>332.61666666666133</v>
      </c>
    </row>
    <row r="242" spans="1:11" x14ac:dyDescent="0.2">
      <c r="A242">
        <v>49095</v>
      </c>
      <c r="B242">
        <v>540550</v>
      </c>
      <c r="C242" s="2">
        <v>84819</v>
      </c>
      <c r="D242" t="s">
        <v>798</v>
      </c>
      <c r="E242">
        <v>3</v>
      </c>
      <c r="F242" s="1">
        <v>40553.382638888892</v>
      </c>
      <c r="G242">
        <v>4.25</v>
      </c>
      <c r="H242">
        <v>12539</v>
      </c>
      <c r="I242" t="s">
        <v>774</v>
      </c>
      <c r="J242">
        <f t="shared" si="6"/>
        <v>12.75</v>
      </c>
      <c r="K242" s="7">
        <f t="shared" si="7"/>
        <v>332.61666666666133</v>
      </c>
    </row>
    <row r="243" spans="1:11" x14ac:dyDescent="0.2">
      <c r="A243">
        <v>49096</v>
      </c>
      <c r="B243">
        <v>540550</v>
      </c>
      <c r="C243" s="2">
        <v>22968</v>
      </c>
      <c r="D243" t="s">
        <v>129</v>
      </c>
      <c r="E243">
        <v>2</v>
      </c>
      <c r="F243" s="1">
        <v>40553.382638888892</v>
      </c>
      <c r="G243">
        <v>9.9499999999999993</v>
      </c>
      <c r="H243">
        <v>12539</v>
      </c>
      <c r="I243" t="s">
        <v>774</v>
      </c>
      <c r="J243">
        <f t="shared" si="6"/>
        <v>19.899999999999999</v>
      </c>
      <c r="K243" s="7">
        <f t="shared" si="7"/>
        <v>332.61666666666133</v>
      </c>
    </row>
    <row r="244" spans="1:11" x14ac:dyDescent="0.2">
      <c r="A244">
        <v>49097</v>
      </c>
      <c r="B244">
        <v>540550</v>
      </c>
      <c r="C244" s="2">
        <v>22509</v>
      </c>
      <c r="D244" t="s">
        <v>792</v>
      </c>
      <c r="E244">
        <v>1</v>
      </c>
      <c r="F244" s="1">
        <v>40553.382638888892</v>
      </c>
      <c r="G244">
        <v>16.95</v>
      </c>
      <c r="H244">
        <v>12539</v>
      </c>
      <c r="I244" t="s">
        <v>774</v>
      </c>
      <c r="J244">
        <f t="shared" si="6"/>
        <v>16.95</v>
      </c>
      <c r="K244" s="7">
        <f t="shared" si="7"/>
        <v>332.61666666666133</v>
      </c>
    </row>
    <row r="245" spans="1:11" x14ac:dyDescent="0.2">
      <c r="A245">
        <v>49098</v>
      </c>
      <c r="B245">
        <v>540550</v>
      </c>
      <c r="C245" s="2">
        <v>22448</v>
      </c>
      <c r="D245" t="s">
        <v>653</v>
      </c>
      <c r="E245">
        <v>6</v>
      </c>
      <c r="F245" s="1">
        <v>40553.382638888892</v>
      </c>
      <c r="G245">
        <v>3.35</v>
      </c>
      <c r="H245">
        <v>12539</v>
      </c>
      <c r="I245" t="s">
        <v>774</v>
      </c>
      <c r="J245">
        <f t="shared" si="6"/>
        <v>20.100000000000001</v>
      </c>
      <c r="K245" s="7">
        <f t="shared" si="7"/>
        <v>332.61666666666133</v>
      </c>
    </row>
    <row r="246" spans="1:11" x14ac:dyDescent="0.2">
      <c r="A246">
        <v>49099</v>
      </c>
      <c r="B246">
        <v>540550</v>
      </c>
      <c r="C246" s="2">
        <v>22453</v>
      </c>
      <c r="D246" t="s">
        <v>382</v>
      </c>
      <c r="E246">
        <v>6</v>
      </c>
      <c r="F246" s="1">
        <v>40553.382638888892</v>
      </c>
      <c r="G246">
        <v>2.95</v>
      </c>
      <c r="H246">
        <v>12539</v>
      </c>
      <c r="I246" t="s">
        <v>774</v>
      </c>
      <c r="J246">
        <f t="shared" si="6"/>
        <v>17.700000000000003</v>
      </c>
      <c r="K246" s="7">
        <f t="shared" si="7"/>
        <v>332.61666666666133</v>
      </c>
    </row>
    <row r="247" spans="1:11" x14ac:dyDescent="0.2">
      <c r="A247">
        <v>49100</v>
      </c>
      <c r="B247">
        <v>540550</v>
      </c>
      <c r="C247" s="2">
        <v>22452</v>
      </c>
      <c r="D247" t="s">
        <v>726</v>
      </c>
      <c r="E247">
        <v>6</v>
      </c>
      <c r="F247" s="1">
        <v>40553.382638888892</v>
      </c>
      <c r="G247">
        <v>2.95</v>
      </c>
      <c r="H247">
        <v>12539</v>
      </c>
      <c r="I247" t="s">
        <v>774</v>
      </c>
      <c r="J247">
        <f t="shared" si="6"/>
        <v>17.700000000000003</v>
      </c>
      <c r="K247" s="7">
        <f t="shared" si="7"/>
        <v>332.61666666666133</v>
      </c>
    </row>
    <row r="248" spans="1:11" x14ac:dyDescent="0.2">
      <c r="A248">
        <v>49101</v>
      </c>
      <c r="B248">
        <v>540550</v>
      </c>
      <c r="C248" s="2">
        <v>22077</v>
      </c>
      <c r="D248" t="s">
        <v>242</v>
      </c>
      <c r="E248">
        <v>12</v>
      </c>
      <c r="F248" s="1">
        <v>40553.382638888892</v>
      </c>
      <c r="G248">
        <v>1.65</v>
      </c>
      <c r="H248">
        <v>12539</v>
      </c>
      <c r="I248" t="s">
        <v>774</v>
      </c>
      <c r="J248">
        <f t="shared" si="6"/>
        <v>19.799999999999997</v>
      </c>
      <c r="K248" s="7">
        <f t="shared" si="7"/>
        <v>332.61666666666133</v>
      </c>
    </row>
    <row r="249" spans="1:11" x14ac:dyDescent="0.2">
      <c r="A249">
        <v>49102</v>
      </c>
      <c r="B249">
        <v>540550</v>
      </c>
      <c r="C249" s="2">
        <v>22443</v>
      </c>
      <c r="D249" t="s">
        <v>748</v>
      </c>
      <c r="E249">
        <v>2</v>
      </c>
      <c r="F249" s="1">
        <v>40553.382638888892</v>
      </c>
      <c r="G249">
        <v>7.95</v>
      </c>
      <c r="H249">
        <v>12539</v>
      </c>
      <c r="I249" t="s">
        <v>774</v>
      </c>
      <c r="J249">
        <f t="shared" si="6"/>
        <v>15.9</v>
      </c>
      <c r="K249" s="7">
        <f t="shared" si="7"/>
        <v>332.61666666666133</v>
      </c>
    </row>
    <row r="250" spans="1:11" x14ac:dyDescent="0.2">
      <c r="A250">
        <v>49103</v>
      </c>
      <c r="B250">
        <v>540550</v>
      </c>
      <c r="C250" s="2">
        <v>22271</v>
      </c>
      <c r="D250" t="s">
        <v>246</v>
      </c>
      <c r="E250">
        <v>6</v>
      </c>
      <c r="F250" s="1">
        <v>40553.382638888892</v>
      </c>
      <c r="G250">
        <v>2.95</v>
      </c>
      <c r="H250">
        <v>12539</v>
      </c>
      <c r="I250" t="s">
        <v>774</v>
      </c>
      <c r="J250">
        <f t="shared" si="6"/>
        <v>17.700000000000003</v>
      </c>
      <c r="K250" s="7">
        <f t="shared" si="7"/>
        <v>332.61666666666133</v>
      </c>
    </row>
    <row r="251" spans="1:11" x14ac:dyDescent="0.2">
      <c r="A251">
        <v>49104</v>
      </c>
      <c r="B251">
        <v>540550</v>
      </c>
      <c r="C251" s="2">
        <v>22743</v>
      </c>
      <c r="D251" t="s">
        <v>381</v>
      </c>
      <c r="E251">
        <v>6</v>
      </c>
      <c r="F251" s="1">
        <v>40553.382638888892</v>
      </c>
      <c r="G251">
        <v>2.95</v>
      </c>
      <c r="H251">
        <v>12539</v>
      </c>
      <c r="I251" t="s">
        <v>774</v>
      </c>
      <c r="J251">
        <f t="shared" si="6"/>
        <v>17.700000000000003</v>
      </c>
      <c r="K251" s="7">
        <f t="shared" si="7"/>
        <v>332.61666666666133</v>
      </c>
    </row>
    <row r="252" spans="1:11" x14ac:dyDescent="0.2">
      <c r="A252">
        <v>49105</v>
      </c>
      <c r="B252">
        <v>540550</v>
      </c>
      <c r="C252" s="2">
        <v>22742</v>
      </c>
      <c r="D252" t="s">
        <v>315</v>
      </c>
      <c r="E252">
        <v>6</v>
      </c>
      <c r="F252" s="1">
        <v>40553.382638888892</v>
      </c>
      <c r="G252">
        <v>2.95</v>
      </c>
      <c r="H252">
        <v>12539</v>
      </c>
      <c r="I252" t="s">
        <v>774</v>
      </c>
      <c r="J252">
        <f t="shared" si="6"/>
        <v>17.700000000000003</v>
      </c>
      <c r="K252" s="7">
        <f t="shared" si="7"/>
        <v>332.61666666666133</v>
      </c>
    </row>
    <row r="253" spans="1:11" x14ac:dyDescent="0.2">
      <c r="A253">
        <v>49106</v>
      </c>
      <c r="B253">
        <v>540550</v>
      </c>
      <c r="C253" s="2" t="s">
        <v>575</v>
      </c>
      <c r="D253" t="s">
        <v>576</v>
      </c>
      <c r="E253">
        <v>4</v>
      </c>
      <c r="F253" s="1">
        <v>40553.382638888892</v>
      </c>
      <c r="G253">
        <v>3.75</v>
      </c>
      <c r="H253">
        <v>12539</v>
      </c>
      <c r="I253" t="s">
        <v>774</v>
      </c>
      <c r="J253">
        <f t="shared" si="6"/>
        <v>15</v>
      </c>
      <c r="K253" s="7">
        <f t="shared" si="7"/>
        <v>332.61666666666133</v>
      </c>
    </row>
    <row r="254" spans="1:11" x14ac:dyDescent="0.2">
      <c r="A254">
        <v>49107</v>
      </c>
      <c r="B254">
        <v>540550</v>
      </c>
      <c r="C254" s="2" t="s">
        <v>160</v>
      </c>
      <c r="D254" t="s">
        <v>161</v>
      </c>
      <c r="E254">
        <v>4</v>
      </c>
      <c r="F254" s="1">
        <v>40553.382638888892</v>
      </c>
      <c r="G254">
        <v>3.75</v>
      </c>
      <c r="H254">
        <v>12539</v>
      </c>
      <c r="I254" t="s">
        <v>774</v>
      </c>
      <c r="J254">
        <f t="shared" si="6"/>
        <v>15</v>
      </c>
      <c r="K254" s="7">
        <f t="shared" si="7"/>
        <v>332.61666666666133</v>
      </c>
    </row>
    <row r="255" spans="1:11" x14ac:dyDescent="0.2">
      <c r="A255">
        <v>49108</v>
      </c>
      <c r="B255">
        <v>540550</v>
      </c>
      <c r="C255" s="2">
        <v>21843</v>
      </c>
      <c r="D255" t="s">
        <v>425</v>
      </c>
      <c r="E255">
        <v>1</v>
      </c>
      <c r="F255" s="1">
        <v>40553.382638888892</v>
      </c>
      <c r="G255">
        <v>10.95</v>
      </c>
      <c r="H255">
        <v>12539</v>
      </c>
      <c r="I255" t="s">
        <v>774</v>
      </c>
      <c r="J255">
        <f t="shared" si="6"/>
        <v>10.95</v>
      </c>
      <c r="K255" s="7">
        <f t="shared" si="7"/>
        <v>332.61666666666133</v>
      </c>
    </row>
    <row r="256" spans="1:11" x14ac:dyDescent="0.2">
      <c r="A256">
        <v>49109</v>
      </c>
      <c r="B256">
        <v>540550</v>
      </c>
      <c r="C256" s="2">
        <v>22184</v>
      </c>
      <c r="D256" t="s">
        <v>617</v>
      </c>
      <c r="E256">
        <v>2</v>
      </c>
      <c r="F256" s="1">
        <v>40553.382638888892</v>
      </c>
      <c r="G256">
        <v>8.5</v>
      </c>
      <c r="H256">
        <v>12539</v>
      </c>
      <c r="I256" t="s">
        <v>774</v>
      </c>
      <c r="J256">
        <f t="shared" si="6"/>
        <v>17</v>
      </c>
      <c r="K256" s="7">
        <f t="shared" si="7"/>
        <v>332.61666666666133</v>
      </c>
    </row>
    <row r="257" spans="1:11" x14ac:dyDescent="0.2">
      <c r="A257">
        <v>49110</v>
      </c>
      <c r="B257">
        <v>540550</v>
      </c>
      <c r="C257" s="2">
        <v>22890</v>
      </c>
      <c r="D257" t="s">
        <v>635</v>
      </c>
      <c r="E257">
        <v>2</v>
      </c>
      <c r="F257" s="1">
        <v>40553.382638888892</v>
      </c>
      <c r="G257">
        <v>9.9499999999999993</v>
      </c>
      <c r="H257">
        <v>12539</v>
      </c>
      <c r="I257" t="s">
        <v>774</v>
      </c>
      <c r="J257">
        <f t="shared" si="6"/>
        <v>19.899999999999999</v>
      </c>
      <c r="K257" s="7">
        <f t="shared" si="7"/>
        <v>332.61666666666133</v>
      </c>
    </row>
    <row r="258" spans="1:11" x14ac:dyDescent="0.2">
      <c r="A258">
        <v>49111</v>
      </c>
      <c r="B258">
        <v>540550</v>
      </c>
      <c r="C258" s="2">
        <v>22555</v>
      </c>
      <c r="D258" t="s">
        <v>403</v>
      </c>
      <c r="E258">
        <v>12</v>
      </c>
      <c r="F258" s="1">
        <v>40553.382638888892</v>
      </c>
      <c r="G258">
        <v>1.65</v>
      </c>
      <c r="H258">
        <v>12539</v>
      </c>
      <c r="I258" t="s">
        <v>774</v>
      </c>
      <c r="J258">
        <f t="shared" si="6"/>
        <v>19.799999999999997</v>
      </c>
      <c r="K258" s="7">
        <f t="shared" si="7"/>
        <v>332.61666666666133</v>
      </c>
    </row>
    <row r="259" spans="1:11" x14ac:dyDescent="0.2">
      <c r="A259">
        <v>49112</v>
      </c>
      <c r="B259">
        <v>540550</v>
      </c>
      <c r="C259" s="2">
        <v>22557</v>
      </c>
      <c r="D259" t="s">
        <v>271</v>
      </c>
      <c r="E259">
        <v>12</v>
      </c>
      <c r="F259" s="1">
        <v>40553.382638888892</v>
      </c>
      <c r="G259">
        <v>1.65</v>
      </c>
      <c r="H259">
        <v>12539</v>
      </c>
      <c r="I259" t="s">
        <v>774</v>
      </c>
      <c r="J259">
        <f t="shared" si="6"/>
        <v>19.799999999999997</v>
      </c>
      <c r="K259" s="7">
        <f t="shared" si="7"/>
        <v>332.61666666666133</v>
      </c>
    </row>
    <row r="260" spans="1:11" x14ac:dyDescent="0.2">
      <c r="A260">
        <v>49113</v>
      </c>
      <c r="B260">
        <v>540550</v>
      </c>
      <c r="C260" s="2">
        <v>22554</v>
      </c>
      <c r="D260" t="s">
        <v>273</v>
      </c>
      <c r="E260">
        <v>12</v>
      </c>
      <c r="F260" s="1">
        <v>40553.382638888892</v>
      </c>
      <c r="G260">
        <v>1.65</v>
      </c>
      <c r="H260">
        <v>12539</v>
      </c>
      <c r="I260" t="s">
        <v>774</v>
      </c>
      <c r="J260">
        <f t="shared" si="6"/>
        <v>19.799999999999997</v>
      </c>
      <c r="K260" s="7">
        <f t="shared" si="7"/>
        <v>332.61666666666133</v>
      </c>
    </row>
    <row r="261" spans="1:11" x14ac:dyDescent="0.2">
      <c r="A261">
        <v>49114</v>
      </c>
      <c r="B261">
        <v>540550</v>
      </c>
      <c r="C261" s="2">
        <v>22209</v>
      </c>
      <c r="D261" t="s">
        <v>694</v>
      </c>
      <c r="E261">
        <v>12</v>
      </c>
      <c r="F261" s="1">
        <v>40553.382638888892</v>
      </c>
      <c r="G261">
        <v>1.65</v>
      </c>
      <c r="H261">
        <v>12539</v>
      </c>
      <c r="I261" t="s">
        <v>774</v>
      </c>
      <c r="J261">
        <f t="shared" si="6"/>
        <v>19.799999999999997</v>
      </c>
      <c r="K261" s="7">
        <f t="shared" si="7"/>
        <v>332.61666666666133</v>
      </c>
    </row>
    <row r="262" spans="1:11" x14ac:dyDescent="0.2">
      <c r="A262">
        <v>49115</v>
      </c>
      <c r="B262">
        <v>540550</v>
      </c>
      <c r="C262" s="2">
        <v>22208</v>
      </c>
      <c r="D262" t="s">
        <v>618</v>
      </c>
      <c r="E262">
        <v>12</v>
      </c>
      <c r="F262" s="1">
        <v>40553.382638888892</v>
      </c>
      <c r="G262">
        <v>1.65</v>
      </c>
      <c r="H262">
        <v>12539</v>
      </c>
      <c r="I262" t="s">
        <v>774</v>
      </c>
      <c r="J262">
        <f t="shared" si="6"/>
        <v>19.799999999999997</v>
      </c>
      <c r="K262" s="7">
        <f t="shared" si="7"/>
        <v>332.61666666666133</v>
      </c>
    </row>
    <row r="263" spans="1:11" x14ac:dyDescent="0.2">
      <c r="A263">
        <v>49116</v>
      </c>
      <c r="B263">
        <v>540550</v>
      </c>
      <c r="C263" s="2">
        <v>21881</v>
      </c>
      <c r="D263" t="s">
        <v>676</v>
      </c>
      <c r="E263">
        <v>12</v>
      </c>
      <c r="F263" s="1">
        <v>40553.382638888892</v>
      </c>
      <c r="G263">
        <v>0.65</v>
      </c>
      <c r="H263">
        <v>12539</v>
      </c>
      <c r="I263" t="s">
        <v>774</v>
      </c>
      <c r="J263">
        <f t="shared" si="6"/>
        <v>7.8000000000000007</v>
      </c>
      <c r="K263" s="7">
        <f t="shared" si="7"/>
        <v>332.61666666666133</v>
      </c>
    </row>
    <row r="264" spans="1:11" x14ac:dyDescent="0.2">
      <c r="A264">
        <v>49117</v>
      </c>
      <c r="B264">
        <v>540550</v>
      </c>
      <c r="C264" s="2">
        <v>21879</v>
      </c>
      <c r="D264" t="s">
        <v>458</v>
      </c>
      <c r="E264">
        <v>12</v>
      </c>
      <c r="F264" s="1">
        <v>40553.382638888892</v>
      </c>
      <c r="G264">
        <v>0.65</v>
      </c>
      <c r="H264">
        <v>12539</v>
      </c>
      <c r="I264" t="s">
        <v>774</v>
      </c>
      <c r="J264">
        <f t="shared" ref="J264:J327" si="8">+G264*E264</f>
        <v>7.8000000000000007</v>
      </c>
      <c r="K264" s="7">
        <f t="shared" ref="K264:K327" si="9">+$G$1-F264</f>
        <v>332.61666666666133</v>
      </c>
    </row>
    <row r="265" spans="1:11" x14ac:dyDescent="0.2">
      <c r="A265">
        <v>49118</v>
      </c>
      <c r="B265">
        <v>540550</v>
      </c>
      <c r="C265" s="2">
        <v>21880</v>
      </c>
      <c r="D265" t="s">
        <v>241</v>
      </c>
      <c r="E265">
        <v>12</v>
      </c>
      <c r="F265" s="1">
        <v>40553.382638888892</v>
      </c>
      <c r="G265">
        <v>0.65</v>
      </c>
      <c r="H265">
        <v>12539</v>
      </c>
      <c r="I265" t="s">
        <v>774</v>
      </c>
      <c r="J265">
        <f t="shared" si="8"/>
        <v>7.8000000000000007</v>
      </c>
      <c r="K265" s="7">
        <f t="shared" si="9"/>
        <v>332.61666666666133</v>
      </c>
    </row>
    <row r="266" spans="1:11" x14ac:dyDescent="0.2">
      <c r="A266">
        <v>49119</v>
      </c>
      <c r="B266">
        <v>540550</v>
      </c>
      <c r="C266" s="2">
        <v>22472</v>
      </c>
      <c r="D266" t="s">
        <v>270</v>
      </c>
      <c r="E266">
        <v>3</v>
      </c>
      <c r="F266" s="1">
        <v>40553.382638888892</v>
      </c>
      <c r="G266">
        <v>4.95</v>
      </c>
      <c r="H266">
        <v>12539</v>
      </c>
      <c r="I266" t="s">
        <v>774</v>
      </c>
      <c r="J266">
        <f t="shared" si="8"/>
        <v>14.850000000000001</v>
      </c>
      <c r="K266" s="7">
        <f t="shared" si="9"/>
        <v>332.61666666666133</v>
      </c>
    </row>
    <row r="267" spans="1:11" x14ac:dyDescent="0.2">
      <c r="A267">
        <v>49120</v>
      </c>
      <c r="B267">
        <v>540550</v>
      </c>
      <c r="C267" s="2">
        <v>22476</v>
      </c>
      <c r="D267" t="s">
        <v>483</v>
      </c>
      <c r="E267">
        <v>3</v>
      </c>
      <c r="F267" s="1">
        <v>40553.382638888892</v>
      </c>
      <c r="G267">
        <v>4.95</v>
      </c>
      <c r="H267">
        <v>12539</v>
      </c>
      <c r="I267" t="s">
        <v>774</v>
      </c>
      <c r="J267">
        <f t="shared" si="8"/>
        <v>14.850000000000001</v>
      </c>
      <c r="K267" s="7">
        <f t="shared" si="9"/>
        <v>332.61666666666133</v>
      </c>
    </row>
    <row r="268" spans="1:11" x14ac:dyDescent="0.2">
      <c r="A268">
        <v>49121</v>
      </c>
      <c r="B268">
        <v>540550</v>
      </c>
      <c r="C268" s="2">
        <v>22312</v>
      </c>
      <c r="D268" t="s">
        <v>317</v>
      </c>
      <c r="E268">
        <v>6</v>
      </c>
      <c r="F268" s="1">
        <v>40553.382638888892</v>
      </c>
      <c r="G268">
        <v>2.95</v>
      </c>
      <c r="H268">
        <v>12539</v>
      </c>
      <c r="I268" t="s">
        <v>774</v>
      </c>
      <c r="J268">
        <f t="shared" si="8"/>
        <v>17.700000000000003</v>
      </c>
      <c r="K268" s="7">
        <f t="shared" si="9"/>
        <v>332.61666666666133</v>
      </c>
    </row>
    <row r="269" spans="1:11" x14ac:dyDescent="0.2">
      <c r="A269">
        <v>49122</v>
      </c>
      <c r="B269">
        <v>540550</v>
      </c>
      <c r="C269" s="2">
        <v>22139</v>
      </c>
      <c r="D269" t="s">
        <v>73</v>
      </c>
      <c r="E269">
        <v>3</v>
      </c>
      <c r="F269" s="1">
        <v>40553.382638888892</v>
      </c>
      <c r="G269">
        <v>4.95</v>
      </c>
      <c r="H269">
        <v>12539</v>
      </c>
      <c r="I269" t="s">
        <v>774</v>
      </c>
      <c r="J269">
        <f t="shared" si="8"/>
        <v>14.850000000000001</v>
      </c>
      <c r="K269" s="7">
        <f t="shared" si="9"/>
        <v>332.61666666666133</v>
      </c>
    </row>
    <row r="270" spans="1:11" x14ac:dyDescent="0.2">
      <c r="A270">
        <v>49123</v>
      </c>
      <c r="B270">
        <v>540550</v>
      </c>
      <c r="C270" s="2">
        <v>22423</v>
      </c>
      <c r="D270" t="s">
        <v>322</v>
      </c>
      <c r="E270">
        <v>14</v>
      </c>
      <c r="F270" s="1">
        <v>40553.382638888892</v>
      </c>
      <c r="G270">
        <v>12.75</v>
      </c>
      <c r="H270">
        <v>12539</v>
      </c>
      <c r="I270" t="s">
        <v>774</v>
      </c>
      <c r="J270">
        <f t="shared" si="8"/>
        <v>178.5</v>
      </c>
      <c r="K270" s="7">
        <f t="shared" si="9"/>
        <v>332.61666666666133</v>
      </c>
    </row>
    <row r="271" spans="1:11" x14ac:dyDescent="0.2">
      <c r="A271">
        <v>51266</v>
      </c>
      <c r="B271">
        <v>540785</v>
      </c>
      <c r="C271" s="2" t="s">
        <v>59</v>
      </c>
      <c r="D271" t="s">
        <v>60</v>
      </c>
      <c r="E271">
        <v>144</v>
      </c>
      <c r="F271" s="1">
        <v>40554.48541666667</v>
      </c>
      <c r="G271">
        <v>3.39</v>
      </c>
      <c r="H271">
        <v>12557</v>
      </c>
      <c r="I271" t="s">
        <v>774</v>
      </c>
      <c r="J271">
        <f t="shared" si="8"/>
        <v>488.16</v>
      </c>
      <c r="K271" s="7">
        <f t="shared" si="9"/>
        <v>331.51388888888323</v>
      </c>
    </row>
    <row r="272" spans="1:11" x14ac:dyDescent="0.2">
      <c r="A272">
        <v>51267</v>
      </c>
      <c r="B272">
        <v>540785</v>
      </c>
      <c r="C272" s="2" t="s">
        <v>350</v>
      </c>
      <c r="D272" t="s">
        <v>351</v>
      </c>
      <c r="E272">
        <v>360</v>
      </c>
      <c r="F272" s="1">
        <v>40554.48541666667</v>
      </c>
      <c r="G272">
        <v>3.39</v>
      </c>
      <c r="H272">
        <v>12557</v>
      </c>
      <c r="I272" t="s">
        <v>774</v>
      </c>
      <c r="J272">
        <f t="shared" si="8"/>
        <v>1220.4000000000001</v>
      </c>
      <c r="K272" s="7">
        <f t="shared" si="9"/>
        <v>331.51388888888323</v>
      </c>
    </row>
    <row r="273" spans="1:11" x14ac:dyDescent="0.2">
      <c r="A273">
        <v>51268</v>
      </c>
      <c r="B273">
        <v>540785</v>
      </c>
      <c r="C273" s="2" t="s">
        <v>61</v>
      </c>
      <c r="D273" t="s">
        <v>62</v>
      </c>
      <c r="E273">
        <v>360</v>
      </c>
      <c r="F273" s="1">
        <v>40554.48541666667</v>
      </c>
      <c r="G273">
        <v>3.39</v>
      </c>
      <c r="H273">
        <v>12557</v>
      </c>
      <c r="I273" t="s">
        <v>774</v>
      </c>
      <c r="J273">
        <f t="shared" si="8"/>
        <v>1220.4000000000001</v>
      </c>
      <c r="K273" s="7">
        <f t="shared" si="9"/>
        <v>331.51388888888323</v>
      </c>
    </row>
    <row r="274" spans="1:11" x14ac:dyDescent="0.2">
      <c r="A274">
        <v>51269</v>
      </c>
      <c r="B274">
        <v>540785</v>
      </c>
      <c r="C274" s="2" t="s">
        <v>592</v>
      </c>
      <c r="D274" t="s">
        <v>593</v>
      </c>
      <c r="E274">
        <v>144</v>
      </c>
      <c r="F274" s="1">
        <v>40554.48541666667</v>
      </c>
      <c r="G274">
        <v>3.39</v>
      </c>
      <c r="H274">
        <v>12557</v>
      </c>
      <c r="I274" t="s">
        <v>774</v>
      </c>
      <c r="J274">
        <f t="shared" si="8"/>
        <v>488.16</v>
      </c>
      <c r="K274" s="7">
        <f t="shared" si="9"/>
        <v>331.51388888888323</v>
      </c>
    </row>
    <row r="275" spans="1:11" x14ac:dyDescent="0.2">
      <c r="A275">
        <v>51379</v>
      </c>
      <c r="B275">
        <v>540801</v>
      </c>
      <c r="C275" s="2">
        <v>22077</v>
      </c>
      <c r="D275" t="s">
        <v>242</v>
      </c>
      <c r="E275">
        <v>24</v>
      </c>
      <c r="F275" s="1">
        <v>40554.517361111109</v>
      </c>
      <c r="G275">
        <v>1.65</v>
      </c>
      <c r="H275">
        <v>12540</v>
      </c>
      <c r="I275" t="s">
        <v>774</v>
      </c>
      <c r="J275">
        <f t="shared" si="8"/>
        <v>39.599999999999994</v>
      </c>
      <c r="K275" s="7">
        <f t="shared" si="9"/>
        <v>331.4819444444438</v>
      </c>
    </row>
    <row r="276" spans="1:11" x14ac:dyDescent="0.2">
      <c r="A276">
        <v>51380</v>
      </c>
      <c r="B276">
        <v>540801</v>
      </c>
      <c r="C276" s="2">
        <v>22082</v>
      </c>
      <c r="D276" t="s">
        <v>313</v>
      </c>
      <c r="E276">
        <v>10</v>
      </c>
      <c r="F276" s="1">
        <v>40554.517361111109</v>
      </c>
      <c r="G276">
        <v>1.65</v>
      </c>
      <c r="H276">
        <v>12540</v>
      </c>
      <c r="I276" t="s">
        <v>774</v>
      </c>
      <c r="J276">
        <f t="shared" si="8"/>
        <v>16.5</v>
      </c>
      <c r="K276" s="7">
        <f t="shared" si="9"/>
        <v>331.4819444444438</v>
      </c>
    </row>
    <row r="277" spans="1:11" x14ac:dyDescent="0.2">
      <c r="A277">
        <v>51381</v>
      </c>
      <c r="B277">
        <v>540801</v>
      </c>
      <c r="C277" s="2">
        <v>22078</v>
      </c>
      <c r="D277" t="s">
        <v>616</v>
      </c>
      <c r="E277">
        <v>10</v>
      </c>
      <c r="F277" s="1">
        <v>40554.517361111109</v>
      </c>
      <c r="G277">
        <v>2.1</v>
      </c>
      <c r="H277">
        <v>12540</v>
      </c>
      <c r="I277" t="s">
        <v>774</v>
      </c>
      <c r="J277">
        <f t="shared" si="8"/>
        <v>21</v>
      </c>
      <c r="K277" s="7">
        <f t="shared" si="9"/>
        <v>331.4819444444438</v>
      </c>
    </row>
    <row r="278" spans="1:11" x14ac:dyDescent="0.2">
      <c r="A278">
        <v>51382</v>
      </c>
      <c r="B278">
        <v>540801</v>
      </c>
      <c r="C278" s="2" t="s">
        <v>190</v>
      </c>
      <c r="D278" t="s">
        <v>191</v>
      </c>
      <c r="E278">
        <v>12</v>
      </c>
      <c r="F278" s="1">
        <v>40554.517361111109</v>
      </c>
      <c r="G278">
        <v>1.25</v>
      </c>
      <c r="H278">
        <v>12540</v>
      </c>
      <c r="I278" t="s">
        <v>774</v>
      </c>
      <c r="J278">
        <f t="shared" si="8"/>
        <v>15</v>
      </c>
      <c r="K278" s="7">
        <f t="shared" si="9"/>
        <v>331.4819444444438</v>
      </c>
    </row>
    <row r="279" spans="1:11" x14ac:dyDescent="0.2">
      <c r="A279">
        <v>51383</v>
      </c>
      <c r="B279">
        <v>540801</v>
      </c>
      <c r="C279" s="2" t="s">
        <v>716</v>
      </c>
      <c r="D279" t="s">
        <v>717</v>
      </c>
      <c r="E279">
        <v>12</v>
      </c>
      <c r="F279" s="1">
        <v>40554.517361111109</v>
      </c>
      <c r="G279">
        <v>1.25</v>
      </c>
      <c r="H279">
        <v>12540</v>
      </c>
      <c r="I279" t="s">
        <v>774</v>
      </c>
      <c r="J279">
        <f t="shared" si="8"/>
        <v>15</v>
      </c>
      <c r="K279" s="7">
        <f t="shared" si="9"/>
        <v>331.4819444444438</v>
      </c>
    </row>
    <row r="280" spans="1:11" x14ac:dyDescent="0.2">
      <c r="A280">
        <v>51384</v>
      </c>
      <c r="B280">
        <v>540801</v>
      </c>
      <c r="C280" s="2" t="s">
        <v>948</v>
      </c>
      <c r="D280" t="s">
        <v>949</v>
      </c>
      <c r="E280">
        <v>24</v>
      </c>
      <c r="F280" s="1">
        <v>40554.517361111109</v>
      </c>
      <c r="G280">
        <v>1.69</v>
      </c>
      <c r="H280">
        <v>12540</v>
      </c>
      <c r="I280" t="s">
        <v>774</v>
      </c>
      <c r="J280">
        <f t="shared" si="8"/>
        <v>40.56</v>
      </c>
      <c r="K280" s="7">
        <f t="shared" si="9"/>
        <v>331.4819444444438</v>
      </c>
    </row>
    <row r="281" spans="1:11" x14ac:dyDescent="0.2">
      <c r="A281">
        <v>51385</v>
      </c>
      <c r="B281">
        <v>540801</v>
      </c>
      <c r="C281" s="2">
        <v>84879</v>
      </c>
      <c r="D281" t="s">
        <v>17</v>
      </c>
      <c r="E281">
        <v>40</v>
      </c>
      <c r="F281" s="1">
        <v>40554.517361111109</v>
      </c>
      <c r="G281">
        <v>1.69</v>
      </c>
      <c r="H281">
        <v>12540</v>
      </c>
      <c r="I281" t="s">
        <v>774</v>
      </c>
      <c r="J281">
        <f t="shared" si="8"/>
        <v>67.599999999999994</v>
      </c>
      <c r="K281" s="7">
        <f t="shared" si="9"/>
        <v>331.4819444444438</v>
      </c>
    </row>
    <row r="282" spans="1:11" x14ac:dyDescent="0.2">
      <c r="A282">
        <v>51386</v>
      </c>
      <c r="B282">
        <v>540801</v>
      </c>
      <c r="C282" s="2">
        <v>21137</v>
      </c>
      <c r="D282" t="s">
        <v>318</v>
      </c>
      <c r="E282">
        <v>8</v>
      </c>
      <c r="F282" s="1">
        <v>40554.517361111109</v>
      </c>
      <c r="G282">
        <v>3.75</v>
      </c>
      <c r="H282">
        <v>12540</v>
      </c>
      <c r="I282" t="s">
        <v>774</v>
      </c>
      <c r="J282">
        <f t="shared" si="8"/>
        <v>30</v>
      </c>
      <c r="K282" s="7">
        <f t="shared" si="9"/>
        <v>331.4819444444438</v>
      </c>
    </row>
    <row r="283" spans="1:11" x14ac:dyDescent="0.2">
      <c r="A283">
        <v>51387</v>
      </c>
      <c r="B283">
        <v>540801</v>
      </c>
      <c r="C283" s="2" t="s">
        <v>53</v>
      </c>
      <c r="D283" t="s">
        <v>54</v>
      </c>
      <c r="E283">
        <v>6</v>
      </c>
      <c r="F283" s="1">
        <v>40554.517361111109</v>
      </c>
      <c r="G283">
        <v>2.95</v>
      </c>
      <c r="H283">
        <v>12540</v>
      </c>
      <c r="I283" t="s">
        <v>774</v>
      </c>
      <c r="J283">
        <f t="shared" si="8"/>
        <v>17.700000000000003</v>
      </c>
      <c r="K283" s="7">
        <f t="shared" si="9"/>
        <v>331.4819444444438</v>
      </c>
    </row>
    <row r="284" spans="1:11" x14ac:dyDescent="0.2">
      <c r="A284">
        <v>51388</v>
      </c>
      <c r="B284">
        <v>540801</v>
      </c>
      <c r="C284" s="2">
        <v>22670</v>
      </c>
      <c r="D284" t="s">
        <v>298</v>
      </c>
      <c r="E284">
        <v>12</v>
      </c>
      <c r="F284" s="1">
        <v>40554.517361111109</v>
      </c>
      <c r="G284">
        <v>1.25</v>
      </c>
      <c r="H284">
        <v>12540</v>
      </c>
      <c r="I284" t="s">
        <v>774</v>
      </c>
      <c r="J284">
        <f t="shared" si="8"/>
        <v>15</v>
      </c>
      <c r="K284" s="7">
        <f t="shared" si="9"/>
        <v>331.4819444444438</v>
      </c>
    </row>
    <row r="285" spans="1:11" x14ac:dyDescent="0.2">
      <c r="A285">
        <v>51389</v>
      </c>
      <c r="B285">
        <v>540801</v>
      </c>
      <c r="C285" s="2">
        <v>21218</v>
      </c>
      <c r="D285" t="s">
        <v>526</v>
      </c>
      <c r="E285">
        <v>12</v>
      </c>
      <c r="F285" s="1">
        <v>40554.517361111109</v>
      </c>
      <c r="G285">
        <v>3.75</v>
      </c>
      <c r="H285">
        <v>12540</v>
      </c>
      <c r="I285" t="s">
        <v>774</v>
      </c>
      <c r="J285">
        <f t="shared" si="8"/>
        <v>45</v>
      </c>
      <c r="K285" s="7">
        <f t="shared" si="9"/>
        <v>331.4819444444438</v>
      </c>
    </row>
    <row r="286" spans="1:11" x14ac:dyDescent="0.2">
      <c r="A286">
        <v>51390</v>
      </c>
      <c r="B286">
        <v>540801</v>
      </c>
      <c r="C286" s="2">
        <v>21212</v>
      </c>
      <c r="D286" t="s">
        <v>66</v>
      </c>
      <c r="E286">
        <v>24</v>
      </c>
      <c r="F286" s="1">
        <v>40554.517361111109</v>
      </c>
      <c r="G286">
        <v>0.55000000000000004</v>
      </c>
      <c r="H286">
        <v>12540</v>
      </c>
      <c r="I286" t="s">
        <v>774</v>
      </c>
      <c r="J286">
        <f t="shared" si="8"/>
        <v>13.200000000000001</v>
      </c>
      <c r="K286" s="7">
        <f t="shared" si="9"/>
        <v>331.4819444444438</v>
      </c>
    </row>
    <row r="287" spans="1:11" x14ac:dyDescent="0.2">
      <c r="A287">
        <v>51391</v>
      </c>
      <c r="B287">
        <v>540801</v>
      </c>
      <c r="C287" s="2">
        <v>84992</v>
      </c>
      <c r="D287" t="s">
        <v>199</v>
      </c>
      <c r="E287">
        <v>24</v>
      </c>
      <c r="F287" s="1">
        <v>40554.517361111109</v>
      </c>
      <c r="G287">
        <v>0.55000000000000004</v>
      </c>
      <c r="H287">
        <v>12540</v>
      </c>
      <c r="I287" t="s">
        <v>774</v>
      </c>
      <c r="J287">
        <f t="shared" si="8"/>
        <v>13.200000000000001</v>
      </c>
      <c r="K287" s="7">
        <f t="shared" si="9"/>
        <v>331.4819444444438</v>
      </c>
    </row>
    <row r="288" spans="1:11" x14ac:dyDescent="0.2">
      <c r="A288">
        <v>51392</v>
      </c>
      <c r="B288">
        <v>540801</v>
      </c>
      <c r="C288" s="2">
        <v>22629</v>
      </c>
      <c r="D288" t="s">
        <v>38</v>
      </c>
      <c r="E288">
        <v>12</v>
      </c>
      <c r="F288" s="1">
        <v>40554.517361111109</v>
      </c>
      <c r="G288">
        <v>1.95</v>
      </c>
      <c r="H288">
        <v>12540</v>
      </c>
      <c r="I288" t="s">
        <v>774</v>
      </c>
      <c r="J288">
        <f t="shared" si="8"/>
        <v>23.4</v>
      </c>
      <c r="K288" s="7">
        <f t="shared" si="9"/>
        <v>331.4819444444438</v>
      </c>
    </row>
    <row r="289" spans="1:11" x14ac:dyDescent="0.2">
      <c r="A289">
        <v>51393</v>
      </c>
      <c r="B289">
        <v>540801</v>
      </c>
      <c r="C289" s="2">
        <v>21843</v>
      </c>
      <c r="D289" t="s">
        <v>425</v>
      </c>
      <c r="E289">
        <v>8</v>
      </c>
      <c r="F289" s="1">
        <v>40554.517361111109</v>
      </c>
      <c r="G289">
        <v>10.95</v>
      </c>
      <c r="H289">
        <v>12540</v>
      </c>
      <c r="I289" t="s">
        <v>774</v>
      </c>
      <c r="J289">
        <f t="shared" si="8"/>
        <v>87.6</v>
      </c>
      <c r="K289" s="7">
        <f t="shared" si="9"/>
        <v>331.4819444444438</v>
      </c>
    </row>
    <row r="290" spans="1:11" x14ac:dyDescent="0.2">
      <c r="A290">
        <v>51394</v>
      </c>
      <c r="B290">
        <v>540801</v>
      </c>
      <c r="C290" s="2">
        <v>22423</v>
      </c>
      <c r="D290" t="s">
        <v>322</v>
      </c>
      <c r="E290">
        <v>16</v>
      </c>
      <c r="F290" s="1">
        <v>40554.517361111109</v>
      </c>
      <c r="G290">
        <v>10.95</v>
      </c>
      <c r="H290">
        <v>12540</v>
      </c>
      <c r="I290" t="s">
        <v>774</v>
      </c>
      <c r="J290">
        <f t="shared" si="8"/>
        <v>175.2</v>
      </c>
      <c r="K290" s="7">
        <f t="shared" si="9"/>
        <v>331.4819444444438</v>
      </c>
    </row>
    <row r="291" spans="1:11" x14ac:dyDescent="0.2">
      <c r="A291">
        <v>51395</v>
      </c>
      <c r="B291">
        <v>540801</v>
      </c>
      <c r="C291" s="2">
        <v>21210</v>
      </c>
      <c r="D291" t="s">
        <v>215</v>
      </c>
      <c r="E291">
        <v>12</v>
      </c>
      <c r="F291" s="1">
        <v>40554.517361111109</v>
      </c>
      <c r="G291">
        <v>1.45</v>
      </c>
      <c r="H291">
        <v>12540</v>
      </c>
      <c r="I291" t="s">
        <v>774</v>
      </c>
      <c r="J291">
        <f t="shared" si="8"/>
        <v>17.399999999999999</v>
      </c>
      <c r="K291" s="7">
        <f t="shared" si="9"/>
        <v>331.4819444444438</v>
      </c>
    </row>
    <row r="292" spans="1:11" x14ac:dyDescent="0.2">
      <c r="A292">
        <v>51396</v>
      </c>
      <c r="B292">
        <v>540801</v>
      </c>
      <c r="C292" s="2">
        <v>21844</v>
      </c>
      <c r="D292" t="s">
        <v>148</v>
      </c>
      <c r="E292">
        <v>12</v>
      </c>
      <c r="F292" s="1">
        <v>40554.517361111109</v>
      </c>
      <c r="G292">
        <v>2.95</v>
      </c>
      <c r="H292">
        <v>12540</v>
      </c>
      <c r="I292" t="s">
        <v>774</v>
      </c>
      <c r="J292">
        <f t="shared" si="8"/>
        <v>35.400000000000006</v>
      </c>
      <c r="K292" s="7">
        <f t="shared" si="9"/>
        <v>331.4819444444438</v>
      </c>
    </row>
    <row r="293" spans="1:11" x14ac:dyDescent="0.2">
      <c r="A293">
        <v>51397</v>
      </c>
      <c r="B293">
        <v>540801</v>
      </c>
      <c r="C293" s="2">
        <v>21874</v>
      </c>
      <c r="D293" t="s">
        <v>415</v>
      </c>
      <c r="E293">
        <v>12</v>
      </c>
      <c r="F293" s="1">
        <v>40554.517361111109</v>
      </c>
      <c r="G293">
        <v>1.25</v>
      </c>
      <c r="H293">
        <v>12540</v>
      </c>
      <c r="I293" t="s">
        <v>774</v>
      </c>
      <c r="J293">
        <f t="shared" si="8"/>
        <v>15</v>
      </c>
      <c r="K293" s="7">
        <f t="shared" si="9"/>
        <v>331.4819444444438</v>
      </c>
    </row>
    <row r="294" spans="1:11" x14ac:dyDescent="0.2">
      <c r="A294">
        <v>51398</v>
      </c>
      <c r="B294">
        <v>540801</v>
      </c>
      <c r="C294" s="2">
        <v>21877</v>
      </c>
      <c r="D294" t="s">
        <v>655</v>
      </c>
      <c r="E294">
        <v>12</v>
      </c>
      <c r="F294" s="1">
        <v>40554.517361111109</v>
      </c>
      <c r="G294">
        <v>1.25</v>
      </c>
      <c r="H294">
        <v>12540</v>
      </c>
      <c r="I294" t="s">
        <v>774</v>
      </c>
      <c r="J294">
        <f t="shared" si="8"/>
        <v>15</v>
      </c>
      <c r="K294" s="7">
        <f t="shared" si="9"/>
        <v>331.4819444444438</v>
      </c>
    </row>
    <row r="295" spans="1:11" x14ac:dyDescent="0.2">
      <c r="A295">
        <v>51399</v>
      </c>
      <c r="B295">
        <v>540801</v>
      </c>
      <c r="C295" s="2" t="s">
        <v>963</v>
      </c>
      <c r="D295" t="s">
        <v>964</v>
      </c>
      <c r="E295">
        <v>6</v>
      </c>
      <c r="F295" s="1">
        <v>40554.517361111109</v>
      </c>
      <c r="G295">
        <v>4.25</v>
      </c>
      <c r="H295">
        <v>12540</v>
      </c>
      <c r="I295" t="s">
        <v>774</v>
      </c>
      <c r="J295">
        <f t="shared" si="8"/>
        <v>25.5</v>
      </c>
      <c r="K295" s="7">
        <f t="shared" si="9"/>
        <v>331.4819444444438</v>
      </c>
    </row>
    <row r="296" spans="1:11" x14ac:dyDescent="0.2">
      <c r="A296">
        <v>51400</v>
      </c>
      <c r="B296">
        <v>540801</v>
      </c>
      <c r="C296" s="2" t="s">
        <v>445</v>
      </c>
      <c r="D296" t="s">
        <v>446</v>
      </c>
      <c r="E296">
        <v>6</v>
      </c>
      <c r="F296" s="1">
        <v>40554.517361111109</v>
      </c>
      <c r="G296">
        <v>4.25</v>
      </c>
      <c r="H296">
        <v>12540</v>
      </c>
      <c r="I296" t="s">
        <v>774</v>
      </c>
      <c r="J296">
        <f t="shared" si="8"/>
        <v>25.5</v>
      </c>
      <c r="K296" s="7">
        <f t="shared" si="9"/>
        <v>331.4819444444438</v>
      </c>
    </row>
    <row r="297" spans="1:11" x14ac:dyDescent="0.2">
      <c r="A297">
        <v>51401</v>
      </c>
      <c r="B297">
        <v>540801</v>
      </c>
      <c r="C297" s="2">
        <v>21497</v>
      </c>
      <c r="D297" t="s">
        <v>400</v>
      </c>
      <c r="E297">
        <v>25</v>
      </c>
      <c r="F297" s="1">
        <v>40554.517361111109</v>
      </c>
      <c r="G297">
        <v>0.42</v>
      </c>
      <c r="H297">
        <v>12540</v>
      </c>
      <c r="I297" t="s">
        <v>774</v>
      </c>
      <c r="J297">
        <f t="shared" si="8"/>
        <v>10.5</v>
      </c>
      <c r="K297" s="7">
        <f t="shared" si="9"/>
        <v>331.4819444444438</v>
      </c>
    </row>
    <row r="298" spans="1:11" x14ac:dyDescent="0.2">
      <c r="A298">
        <v>51402</v>
      </c>
      <c r="B298">
        <v>540801</v>
      </c>
      <c r="C298" s="2">
        <v>21498</v>
      </c>
      <c r="D298" t="s">
        <v>399</v>
      </c>
      <c r="E298">
        <v>25</v>
      </c>
      <c r="F298" s="1">
        <v>40554.517361111109</v>
      </c>
      <c r="G298">
        <v>0.42</v>
      </c>
      <c r="H298">
        <v>12540</v>
      </c>
      <c r="I298" t="s">
        <v>774</v>
      </c>
      <c r="J298">
        <f t="shared" si="8"/>
        <v>10.5</v>
      </c>
      <c r="K298" s="7">
        <f t="shared" si="9"/>
        <v>331.4819444444438</v>
      </c>
    </row>
    <row r="299" spans="1:11" x14ac:dyDescent="0.2">
      <c r="A299">
        <v>51403</v>
      </c>
      <c r="B299">
        <v>540801</v>
      </c>
      <c r="C299" s="2">
        <v>21499</v>
      </c>
      <c r="D299" t="s">
        <v>727</v>
      </c>
      <c r="E299">
        <v>25</v>
      </c>
      <c r="F299" s="1">
        <v>40554.517361111109</v>
      </c>
      <c r="G299">
        <v>0.42</v>
      </c>
      <c r="H299">
        <v>12540</v>
      </c>
      <c r="I299" t="s">
        <v>774</v>
      </c>
      <c r="J299">
        <f t="shared" si="8"/>
        <v>10.5</v>
      </c>
      <c r="K299" s="7">
        <f t="shared" si="9"/>
        <v>331.4819444444438</v>
      </c>
    </row>
    <row r="300" spans="1:11" x14ac:dyDescent="0.2">
      <c r="A300">
        <v>51404</v>
      </c>
      <c r="B300">
        <v>540801</v>
      </c>
      <c r="C300" s="2">
        <v>84077</v>
      </c>
      <c r="D300" t="s">
        <v>669</v>
      </c>
      <c r="E300">
        <v>48</v>
      </c>
      <c r="F300" s="1">
        <v>40554.517361111109</v>
      </c>
      <c r="G300">
        <v>0.28999999999999998</v>
      </c>
      <c r="H300">
        <v>12540</v>
      </c>
      <c r="I300" t="s">
        <v>774</v>
      </c>
      <c r="J300">
        <f t="shared" si="8"/>
        <v>13.919999999999998</v>
      </c>
      <c r="K300" s="7">
        <f t="shared" si="9"/>
        <v>331.4819444444438</v>
      </c>
    </row>
    <row r="301" spans="1:11" x14ac:dyDescent="0.2">
      <c r="A301">
        <v>51405</v>
      </c>
      <c r="B301">
        <v>540801</v>
      </c>
      <c r="C301" s="2">
        <v>21891</v>
      </c>
      <c r="D301" t="s">
        <v>138</v>
      </c>
      <c r="E301">
        <v>12</v>
      </c>
      <c r="F301" s="1">
        <v>40554.517361111109</v>
      </c>
      <c r="G301">
        <v>1.25</v>
      </c>
      <c r="H301">
        <v>12540</v>
      </c>
      <c r="I301" t="s">
        <v>774</v>
      </c>
      <c r="J301">
        <f t="shared" si="8"/>
        <v>15</v>
      </c>
      <c r="K301" s="7">
        <f t="shared" si="9"/>
        <v>331.4819444444438</v>
      </c>
    </row>
    <row r="302" spans="1:11" x14ac:dyDescent="0.2">
      <c r="A302">
        <v>51406</v>
      </c>
      <c r="B302">
        <v>540801</v>
      </c>
      <c r="C302" s="2">
        <v>22619</v>
      </c>
      <c r="D302" t="s">
        <v>137</v>
      </c>
      <c r="E302">
        <v>8</v>
      </c>
      <c r="F302" s="1">
        <v>40554.517361111109</v>
      </c>
      <c r="G302">
        <v>3.75</v>
      </c>
      <c r="H302">
        <v>12540</v>
      </c>
      <c r="I302" t="s">
        <v>774</v>
      </c>
      <c r="J302">
        <f t="shared" si="8"/>
        <v>30</v>
      </c>
      <c r="K302" s="7">
        <f t="shared" si="9"/>
        <v>331.4819444444438</v>
      </c>
    </row>
    <row r="303" spans="1:11" x14ac:dyDescent="0.2">
      <c r="A303">
        <v>51407</v>
      </c>
      <c r="B303">
        <v>540801</v>
      </c>
      <c r="C303" s="2">
        <v>22622</v>
      </c>
      <c r="D303" t="s">
        <v>23</v>
      </c>
      <c r="E303">
        <v>4</v>
      </c>
      <c r="F303" s="1">
        <v>40554.517361111109</v>
      </c>
      <c r="G303">
        <v>9.9499999999999993</v>
      </c>
      <c r="H303">
        <v>12540</v>
      </c>
      <c r="I303" t="s">
        <v>774</v>
      </c>
      <c r="J303">
        <f t="shared" si="8"/>
        <v>39.799999999999997</v>
      </c>
      <c r="K303" s="7">
        <f t="shared" si="9"/>
        <v>331.4819444444438</v>
      </c>
    </row>
    <row r="304" spans="1:11" x14ac:dyDescent="0.2">
      <c r="A304">
        <v>51408</v>
      </c>
      <c r="B304">
        <v>540801</v>
      </c>
      <c r="C304" s="2">
        <v>21340</v>
      </c>
      <c r="D304" t="s">
        <v>104</v>
      </c>
      <c r="E304">
        <v>8</v>
      </c>
      <c r="F304" s="1">
        <v>40554.517361111109</v>
      </c>
      <c r="G304">
        <v>9.9499999999999993</v>
      </c>
      <c r="H304">
        <v>12540</v>
      </c>
      <c r="I304" t="s">
        <v>774</v>
      </c>
      <c r="J304">
        <f t="shared" si="8"/>
        <v>79.599999999999994</v>
      </c>
      <c r="K304" s="7">
        <f t="shared" si="9"/>
        <v>331.4819444444438</v>
      </c>
    </row>
    <row r="305" spans="1:11" x14ac:dyDescent="0.2">
      <c r="A305">
        <v>60634</v>
      </c>
      <c r="B305">
        <v>541491</v>
      </c>
      <c r="C305" s="2">
        <v>22652</v>
      </c>
      <c r="D305" t="s">
        <v>145</v>
      </c>
      <c r="E305">
        <v>20</v>
      </c>
      <c r="F305" s="1">
        <v>40561.586111111108</v>
      </c>
      <c r="G305">
        <v>1.65</v>
      </c>
      <c r="H305">
        <v>12510</v>
      </c>
      <c r="I305" t="s">
        <v>774</v>
      </c>
      <c r="J305">
        <f t="shared" si="8"/>
        <v>33</v>
      </c>
      <c r="K305" s="7">
        <f t="shared" si="9"/>
        <v>324.41319444444525</v>
      </c>
    </row>
    <row r="306" spans="1:11" x14ac:dyDescent="0.2">
      <c r="A306">
        <v>60635</v>
      </c>
      <c r="B306">
        <v>541491</v>
      </c>
      <c r="C306" s="2">
        <v>22494</v>
      </c>
      <c r="D306" t="s">
        <v>423</v>
      </c>
      <c r="E306">
        <v>12</v>
      </c>
      <c r="F306" s="1">
        <v>40561.586111111108</v>
      </c>
      <c r="G306">
        <v>1.25</v>
      </c>
      <c r="H306">
        <v>12510</v>
      </c>
      <c r="I306" t="s">
        <v>774</v>
      </c>
      <c r="J306">
        <f t="shared" si="8"/>
        <v>15</v>
      </c>
      <c r="K306" s="7">
        <f t="shared" si="9"/>
        <v>324.41319444444525</v>
      </c>
    </row>
    <row r="307" spans="1:11" x14ac:dyDescent="0.2">
      <c r="A307">
        <v>60636</v>
      </c>
      <c r="B307">
        <v>541491</v>
      </c>
      <c r="C307" s="2">
        <v>21137</v>
      </c>
      <c r="D307" t="s">
        <v>318</v>
      </c>
      <c r="E307">
        <v>8</v>
      </c>
      <c r="F307" s="1">
        <v>40561.586111111108</v>
      </c>
      <c r="G307">
        <v>3.75</v>
      </c>
      <c r="H307">
        <v>12510</v>
      </c>
      <c r="I307" t="s">
        <v>774</v>
      </c>
      <c r="J307">
        <f t="shared" si="8"/>
        <v>30</v>
      </c>
      <c r="K307" s="7">
        <f t="shared" si="9"/>
        <v>324.41319444444525</v>
      </c>
    </row>
    <row r="308" spans="1:11" x14ac:dyDescent="0.2">
      <c r="A308">
        <v>60637</v>
      </c>
      <c r="B308">
        <v>541491</v>
      </c>
      <c r="C308" s="2">
        <v>20750</v>
      </c>
      <c r="D308" t="s">
        <v>255</v>
      </c>
      <c r="E308">
        <v>12</v>
      </c>
      <c r="F308" s="1">
        <v>40561.586111111108</v>
      </c>
      <c r="G308">
        <v>6.35</v>
      </c>
      <c r="H308">
        <v>12510</v>
      </c>
      <c r="I308" t="s">
        <v>774</v>
      </c>
      <c r="J308">
        <f t="shared" si="8"/>
        <v>76.199999999999989</v>
      </c>
      <c r="K308" s="7">
        <f t="shared" si="9"/>
        <v>324.41319444444525</v>
      </c>
    </row>
    <row r="309" spans="1:11" x14ac:dyDescent="0.2">
      <c r="A309">
        <v>60638</v>
      </c>
      <c r="B309">
        <v>541491</v>
      </c>
      <c r="C309" s="2">
        <v>37370</v>
      </c>
      <c r="D309" t="s">
        <v>48</v>
      </c>
      <c r="E309">
        <v>24</v>
      </c>
      <c r="F309" s="1">
        <v>40561.586111111108</v>
      </c>
      <c r="G309">
        <v>1.25</v>
      </c>
      <c r="H309">
        <v>12510</v>
      </c>
      <c r="I309" t="s">
        <v>774</v>
      </c>
      <c r="J309">
        <f t="shared" si="8"/>
        <v>30</v>
      </c>
      <c r="K309" s="7">
        <f t="shared" si="9"/>
        <v>324.41319444444525</v>
      </c>
    </row>
    <row r="310" spans="1:11" x14ac:dyDescent="0.2">
      <c r="A310">
        <v>60639</v>
      </c>
      <c r="B310">
        <v>541491</v>
      </c>
      <c r="C310" s="2">
        <v>10002</v>
      </c>
      <c r="D310" t="s">
        <v>35</v>
      </c>
      <c r="E310">
        <v>24</v>
      </c>
      <c r="F310" s="1">
        <v>40561.586111111108</v>
      </c>
      <c r="G310">
        <v>0.85</v>
      </c>
      <c r="H310">
        <v>12510</v>
      </c>
      <c r="I310" t="s">
        <v>774</v>
      </c>
      <c r="J310">
        <f t="shared" si="8"/>
        <v>20.399999999999999</v>
      </c>
      <c r="K310" s="7">
        <f t="shared" si="9"/>
        <v>324.41319444444525</v>
      </c>
    </row>
    <row r="311" spans="1:11" x14ac:dyDescent="0.2">
      <c r="A311">
        <v>60640</v>
      </c>
      <c r="B311">
        <v>541491</v>
      </c>
      <c r="C311" s="2">
        <v>22972</v>
      </c>
      <c r="D311" t="s">
        <v>220</v>
      </c>
      <c r="E311">
        <v>12</v>
      </c>
      <c r="F311" s="1">
        <v>40561.586111111108</v>
      </c>
      <c r="G311">
        <v>1.65</v>
      </c>
      <c r="H311">
        <v>12510</v>
      </c>
      <c r="I311" t="s">
        <v>774</v>
      </c>
      <c r="J311">
        <f t="shared" si="8"/>
        <v>19.799999999999997</v>
      </c>
      <c r="K311" s="7">
        <f t="shared" si="9"/>
        <v>324.41319444444525</v>
      </c>
    </row>
    <row r="312" spans="1:11" x14ac:dyDescent="0.2">
      <c r="A312">
        <v>60641</v>
      </c>
      <c r="B312">
        <v>541491</v>
      </c>
      <c r="C312" s="2">
        <v>21914</v>
      </c>
      <c r="D312" t="s">
        <v>205</v>
      </c>
      <c r="E312">
        <v>12</v>
      </c>
      <c r="F312" s="1">
        <v>40561.586111111108</v>
      </c>
      <c r="G312">
        <v>1.25</v>
      </c>
      <c r="H312">
        <v>12510</v>
      </c>
      <c r="I312" t="s">
        <v>774</v>
      </c>
      <c r="J312">
        <f t="shared" si="8"/>
        <v>15</v>
      </c>
      <c r="K312" s="7">
        <f t="shared" si="9"/>
        <v>324.41319444444525</v>
      </c>
    </row>
    <row r="313" spans="1:11" x14ac:dyDescent="0.2">
      <c r="A313">
        <v>60642</v>
      </c>
      <c r="B313">
        <v>541491</v>
      </c>
      <c r="C313" s="2">
        <v>21915</v>
      </c>
      <c r="D313" t="s">
        <v>204</v>
      </c>
      <c r="E313">
        <v>12</v>
      </c>
      <c r="F313" s="1">
        <v>40561.586111111108</v>
      </c>
      <c r="G313">
        <v>1.25</v>
      </c>
      <c r="H313">
        <v>12510</v>
      </c>
      <c r="I313" t="s">
        <v>774</v>
      </c>
      <c r="J313">
        <f t="shared" si="8"/>
        <v>15</v>
      </c>
      <c r="K313" s="7">
        <f t="shared" si="9"/>
        <v>324.41319444444525</v>
      </c>
    </row>
    <row r="314" spans="1:11" x14ac:dyDescent="0.2">
      <c r="A314">
        <v>60643</v>
      </c>
      <c r="B314">
        <v>541491</v>
      </c>
      <c r="C314" s="2">
        <v>20749</v>
      </c>
      <c r="D314" t="s">
        <v>174</v>
      </c>
      <c r="E314">
        <v>12</v>
      </c>
      <c r="F314" s="1">
        <v>40561.586111111108</v>
      </c>
      <c r="G314">
        <v>6.35</v>
      </c>
      <c r="H314">
        <v>12510</v>
      </c>
      <c r="I314" t="s">
        <v>774</v>
      </c>
      <c r="J314">
        <f t="shared" si="8"/>
        <v>76.199999999999989</v>
      </c>
      <c r="K314" s="7">
        <f t="shared" si="9"/>
        <v>324.41319444444525</v>
      </c>
    </row>
    <row r="315" spans="1:11" x14ac:dyDescent="0.2">
      <c r="A315">
        <v>60644</v>
      </c>
      <c r="B315">
        <v>541491</v>
      </c>
      <c r="C315" s="2">
        <v>22355</v>
      </c>
      <c r="D315" t="s">
        <v>449</v>
      </c>
      <c r="E315">
        <v>10</v>
      </c>
      <c r="F315" s="1">
        <v>40561.586111111108</v>
      </c>
      <c r="G315">
        <v>0.85</v>
      </c>
      <c r="H315">
        <v>12510</v>
      </c>
      <c r="I315" t="s">
        <v>774</v>
      </c>
      <c r="J315">
        <f t="shared" si="8"/>
        <v>8.5</v>
      </c>
      <c r="K315" s="7">
        <f t="shared" si="9"/>
        <v>324.41319444444525</v>
      </c>
    </row>
    <row r="316" spans="1:11" x14ac:dyDescent="0.2">
      <c r="A316">
        <v>60645</v>
      </c>
      <c r="B316">
        <v>541491</v>
      </c>
      <c r="C316" s="2">
        <v>22661</v>
      </c>
      <c r="D316" t="s">
        <v>41</v>
      </c>
      <c r="E316">
        <v>10</v>
      </c>
      <c r="F316" s="1">
        <v>40561.586111111108</v>
      </c>
      <c r="G316">
        <v>0.85</v>
      </c>
      <c r="H316">
        <v>12510</v>
      </c>
      <c r="I316" t="s">
        <v>774</v>
      </c>
      <c r="J316">
        <f t="shared" si="8"/>
        <v>8.5</v>
      </c>
      <c r="K316" s="7">
        <f t="shared" si="9"/>
        <v>324.41319444444525</v>
      </c>
    </row>
    <row r="317" spans="1:11" x14ac:dyDescent="0.2">
      <c r="A317">
        <v>60646</v>
      </c>
      <c r="B317">
        <v>541491</v>
      </c>
      <c r="C317" s="2">
        <v>20719</v>
      </c>
      <c r="D317" t="s">
        <v>531</v>
      </c>
      <c r="E317">
        <v>10</v>
      </c>
      <c r="F317" s="1">
        <v>40561.586111111108</v>
      </c>
      <c r="G317">
        <v>0.85</v>
      </c>
      <c r="H317">
        <v>12510</v>
      </c>
      <c r="I317" t="s">
        <v>774</v>
      </c>
      <c r="J317">
        <f t="shared" si="8"/>
        <v>8.5</v>
      </c>
      <c r="K317" s="7">
        <f t="shared" si="9"/>
        <v>324.41319444444525</v>
      </c>
    </row>
    <row r="318" spans="1:11" x14ac:dyDescent="0.2">
      <c r="A318">
        <v>60647</v>
      </c>
      <c r="B318">
        <v>541491</v>
      </c>
      <c r="C318" s="2">
        <v>21935</v>
      </c>
      <c r="D318" t="s">
        <v>461</v>
      </c>
      <c r="E318">
        <v>10</v>
      </c>
      <c r="F318" s="1">
        <v>40561.586111111108</v>
      </c>
      <c r="G318">
        <v>1.65</v>
      </c>
      <c r="H318">
        <v>12510</v>
      </c>
      <c r="I318" t="s">
        <v>774</v>
      </c>
      <c r="J318">
        <f t="shared" si="8"/>
        <v>16.5</v>
      </c>
      <c r="K318" s="7">
        <f t="shared" si="9"/>
        <v>324.41319444444525</v>
      </c>
    </row>
    <row r="319" spans="1:11" x14ac:dyDescent="0.2">
      <c r="A319">
        <v>60648</v>
      </c>
      <c r="B319">
        <v>541491</v>
      </c>
      <c r="C319" s="2">
        <v>22474</v>
      </c>
      <c r="D319" t="s">
        <v>719</v>
      </c>
      <c r="E319">
        <v>3</v>
      </c>
      <c r="F319" s="1">
        <v>40561.586111111108</v>
      </c>
      <c r="G319">
        <v>4.95</v>
      </c>
      <c r="H319">
        <v>12510</v>
      </c>
      <c r="I319" t="s">
        <v>774</v>
      </c>
      <c r="J319">
        <f t="shared" si="8"/>
        <v>14.850000000000001</v>
      </c>
      <c r="K319" s="7">
        <f t="shared" si="9"/>
        <v>324.41319444444525</v>
      </c>
    </row>
    <row r="320" spans="1:11" x14ac:dyDescent="0.2">
      <c r="A320">
        <v>60649</v>
      </c>
      <c r="B320">
        <v>541491</v>
      </c>
      <c r="C320" s="2">
        <v>79321</v>
      </c>
      <c r="D320" t="s">
        <v>114</v>
      </c>
      <c r="E320">
        <v>4</v>
      </c>
      <c r="F320" s="1">
        <v>40561.586111111108</v>
      </c>
      <c r="G320">
        <v>4.95</v>
      </c>
      <c r="H320">
        <v>12510</v>
      </c>
      <c r="I320" t="s">
        <v>774</v>
      </c>
      <c r="J320">
        <f t="shared" si="8"/>
        <v>19.8</v>
      </c>
      <c r="K320" s="7">
        <f t="shared" si="9"/>
        <v>324.41319444444525</v>
      </c>
    </row>
    <row r="321" spans="1:11" x14ac:dyDescent="0.2">
      <c r="A321">
        <v>60650</v>
      </c>
      <c r="B321">
        <v>541491</v>
      </c>
      <c r="C321" s="2">
        <v>21731</v>
      </c>
      <c r="D321" t="s">
        <v>42</v>
      </c>
      <c r="E321">
        <v>12</v>
      </c>
      <c r="F321" s="1">
        <v>40561.586111111108</v>
      </c>
      <c r="G321">
        <v>1.65</v>
      </c>
      <c r="H321">
        <v>12510</v>
      </c>
      <c r="I321" t="s">
        <v>774</v>
      </c>
      <c r="J321">
        <f t="shared" si="8"/>
        <v>19.799999999999997</v>
      </c>
      <c r="K321" s="7">
        <f t="shared" si="9"/>
        <v>324.41319444444525</v>
      </c>
    </row>
    <row r="322" spans="1:11" x14ac:dyDescent="0.2">
      <c r="A322">
        <v>60651</v>
      </c>
      <c r="B322">
        <v>541491</v>
      </c>
      <c r="C322" s="2">
        <v>20717</v>
      </c>
      <c r="D322" t="s">
        <v>231</v>
      </c>
      <c r="E322">
        <v>10</v>
      </c>
      <c r="F322" s="1">
        <v>40561.586111111108</v>
      </c>
      <c r="G322">
        <v>1.25</v>
      </c>
      <c r="H322">
        <v>12510</v>
      </c>
      <c r="I322" t="s">
        <v>774</v>
      </c>
      <c r="J322">
        <f t="shared" si="8"/>
        <v>12.5</v>
      </c>
      <c r="K322" s="7">
        <f t="shared" si="9"/>
        <v>324.41319444444525</v>
      </c>
    </row>
    <row r="323" spans="1:11" x14ac:dyDescent="0.2">
      <c r="A323">
        <v>60652</v>
      </c>
      <c r="B323">
        <v>541491</v>
      </c>
      <c r="C323" s="2">
        <v>21481</v>
      </c>
      <c r="D323" t="s">
        <v>286</v>
      </c>
      <c r="E323">
        <v>6</v>
      </c>
      <c r="F323" s="1">
        <v>40561.586111111108</v>
      </c>
      <c r="G323">
        <v>2.95</v>
      </c>
      <c r="H323">
        <v>12510</v>
      </c>
      <c r="I323" t="s">
        <v>774</v>
      </c>
      <c r="J323">
        <f t="shared" si="8"/>
        <v>17.700000000000003</v>
      </c>
      <c r="K323" s="7">
        <f t="shared" si="9"/>
        <v>324.41319444444525</v>
      </c>
    </row>
    <row r="324" spans="1:11" x14ac:dyDescent="0.2">
      <c r="A324">
        <v>60653</v>
      </c>
      <c r="B324">
        <v>541491</v>
      </c>
      <c r="C324" s="2">
        <v>22432</v>
      </c>
      <c r="D324" t="s">
        <v>481</v>
      </c>
      <c r="E324">
        <v>6</v>
      </c>
      <c r="F324" s="1">
        <v>40561.586111111108</v>
      </c>
      <c r="G324">
        <v>1.95</v>
      </c>
      <c r="H324">
        <v>12510</v>
      </c>
      <c r="I324" t="s">
        <v>774</v>
      </c>
      <c r="J324">
        <f t="shared" si="8"/>
        <v>11.7</v>
      </c>
      <c r="K324" s="7">
        <f t="shared" si="9"/>
        <v>324.41319444444525</v>
      </c>
    </row>
    <row r="325" spans="1:11" x14ac:dyDescent="0.2">
      <c r="A325">
        <v>60654</v>
      </c>
      <c r="B325">
        <v>541491</v>
      </c>
      <c r="C325" s="2">
        <v>20969</v>
      </c>
      <c r="D325" t="s">
        <v>533</v>
      </c>
      <c r="E325">
        <v>4</v>
      </c>
      <c r="F325" s="1">
        <v>40561.586111111108</v>
      </c>
      <c r="G325">
        <v>3.75</v>
      </c>
      <c r="H325">
        <v>12510</v>
      </c>
      <c r="I325" t="s">
        <v>774</v>
      </c>
      <c r="J325">
        <f t="shared" si="8"/>
        <v>15</v>
      </c>
      <c r="K325" s="7">
        <f t="shared" si="9"/>
        <v>324.41319444444525</v>
      </c>
    </row>
    <row r="326" spans="1:11" x14ac:dyDescent="0.2">
      <c r="A326">
        <v>60655</v>
      </c>
      <c r="B326">
        <v>541491</v>
      </c>
      <c r="C326" s="2">
        <v>20967</v>
      </c>
      <c r="D326" t="s">
        <v>690</v>
      </c>
      <c r="E326">
        <v>4</v>
      </c>
      <c r="F326" s="1">
        <v>40561.586111111108</v>
      </c>
      <c r="G326">
        <v>3.75</v>
      </c>
      <c r="H326">
        <v>12510</v>
      </c>
      <c r="I326" t="s">
        <v>774</v>
      </c>
      <c r="J326">
        <f t="shared" si="8"/>
        <v>15</v>
      </c>
      <c r="K326" s="7">
        <f t="shared" si="9"/>
        <v>324.41319444444525</v>
      </c>
    </row>
    <row r="327" spans="1:11" x14ac:dyDescent="0.2">
      <c r="A327">
        <v>60656</v>
      </c>
      <c r="B327">
        <v>541491</v>
      </c>
      <c r="C327" s="2" t="s">
        <v>874</v>
      </c>
      <c r="D327" t="s">
        <v>875</v>
      </c>
      <c r="E327">
        <v>6</v>
      </c>
      <c r="F327" s="1">
        <v>40561.586111111108</v>
      </c>
      <c r="G327">
        <v>2.95</v>
      </c>
      <c r="H327">
        <v>12510</v>
      </c>
      <c r="I327" t="s">
        <v>774</v>
      </c>
      <c r="J327">
        <f t="shared" si="8"/>
        <v>17.700000000000003</v>
      </c>
      <c r="K327" s="7">
        <f t="shared" si="9"/>
        <v>324.41319444444525</v>
      </c>
    </row>
    <row r="328" spans="1:11" x14ac:dyDescent="0.2">
      <c r="A328">
        <v>60657</v>
      </c>
      <c r="B328">
        <v>541491</v>
      </c>
      <c r="C328" s="2" t="s">
        <v>363</v>
      </c>
      <c r="D328" t="s">
        <v>364</v>
      </c>
      <c r="E328">
        <v>6</v>
      </c>
      <c r="F328" s="1">
        <v>40561.586111111108</v>
      </c>
      <c r="G328">
        <v>2.95</v>
      </c>
      <c r="H328">
        <v>12510</v>
      </c>
      <c r="I328" t="s">
        <v>774</v>
      </c>
      <c r="J328">
        <f t="shared" ref="J328:J391" si="10">+G328*E328</f>
        <v>17.700000000000003</v>
      </c>
      <c r="K328" s="7">
        <f t="shared" ref="K328:K391" si="11">+$G$1-F328</f>
        <v>324.41319444444525</v>
      </c>
    </row>
    <row r="329" spans="1:11" x14ac:dyDescent="0.2">
      <c r="A329">
        <v>60658</v>
      </c>
      <c r="B329">
        <v>541491</v>
      </c>
      <c r="C329" s="2">
        <v>22904</v>
      </c>
      <c r="D329" t="s">
        <v>342</v>
      </c>
      <c r="E329">
        <v>6</v>
      </c>
      <c r="F329" s="1">
        <v>40561.586111111108</v>
      </c>
      <c r="G329">
        <v>2.95</v>
      </c>
      <c r="H329">
        <v>12510</v>
      </c>
      <c r="I329" t="s">
        <v>774</v>
      </c>
      <c r="J329">
        <f t="shared" si="10"/>
        <v>17.700000000000003</v>
      </c>
      <c r="K329" s="7">
        <f t="shared" si="11"/>
        <v>324.41319444444525</v>
      </c>
    </row>
    <row r="330" spans="1:11" x14ac:dyDescent="0.2">
      <c r="A330">
        <v>60659</v>
      </c>
      <c r="B330">
        <v>541491</v>
      </c>
      <c r="C330" s="2">
        <v>21791</v>
      </c>
      <c r="D330" t="s">
        <v>36</v>
      </c>
      <c r="E330">
        <v>12</v>
      </c>
      <c r="F330" s="1">
        <v>40561.586111111108</v>
      </c>
      <c r="G330">
        <v>1.25</v>
      </c>
      <c r="H330">
        <v>12510</v>
      </c>
      <c r="I330" t="s">
        <v>774</v>
      </c>
      <c r="J330">
        <f t="shared" si="10"/>
        <v>15</v>
      </c>
      <c r="K330" s="7">
        <f t="shared" si="11"/>
        <v>324.41319444444525</v>
      </c>
    </row>
    <row r="331" spans="1:11" x14ac:dyDescent="0.2">
      <c r="A331">
        <v>60660</v>
      </c>
      <c r="B331">
        <v>541491</v>
      </c>
      <c r="C331" s="2">
        <v>21892</v>
      </c>
      <c r="D331" t="s">
        <v>278</v>
      </c>
      <c r="E331">
        <v>12</v>
      </c>
      <c r="F331" s="1">
        <v>40561.586111111108</v>
      </c>
      <c r="G331">
        <v>1.25</v>
      </c>
      <c r="H331">
        <v>12510</v>
      </c>
      <c r="I331" t="s">
        <v>774</v>
      </c>
      <c r="J331">
        <f t="shared" si="10"/>
        <v>15</v>
      </c>
      <c r="K331" s="7">
        <f t="shared" si="11"/>
        <v>324.41319444444525</v>
      </c>
    </row>
    <row r="332" spans="1:11" x14ac:dyDescent="0.2">
      <c r="A332">
        <v>60661</v>
      </c>
      <c r="B332">
        <v>541491</v>
      </c>
      <c r="C332" s="2">
        <v>21889</v>
      </c>
      <c r="D332" t="s">
        <v>139</v>
      </c>
      <c r="E332">
        <v>12</v>
      </c>
      <c r="F332" s="1">
        <v>40561.586111111108</v>
      </c>
      <c r="G332">
        <v>1.25</v>
      </c>
      <c r="H332">
        <v>12510</v>
      </c>
      <c r="I332" t="s">
        <v>774</v>
      </c>
      <c r="J332">
        <f t="shared" si="10"/>
        <v>15</v>
      </c>
      <c r="K332" s="7">
        <f t="shared" si="11"/>
        <v>324.41319444444525</v>
      </c>
    </row>
    <row r="333" spans="1:11" x14ac:dyDescent="0.2">
      <c r="A333">
        <v>62225</v>
      </c>
      <c r="B333">
        <v>541576</v>
      </c>
      <c r="C333" s="2">
        <v>22483</v>
      </c>
      <c r="D333" t="s">
        <v>765</v>
      </c>
      <c r="E333">
        <v>2</v>
      </c>
      <c r="F333" s="1">
        <v>40562.563888888886</v>
      </c>
      <c r="G333">
        <v>2.95</v>
      </c>
      <c r="H333">
        <v>17097</v>
      </c>
      <c r="I333" t="s">
        <v>774</v>
      </c>
      <c r="J333">
        <f t="shared" si="10"/>
        <v>5.9</v>
      </c>
      <c r="K333" s="7">
        <f t="shared" si="11"/>
        <v>323.43541666666715</v>
      </c>
    </row>
    <row r="334" spans="1:11" x14ac:dyDescent="0.2">
      <c r="A334">
        <v>62226</v>
      </c>
      <c r="B334">
        <v>541576</v>
      </c>
      <c r="C334" s="2">
        <v>37501</v>
      </c>
      <c r="D334" t="s">
        <v>888</v>
      </c>
      <c r="E334">
        <v>1</v>
      </c>
      <c r="F334" s="1">
        <v>40562.563888888886</v>
      </c>
      <c r="G334">
        <v>6.95</v>
      </c>
      <c r="H334">
        <v>17097</v>
      </c>
      <c r="I334" t="s">
        <v>774</v>
      </c>
      <c r="J334">
        <f t="shared" si="10"/>
        <v>6.95</v>
      </c>
      <c r="K334" s="7">
        <f t="shared" si="11"/>
        <v>323.43541666666715</v>
      </c>
    </row>
    <row r="335" spans="1:11" x14ac:dyDescent="0.2">
      <c r="A335">
        <v>62227</v>
      </c>
      <c r="B335">
        <v>541576</v>
      </c>
      <c r="C335" s="2">
        <v>21774</v>
      </c>
      <c r="D335" t="s">
        <v>457</v>
      </c>
      <c r="E335">
        <v>2</v>
      </c>
      <c r="F335" s="1">
        <v>40562.563888888886</v>
      </c>
      <c r="G335">
        <v>1.25</v>
      </c>
      <c r="H335">
        <v>17097</v>
      </c>
      <c r="I335" t="s">
        <v>774</v>
      </c>
      <c r="J335">
        <f t="shared" si="10"/>
        <v>2.5</v>
      </c>
      <c r="K335" s="7">
        <f t="shared" si="11"/>
        <v>323.43541666666715</v>
      </c>
    </row>
    <row r="336" spans="1:11" x14ac:dyDescent="0.2">
      <c r="A336">
        <v>62228</v>
      </c>
      <c r="B336">
        <v>541576</v>
      </c>
      <c r="C336" s="2">
        <v>21135</v>
      </c>
      <c r="D336" t="s">
        <v>365</v>
      </c>
      <c r="E336">
        <v>8</v>
      </c>
      <c r="F336" s="1">
        <v>40562.563888888886</v>
      </c>
      <c r="G336">
        <v>1.69</v>
      </c>
      <c r="H336">
        <v>17097</v>
      </c>
      <c r="I336" t="s">
        <v>774</v>
      </c>
      <c r="J336">
        <f t="shared" si="10"/>
        <v>13.52</v>
      </c>
      <c r="K336" s="7">
        <f t="shared" si="11"/>
        <v>323.43541666666715</v>
      </c>
    </row>
    <row r="337" spans="1:11" x14ac:dyDescent="0.2">
      <c r="A337">
        <v>62229</v>
      </c>
      <c r="B337">
        <v>541576</v>
      </c>
      <c r="C337" s="2">
        <v>21279</v>
      </c>
      <c r="D337" t="s">
        <v>605</v>
      </c>
      <c r="E337">
        <v>2</v>
      </c>
      <c r="F337" s="1">
        <v>40562.563888888886</v>
      </c>
      <c r="G337">
        <v>2.5499999999999998</v>
      </c>
      <c r="H337">
        <v>17097</v>
      </c>
      <c r="I337" t="s">
        <v>774</v>
      </c>
      <c r="J337">
        <f t="shared" si="10"/>
        <v>5.0999999999999996</v>
      </c>
      <c r="K337" s="7">
        <f t="shared" si="11"/>
        <v>323.43541666666715</v>
      </c>
    </row>
    <row r="338" spans="1:11" x14ac:dyDescent="0.2">
      <c r="A338">
        <v>62230</v>
      </c>
      <c r="B338">
        <v>541576</v>
      </c>
      <c r="C338" s="2">
        <v>84818</v>
      </c>
      <c r="D338" t="s">
        <v>907</v>
      </c>
      <c r="E338">
        <v>1</v>
      </c>
      <c r="F338" s="1">
        <v>40562.563888888886</v>
      </c>
      <c r="G338">
        <v>2.5499999999999998</v>
      </c>
      <c r="H338">
        <v>17097</v>
      </c>
      <c r="I338" t="s">
        <v>774</v>
      </c>
      <c r="J338">
        <f t="shared" si="10"/>
        <v>2.5499999999999998</v>
      </c>
      <c r="K338" s="7">
        <f t="shared" si="11"/>
        <v>323.43541666666715</v>
      </c>
    </row>
    <row r="339" spans="1:11" x14ac:dyDescent="0.2">
      <c r="A339">
        <v>62231</v>
      </c>
      <c r="B339">
        <v>541576</v>
      </c>
      <c r="C339" s="2" t="s">
        <v>892</v>
      </c>
      <c r="D339" t="s">
        <v>893</v>
      </c>
      <c r="E339">
        <v>2</v>
      </c>
      <c r="F339" s="1">
        <v>40562.563888888886</v>
      </c>
      <c r="G339">
        <v>1.65</v>
      </c>
      <c r="H339">
        <v>17097</v>
      </c>
      <c r="I339" t="s">
        <v>774</v>
      </c>
      <c r="J339">
        <f t="shared" si="10"/>
        <v>3.3</v>
      </c>
      <c r="K339" s="7">
        <f t="shared" si="11"/>
        <v>323.43541666666715</v>
      </c>
    </row>
    <row r="340" spans="1:11" x14ac:dyDescent="0.2">
      <c r="A340">
        <v>62232</v>
      </c>
      <c r="B340">
        <v>541576</v>
      </c>
      <c r="C340" s="2">
        <v>22851</v>
      </c>
      <c r="D340" t="s">
        <v>168</v>
      </c>
      <c r="E340">
        <v>2</v>
      </c>
      <c r="F340" s="1">
        <v>40562.563888888886</v>
      </c>
      <c r="G340">
        <v>0.85</v>
      </c>
      <c r="H340">
        <v>17097</v>
      </c>
      <c r="I340" t="s">
        <v>774</v>
      </c>
      <c r="J340">
        <f t="shared" si="10"/>
        <v>1.7</v>
      </c>
      <c r="K340" s="7">
        <f t="shared" si="11"/>
        <v>323.43541666666715</v>
      </c>
    </row>
    <row r="341" spans="1:11" x14ac:dyDescent="0.2">
      <c r="A341">
        <v>62233</v>
      </c>
      <c r="B341">
        <v>541576</v>
      </c>
      <c r="C341" s="2" t="s">
        <v>253</v>
      </c>
      <c r="D341" t="s">
        <v>254</v>
      </c>
      <c r="E341">
        <v>1</v>
      </c>
      <c r="F341" s="1">
        <v>40562.563888888886</v>
      </c>
      <c r="G341">
        <v>2.95</v>
      </c>
      <c r="H341">
        <v>17097</v>
      </c>
      <c r="I341" t="s">
        <v>774</v>
      </c>
      <c r="J341">
        <f t="shared" si="10"/>
        <v>2.95</v>
      </c>
      <c r="K341" s="7">
        <f t="shared" si="11"/>
        <v>323.43541666666715</v>
      </c>
    </row>
    <row r="342" spans="1:11" x14ac:dyDescent="0.2">
      <c r="A342">
        <v>62234</v>
      </c>
      <c r="B342">
        <v>541576</v>
      </c>
      <c r="C342" s="2">
        <v>22721</v>
      </c>
      <c r="D342" t="s">
        <v>928</v>
      </c>
      <c r="E342">
        <v>1</v>
      </c>
      <c r="F342" s="1">
        <v>40562.563888888886</v>
      </c>
      <c r="G342">
        <v>4.95</v>
      </c>
      <c r="H342">
        <v>17097</v>
      </c>
      <c r="I342" t="s">
        <v>774</v>
      </c>
      <c r="J342">
        <f t="shared" si="10"/>
        <v>4.95</v>
      </c>
      <c r="K342" s="7">
        <f t="shared" si="11"/>
        <v>323.43541666666715</v>
      </c>
    </row>
    <row r="343" spans="1:11" x14ac:dyDescent="0.2">
      <c r="A343">
        <v>62235</v>
      </c>
      <c r="B343">
        <v>541576</v>
      </c>
      <c r="C343" s="2">
        <v>22699</v>
      </c>
      <c r="D343" t="s">
        <v>358</v>
      </c>
      <c r="E343">
        <v>4</v>
      </c>
      <c r="F343" s="1">
        <v>40562.563888888886</v>
      </c>
      <c r="G343">
        <v>2.95</v>
      </c>
      <c r="H343">
        <v>17097</v>
      </c>
      <c r="I343" t="s">
        <v>774</v>
      </c>
      <c r="J343">
        <f t="shared" si="10"/>
        <v>11.8</v>
      </c>
      <c r="K343" s="7">
        <f t="shared" si="11"/>
        <v>323.43541666666715</v>
      </c>
    </row>
    <row r="344" spans="1:11" x14ac:dyDescent="0.2">
      <c r="A344">
        <v>62236</v>
      </c>
      <c r="B344">
        <v>541576</v>
      </c>
      <c r="C344" s="2">
        <v>22726</v>
      </c>
      <c r="D344" t="s">
        <v>33</v>
      </c>
      <c r="E344">
        <v>1</v>
      </c>
      <c r="F344" s="1">
        <v>40562.563888888886</v>
      </c>
      <c r="G344">
        <v>3.75</v>
      </c>
      <c r="H344">
        <v>17097</v>
      </c>
      <c r="I344" t="s">
        <v>774</v>
      </c>
      <c r="J344">
        <f t="shared" si="10"/>
        <v>3.75</v>
      </c>
      <c r="K344" s="7">
        <f t="shared" si="11"/>
        <v>323.43541666666715</v>
      </c>
    </row>
    <row r="345" spans="1:11" x14ac:dyDescent="0.2">
      <c r="A345">
        <v>62237</v>
      </c>
      <c r="B345">
        <v>541576</v>
      </c>
      <c r="C345" s="2">
        <v>21879</v>
      </c>
      <c r="D345" t="s">
        <v>458</v>
      </c>
      <c r="E345">
        <v>4</v>
      </c>
      <c r="F345" s="1">
        <v>40562.563888888886</v>
      </c>
      <c r="G345">
        <v>0.65</v>
      </c>
      <c r="H345">
        <v>17097</v>
      </c>
      <c r="I345" t="s">
        <v>774</v>
      </c>
      <c r="J345">
        <f t="shared" si="10"/>
        <v>2.6</v>
      </c>
      <c r="K345" s="7">
        <f t="shared" si="11"/>
        <v>323.43541666666715</v>
      </c>
    </row>
    <row r="346" spans="1:11" x14ac:dyDescent="0.2">
      <c r="A346">
        <v>62238</v>
      </c>
      <c r="B346">
        <v>541576</v>
      </c>
      <c r="C346" s="2">
        <v>21884</v>
      </c>
      <c r="D346" t="s">
        <v>459</v>
      </c>
      <c r="E346">
        <v>2</v>
      </c>
      <c r="F346" s="1">
        <v>40562.563888888886</v>
      </c>
      <c r="G346">
        <v>0.65</v>
      </c>
      <c r="H346">
        <v>17097</v>
      </c>
      <c r="I346" t="s">
        <v>774</v>
      </c>
      <c r="J346">
        <f t="shared" si="10"/>
        <v>1.3</v>
      </c>
      <c r="K346" s="7">
        <f t="shared" si="11"/>
        <v>323.43541666666715</v>
      </c>
    </row>
    <row r="347" spans="1:11" x14ac:dyDescent="0.2">
      <c r="A347">
        <v>62239</v>
      </c>
      <c r="B347">
        <v>541576</v>
      </c>
      <c r="C347" s="2">
        <v>22630</v>
      </c>
      <c r="D347" t="s">
        <v>234</v>
      </c>
      <c r="E347">
        <v>2</v>
      </c>
      <c r="F347" s="1">
        <v>40562.563888888886</v>
      </c>
      <c r="G347">
        <v>1.95</v>
      </c>
      <c r="H347">
        <v>17097</v>
      </c>
      <c r="I347" t="s">
        <v>774</v>
      </c>
      <c r="J347">
        <f t="shared" si="10"/>
        <v>3.9</v>
      </c>
      <c r="K347" s="7">
        <f t="shared" si="11"/>
        <v>323.43541666666715</v>
      </c>
    </row>
    <row r="348" spans="1:11" x14ac:dyDescent="0.2">
      <c r="A348">
        <v>62240</v>
      </c>
      <c r="B348">
        <v>541576</v>
      </c>
      <c r="C348" s="2">
        <v>22629</v>
      </c>
      <c r="D348" t="s">
        <v>38</v>
      </c>
      <c r="E348">
        <v>1</v>
      </c>
      <c r="F348" s="1">
        <v>40562.563888888886</v>
      </c>
      <c r="G348">
        <v>1.95</v>
      </c>
      <c r="H348">
        <v>17097</v>
      </c>
      <c r="I348" t="s">
        <v>774</v>
      </c>
      <c r="J348">
        <f t="shared" si="10"/>
        <v>1.95</v>
      </c>
      <c r="K348" s="7">
        <f t="shared" si="11"/>
        <v>323.43541666666715</v>
      </c>
    </row>
    <row r="349" spans="1:11" x14ac:dyDescent="0.2">
      <c r="A349">
        <v>62241</v>
      </c>
      <c r="B349">
        <v>541576</v>
      </c>
      <c r="C349" s="2">
        <v>22326</v>
      </c>
      <c r="D349" t="s">
        <v>37</v>
      </c>
      <c r="E349">
        <v>2</v>
      </c>
      <c r="F349" s="1">
        <v>40562.563888888886</v>
      </c>
      <c r="G349">
        <v>2.95</v>
      </c>
      <c r="H349">
        <v>17097</v>
      </c>
      <c r="I349" t="s">
        <v>774</v>
      </c>
      <c r="J349">
        <f t="shared" si="10"/>
        <v>5.9</v>
      </c>
      <c r="K349" s="7">
        <f t="shared" si="11"/>
        <v>323.43541666666715</v>
      </c>
    </row>
    <row r="350" spans="1:11" x14ac:dyDescent="0.2">
      <c r="A350">
        <v>62242</v>
      </c>
      <c r="B350">
        <v>541576</v>
      </c>
      <c r="C350" s="2">
        <v>22896</v>
      </c>
      <c r="D350" t="s">
        <v>689</v>
      </c>
      <c r="E350">
        <v>2</v>
      </c>
      <c r="F350" s="1">
        <v>40562.563888888886</v>
      </c>
      <c r="G350">
        <v>2.5499999999999998</v>
      </c>
      <c r="H350">
        <v>17097</v>
      </c>
      <c r="I350" t="s">
        <v>774</v>
      </c>
      <c r="J350">
        <f t="shared" si="10"/>
        <v>5.0999999999999996</v>
      </c>
      <c r="K350" s="7">
        <f t="shared" si="11"/>
        <v>323.43541666666715</v>
      </c>
    </row>
    <row r="351" spans="1:11" x14ac:dyDescent="0.2">
      <c r="A351">
        <v>62243</v>
      </c>
      <c r="B351">
        <v>541576</v>
      </c>
      <c r="C351" s="2">
        <v>22897</v>
      </c>
      <c r="D351" t="s">
        <v>636</v>
      </c>
      <c r="E351">
        <v>2</v>
      </c>
      <c r="F351" s="1">
        <v>40562.563888888886</v>
      </c>
      <c r="G351">
        <v>1.45</v>
      </c>
      <c r="H351">
        <v>17097</v>
      </c>
      <c r="I351" t="s">
        <v>774</v>
      </c>
      <c r="J351">
        <f t="shared" si="10"/>
        <v>2.9</v>
      </c>
      <c r="K351" s="7">
        <f t="shared" si="11"/>
        <v>323.43541666666715</v>
      </c>
    </row>
    <row r="352" spans="1:11" x14ac:dyDescent="0.2">
      <c r="A352">
        <v>62244</v>
      </c>
      <c r="B352">
        <v>541576</v>
      </c>
      <c r="C352" s="2">
        <v>22895</v>
      </c>
      <c r="D352" t="s">
        <v>329</v>
      </c>
      <c r="E352">
        <v>2</v>
      </c>
      <c r="F352" s="1">
        <v>40562.563888888886</v>
      </c>
      <c r="G352">
        <v>2.95</v>
      </c>
      <c r="H352">
        <v>17097</v>
      </c>
      <c r="I352" t="s">
        <v>774</v>
      </c>
      <c r="J352">
        <f t="shared" si="10"/>
        <v>5.9</v>
      </c>
      <c r="K352" s="7">
        <f t="shared" si="11"/>
        <v>323.43541666666715</v>
      </c>
    </row>
    <row r="353" spans="1:11" x14ac:dyDescent="0.2">
      <c r="A353">
        <v>62245</v>
      </c>
      <c r="B353">
        <v>541576</v>
      </c>
      <c r="C353" s="2">
        <v>22635</v>
      </c>
      <c r="D353" t="s">
        <v>385</v>
      </c>
      <c r="E353">
        <v>1</v>
      </c>
      <c r="F353" s="1">
        <v>40562.563888888886</v>
      </c>
      <c r="G353">
        <v>9.9499999999999993</v>
      </c>
      <c r="H353">
        <v>17097</v>
      </c>
      <c r="I353" t="s">
        <v>774</v>
      </c>
      <c r="J353">
        <f t="shared" si="10"/>
        <v>9.9499999999999993</v>
      </c>
      <c r="K353" s="7">
        <f t="shared" si="11"/>
        <v>323.43541666666715</v>
      </c>
    </row>
    <row r="354" spans="1:11" x14ac:dyDescent="0.2">
      <c r="A354">
        <v>62246</v>
      </c>
      <c r="B354">
        <v>541576</v>
      </c>
      <c r="C354" s="2">
        <v>22070</v>
      </c>
      <c r="D354" t="s">
        <v>692</v>
      </c>
      <c r="E354">
        <v>2</v>
      </c>
      <c r="F354" s="1">
        <v>40562.563888888886</v>
      </c>
      <c r="G354">
        <v>3.75</v>
      </c>
      <c r="H354">
        <v>17097</v>
      </c>
      <c r="I354" t="s">
        <v>774</v>
      </c>
      <c r="J354">
        <f t="shared" si="10"/>
        <v>7.5</v>
      </c>
      <c r="K354" s="7">
        <f t="shared" si="11"/>
        <v>323.43541666666715</v>
      </c>
    </row>
    <row r="355" spans="1:11" x14ac:dyDescent="0.2">
      <c r="A355">
        <v>62247</v>
      </c>
      <c r="B355">
        <v>541576</v>
      </c>
      <c r="C355" s="2">
        <v>21034</v>
      </c>
      <c r="D355" t="s">
        <v>249</v>
      </c>
      <c r="E355">
        <v>1</v>
      </c>
      <c r="F355" s="1">
        <v>40562.563888888886</v>
      </c>
      <c r="G355">
        <v>0.95</v>
      </c>
      <c r="H355">
        <v>17097</v>
      </c>
      <c r="I355" t="s">
        <v>774</v>
      </c>
      <c r="J355">
        <f t="shared" si="10"/>
        <v>0.95</v>
      </c>
      <c r="K355" s="7">
        <f t="shared" si="11"/>
        <v>323.43541666666715</v>
      </c>
    </row>
    <row r="356" spans="1:11" x14ac:dyDescent="0.2">
      <c r="A356">
        <v>68258</v>
      </c>
      <c r="B356">
        <v>541980</v>
      </c>
      <c r="C356" s="2" t="s">
        <v>806</v>
      </c>
      <c r="D356" t="s">
        <v>807</v>
      </c>
      <c r="E356">
        <v>6</v>
      </c>
      <c r="F356" s="1">
        <v>40567.631249999999</v>
      </c>
      <c r="G356">
        <v>1.65</v>
      </c>
      <c r="H356">
        <v>12421</v>
      </c>
      <c r="I356" t="s">
        <v>774</v>
      </c>
      <c r="J356">
        <f t="shared" si="10"/>
        <v>9.8999999999999986</v>
      </c>
      <c r="K356" s="7">
        <f t="shared" si="11"/>
        <v>318.36805555555475</v>
      </c>
    </row>
    <row r="357" spans="1:11" x14ac:dyDescent="0.2">
      <c r="A357">
        <v>68259</v>
      </c>
      <c r="B357">
        <v>541980</v>
      </c>
      <c r="C357" s="2">
        <v>35922</v>
      </c>
      <c r="D357" t="s">
        <v>970</v>
      </c>
      <c r="E357">
        <v>5</v>
      </c>
      <c r="F357" s="1">
        <v>40567.631249999999</v>
      </c>
      <c r="G357">
        <v>4.95</v>
      </c>
      <c r="H357">
        <v>12421</v>
      </c>
      <c r="I357" t="s">
        <v>774</v>
      </c>
      <c r="J357">
        <f t="shared" si="10"/>
        <v>24.75</v>
      </c>
      <c r="K357" s="7">
        <f t="shared" si="11"/>
        <v>318.36805555555475</v>
      </c>
    </row>
    <row r="358" spans="1:11" x14ac:dyDescent="0.2">
      <c r="A358">
        <v>68260</v>
      </c>
      <c r="B358">
        <v>541980</v>
      </c>
      <c r="C358" s="2">
        <v>21733</v>
      </c>
      <c r="D358" t="s">
        <v>55</v>
      </c>
      <c r="E358">
        <v>6</v>
      </c>
      <c r="F358" s="1">
        <v>40567.631249999999</v>
      </c>
      <c r="G358">
        <v>2.95</v>
      </c>
      <c r="H358">
        <v>12421</v>
      </c>
      <c r="I358" t="s">
        <v>774</v>
      </c>
      <c r="J358">
        <f t="shared" si="10"/>
        <v>17.700000000000003</v>
      </c>
      <c r="K358" s="7">
        <f t="shared" si="11"/>
        <v>318.36805555555475</v>
      </c>
    </row>
    <row r="359" spans="1:11" x14ac:dyDescent="0.2">
      <c r="A359">
        <v>68261</v>
      </c>
      <c r="B359">
        <v>541980</v>
      </c>
      <c r="C359" s="2">
        <v>22806</v>
      </c>
      <c r="D359" t="s">
        <v>707</v>
      </c>
      <c r="E359">
        <v>6</v>
      </c>
      <c r="F359" s="1">
        <v>40567.631249999999</v>
      </c>
      <c r="G359">
        <v>2.95</v>
      </c>
      <c r="H359">
        <v>12421</v>
      </c>
      <c r="I359" t="s">
        <v>774</v>
      </c>
      <c r="J359">
        <f t="shared" si="10"/>
        <v>17.700000000000003</v>
      </c>
      <c r="K359" s="7">
        <f t="shared" si="11"/>
        <v>318.36805555555475</v>
      </c>
    </row>
    <row r="360" spans="1:11" x14ac:dyDescent="0.2">
      <c r="A360">
        <v>68262</v>
      </c>
      <c r="B360">
        <v>541980</v>
      </c>
      <c r="C360" s="2">
        <v>21314</v>
      </c>
      <c r="D360" t="s">
        <v>146</v>
      </c>
      <c r="E360">
        <v>8</v>
      </c>
      <c r="F360" s="1">
        <v>40567.631249999999</v>
      </c>
      <c r="G360">
        <v>2.1</v>
      </c>
      <c r="H360">
        <v>12421</v>
      </c>
      <c r="I360" t="s">
        <v>774</v>
      </c>
      <c r="J360">
        <f t="shared" si="10"/>
        <v>16.8</v>
      </c>
      <c r="K360" s="7">
        <f t="shared" si="11"/>
        <v>318.36805555555475</v>
      </c>
    </row>
    <row r="361" spans="1:11" x14ac:dyDescent="0.2">
      <c r="A361">
        <v>68263</v>
      </c>
      <c r="B361">
        <v>541980</v>
      </c>
      <c r="C361" s="2">
        <v>22066</v>
      </c>
      <c r="D361" t="s">
        <v>955</v>
      </c>
      <c r="E361">
        <v>12</v>
      </c>
      <c r="F361" s="1">
        <v>40567.631249999999</v>
      </c>
      <c r="G361">
        <v>1.45</v>
      </c>
      <c r="H361">
        <v>12421</v>
      </c>
      <c r="I361" t="s">
        <v>774</v>
      </c>
      <c r="J361">
        <f t="shared" si="10"/>
        <v>17.399999999999999</v>
      </c>
      <c r="K361" s="7">
        <f t="shared" si="11"/>
        <v>318.36805555555475</v>
      </c>
    </row>
    <row r="362" spans="1:11" x14ac:dyDescent="0.2">
      <c r="A362">
        <v>68264</v>
      </c>
      <c r="B362">
        <v>541980</v>
      </c>
      <c r="C362" s="2">
        <v>22026</v>
      </c>
      <c r="D362" t="s">
        <v>883</v>
      </c>
      <c r="E362">
        <v>12</v>
      </c>
      <c r="F362" s="1">
        <v>40567.631249999999</v>
      </c>
      <c r="G362">
        <v>0.42</v>
      </c>
      <c r="H362">
        <v>12421</v>
      </c>
      <c r="I362" t="s">
        <v>774</v>
      </c>
      <c r="J362">
        <f t="shared" si="10"/>
        <v>5.04</v>
      </c>
      <c r="K362" s="7">
        <f t="shared" si="11"/>
        <v>318.36805555555475</v>
      </c>
    </row>
    <row r="363" spans="1:11" x14ac:dyDescent="0.2">
      <c r="A363">
        <v>68265</v>
      </c>
      <c r="B363">
        <v>541980</v>
      </c>
      <c r="C363" s="2">
        <v>21519</v>
      </c>
      <c r="D363" t="s">
        <v>396</v>
      </c>
      <c r="E363">
        <v>12</v>
      </c>
      <c r="F363" s="1">
        <v>40567.631249999999</v>
      </c>
      <c r="G363">
        <v>0.42</v>
      </c>
      <c r="H363">
        <v>12421</v>
      </c>
      <c r="I363" t="s">
        <v>774</v>
      </c>
      <c r="J363">
        <f t="shared" si="10"/>
        <v>5.04</v>
      </c>
      <c r="K363" s="7">
        <f t="shared" si="11"/>
        <v>318.36805555555475</v>
      </c>
    </row>
    <row r="364" spans="1:11" x14ac:dyDescent="0.2">
      <c r="A364">
        <v>68266</v>
      </c>
      <c r="B364">
        <v>541980</v>
      </c>
      <c r="C364" s="2">
        <v>21520</v>
      </c>
      <c r="D364" t="s">
        <v>408</v>
      </c>
      <c r="E364">
        <v>12</v>
      </c>
      <c r="F364" s="1">
        <v>40567.631249999999</v>
      </c>
      <c r="G364">
        <v>0.42</v>
      </c>
      <c r="H364">
        <v>12421</v>
      </c>
      <c r="I364" t="s">
        <v>774</v>
      </c>
      <c r="J364">
        <f t="shared" si="10"/>
        <v>5.04</v>
      </c>
      <c r="K364" s="7">
        <f t="shared" si="11"/>
        <v>318.36805555555475</v>
      </c>
    </row>
    <row r="365" spans="1:11" x14ac:dyDescent="0.2">
      <c r="A365">
        <v>68267</v>
      </c>
      <c r="B365">
        <v>541980</v>
      </c>
      <c r="C365" s="2">
        <v>22893</v>
      </c>
      <c r="D365" t="s">
        <v>708</v>
      </c>
      <c r="E365">
        <v>24</v>
      </c>
      <c r="F365" s="1">
        <v>40567.631249999999</v>
      </c>
      <c r="G365">
        <v>0.42</v>
      </c>
      <c r="H365">
        <v>12421</v>
      </c>
      <c r="I365" t="s">
        <v>774</v>
      </c>
      <c r="J365">
        <f t="shared" si="10"/>
        <v>10.08</v>
      </c>
      <c r="K365" s="7">
        <f t="shared" si="11"/>
        <v>318.36805555555475</v>
      </c>
    </row>
    <row r="366" spans="1:11" x14ac:dyDescent="0.2">
      <c r="A366">
        <v>71518</v>
      </c>
      <c r="B366">
        <v>542303</v>
      </c>
      <c r="C366" s="2" t="s">
        <v>649</v>
      </c>
      <c r="D366" t="s">
        <v>650</v>
      </c>
      <c r="E366">
        <v>3</v>
      </c>
      <c r="F366" s="1">
        <v>40570.461805555555</v>
      </c>
      <c r="G366">
        <v>4.95</v>
      </c>
      <c r="H366">
        <v>12539</v>
      </c>
      <c r="I366" t="s">
        <v>774</v>
      </c>
      <c r="J366">
        <f t="shared" si="10"/>
        <v>14.850000000000001</v>
      </c>
      <c r="K366" s="7">
        <f t="shared" si="11"/>
        <v>315.53749999999854</v>
      </c>
    </row>
    <row r="367" spans="1:11" x14ac:dyDescent="0.2">
      <c r="A367">
        <v>71519</v>
      </c>
      <c r="B367">
        <v>542303</v>
      </c>
      <c r="C367" s="2">
        <v>85144</v>
      </c>
      <c r="D367" t="s">
        <v>961</v>
      </c>
      <c r="E367">
        <v>2</v>
      </c>
      <c r="F367" s="1">
        <v>40570.461805555555</v>
      </c>
      <c r="G367">
        <v>7.25</v>
      </c>
      <c r="H367">
        <v>12539</v>
      </c>
      <c r="I367" t="s">
        <v>774</v>
      </c>
      <c r="J367">
        <f t="shared" si="10"/>
        <v>14.5</v>
      </c>
      <c r="K367" s="7">
        <f t="shared" si="11"/>
        <v>315.53749999999854</v>
      </c>
    </row>
    <row r="368" spans="1:11" x14ac:dyDescent="0.2">
      <c r="A368">
        <v>71520</v>
      </c>
      <c r="B368">
        <v>542303</v>
      </c>
      <c r="C368" s="2" t="s">
        <v>700</v>
      </c>
      <c r="D368" t="s">
        <v>701</v>
      </c>
      <c r="E368">
        <v>1</v>
      </c>
      <c r="F368" s="1">
        <v>40570.461805555555</v>
      </c>
      <c r="G368">
        <v>9.9499999999999993</v>
      </c>
      <c r="H368">
        <v>12539</v>
      </c>
      <c r="I368" t="s">
        <v>774</v>
      </c>
      <c r="J368">
        <f t="shared" si="10"/>
        <v>9.9499999999999993</v>
      </c>
      <c r="K368" s="7">
        <f t="shared" si="11"/>
        <v>315.53749999999854</v>
      </c>
    </row>
    <row r="369" spans="1:11" x14ac:dyDescent="0.2">
      <c r="A369">
        <v>71521</v>
      </c>
      <c r="B369">
        <v>542303</v>
      </c>
      <c r="C369" s="2" t="s">
        <v>522</v>
      </c>
      <c r="D369" t="s">
        <v>523</v>
      </c>
      <c r="E369">
        <v>4</v>
      </c>
      <c r="F369" s="1">
        <v>40570.461805555555</v>
      </c>
      <c r="G369">
        <v>3.75</v>
      </c>
      <c r="H369">
        <v>12539</v>
      </c>
      <c r="I369" t="s">
        <v>774</v>
      </c>
      <c r="J369">
        <f t="shared" si="10"/>
        <v>15</v>
      </c>
      <c r="K369" s="7">
        <f t="shared" si="11"/>
        <v>315.53749999999854</v>
      </c>
    </row>
    <row r="370" spans="1:11" x14ac:dyDescent="0.2">
      <c r="A370">
        <v>71522</v>
      </c>
      <c r="B370">
        <v>542303</v>
      </c>
      <c r="C370" s="2">
        <v>84819</v>
      </c>
      <c r="D370" t="s">
        <v>798</v>
      </c>
      <c r="E370">
        <v>3</v>
      </c>
      <c r="F370" s="1">
        <v>40570.461805555555</v>
      </c>
      <c r="G370">
        <v>4.25</v>
      </c>
      <c r="H370">
        <v>12539</v>
      </c>
      <c r="I370" t="s">
        <v>774</v>
      </c>
      <c r="J370">
        <f t="shared" si="10"/>
        <v>12.75</v>
      </c>
      <c r="K370" s="7">
        <f t="shared" si="11"/>
        <v>315.53749999999854</v>
      </c>
    </row>
    <row r="371" spans="1:11" x14ac:dyDescent="0.2">
      <c r="A371">
        <v>71523</v>
      </c>
      <c r="B371">
        <v>542303</v>
      </c>
      <c r="C371" s="2">
        <v>84817</v>
      </c>
      <c r="D371" t="s">
        <v>927</v>
      </c>
      <c r="E371">
        <v>6</v>
      </c>
      <c r="F371" s="1">
        <v>40570.461805555555</v>
      </c>
      <c r="G371">
        <v>2.1</v>
      </c>
      <c r="H371">
        <v>12539</v>
      </c>
      <c r="I371" t="s">
        <v>774</v>
      </c>
      <c r="J371">
        <f t="shared" si="10"/>
        <v>12.600000000000001</v>
      </c>
      <c r="K371" s="7">
        <f t="shared" si="11"/>
        <v>315.53749999999854</v>
      </c>
    </row>
    <row r="372" spans="1:11" x14ac:dyDescent="0.2">
      <c r="A372">
        <v>71524</v>
      </c>
      <c r="B372">
        <v>542303</v>
      </c>
      <c r="C372" s="2">
        <v>84638</v>
      </c>
      <c r="D372" t="s">
        <v>913</v>
      </c>
      <c r="E372">
        <v>2</v>
      </c>
      <c r="F372" s="1">
        <v>40570.461805555555</v>
      </c>
      <c r="G372">
        <v>6.95</v>
      </c>
      <c r="H372">
        <v>12539</v>
      </c>
      <c r="I372" t="s">
        <v>774</v>
      </c>
      <c r="J372">
        <f t="shared" si="10"/>
        <v>13.9</v>
      </c>
      <c r="K372" s="7">
        <f t="shared" si="11"/>
        <v>315.53749999999854</v>
      </c>
    </row>
    <row r="373" spans="1:11" x14ac:dyDescent="0.2">
      <c r="A373">
        <v>71525</v>
      </c>
      <c r="B373">
        <v>542303</v>
      </c>
      <c r="C373" s="2">
        <v>84637</v>
      </c>
      <c r="D373" t="s">
        <v>857</v>
      </c>
      <c r="E373">
        <v>3</v>
      </c>
      <c r="F373" s="1">
        <v>40570.461805555555</v>
      </c>
      <c r="G373">
        <v>5.95</v>
      </c>
      <c r="H373">
        <v>12539</v>
      </c>
      <c r="I373" t="s">
        <v>774</v>
      </c>
      <c r="J373">
        <f t="shared" si="10"/>
        <v>17.850000000000001</v>
      </c>
      <c r="K373" s="7">
        <f t="shared" si="11"/>
        <v>315.53749999999854</v>
      </c>
    </row>
    <row r="374" spans="1:11" x14ac:dyDescent="0.2">
      <c r="A374">
        <v>71526</v>
      </c>
      <c r="B374">
        <v>542303</v>
      </c>
      <c r="C374" s="2">
        <v>84631</v>
      </c>
      <c r="D374" t="s">
        <v>914</v>
      </c>
      <c r="E374">
        <v>2</v>
      </c>
      <c r="F374" s="1">
        <v>40570.461805555555</v>
      </c>
      <c r="G374">
        <v>7.95</v>
      </c>
      <c r="H374">
        <v>12539</v>
      </c>
      <c r="I374" t="s">
        <v>774</v>
      </c>
      <c r="J374">
        <f t="shared" si="10"/>
        <v>15.9</v>
      </c>
      <c r="K374" s="7">
        <f t="shared" si="11"/>
        <v>315.53749999999854</v>
      </c>
    </row>
    <row r="375" spans="1:11" x14ac:dyDescent="0.2">
      <c r="A375">
        <v>71527</v>
      </c>
      <c r="B375">
        <v>542303</v>
      </c>
      <c r="C375" s="2" t="s">
        <v>575</v>
      </c>
      <c r="D375" t="s">
        <v>576</v>
      </c>
      <c r="E375">
        <v>4</v>
      </c>
      <c r="F375" s="1">
        <v>40570.461805555555</v>
      </c>
      <c r="G375">
        <v>3.75</v>
      </c>
      <c r="H375">
        <v>12539</v>
      </c>
      <c r="I375" t="s">
        <v>774</v>
      </c>
      <c r="J375">
        <f t="shared" si="10"/>
        <v>15</v>
      </c>
      <c r="K375" s="7">
        <f t="shared" si="11"/>
        <v>315.53749999999854</v>
      </c>
    </row>
    <row r="376" spans="1:11" x14ac:dyDescent="0.2">
      <c r="A376">
        <v>71528</v>
      </c>
      <c r="B376">
        <v>542303</v>
      </c>
      <c r="C376" s="2" t="s">
        <v>160</v>
      </c>
      <c r="D376" t="s">
        <v>161</v>
      </c>
      <c r="E376">
        <v>4</v>
      </c>
      <c r="F376" s="1">
        <v>40570.461805555555</v>
      </c>
      <c r="G376">
        <v>3.75</v>
      </c>
      <c r="H376">
        <v>12539</v>
      </c>
      <c r="I376" t="s">
        <v>774</v>
      </c>
      <c r="J376">
        <f t="shared" si="10"/>
        <v>15</v>
      </c>
      <c r="K376" s="7">
        <f t="shared" si="11"/>
        <v>315.53749999999854</v>
      </c>
    </row>
    <row r="377" spans="1:11" x14ac:dyDescent="0.2">
      <c r="A377">
        <v>71529</v>
      </c>
      <c r="B377">
        <v>542303</v>
      </c>
      <c r="C377" s="2">
        <v>84050</v>
      </c>
      <c r="D377" t="s">
        <v>416</v>
      </c>
      <c r="E377">
        <v>6</v>
      </c>
      <c r="F377" s="1">
        <v>40570.461805555555</v>
      </c>
      <c r="G377">
        <v>1.65</v>
      </c>
      <c r="H377">
        <v>12539</v>
      </c>
      <c r="I377" t="s">
        <v>774</v>
      </c>
      <c r="J377">
        <f t="shared" si="10"/>
        <v>9.8999999999999986</v>
      </c>
      <c r="K377" s="7">
        <f t="shared" si="11"/>
        <v>315.53749999999854</v>
      </c>
    </row>
    <row r="378" spans="1:11" x14ac:dyDescent="0.2">
      <c r="A378">
        <v>71530</v>
      </c>
      <c r="B378">
        <v>542303</v>
      </c>
      <c r="C378" s="2" t="s">
        <v>512</v>
      </c>
      <c r="D378" t="s">
        <v>513</v>
      </c>
      <c r="E378">
        <v>6</v>
      </c>
      <c r="F378" s="1">
        <v>40570.461805555555</v>
      </c>
      <c r="G378">
        <v>2.95</v>
      </c>
      <c r="H378">
        <v>12539</v>
      </c>
      <c r="I378" t="s">
        <v>774</v>
      </c>
      <c r="J378">
        <f t="shared" si="10"/>
        <v>17.700000000000003</v>
      </c>
      <c r="K378" s="7">
        <f t="shared" si="11"/>
        <v>315.53749999999854</v>
      </c>
    </row>
    <row r="379" spans="1:11" x14ac:dyDescent="0.2">
      <c r="A379">
        <v>71531</v>
      </c>
      <c r="B379">
        <v>542303</v>
      </c>
      <c r="C379" s="2" t="s">
        <v>843</v>
      </c>
      <c r="D379" t="s">
        <v>844</v>
      </c>
      <c r="E379">
        <v>6</v>
      </c>
      <c r="F379" s="1">
        <v>40570.461805555555</v>
      </c>
      <c r="G379">
        <v>2.5499999999999998</v>
      </c>
      <c r="H379">
        <v>12539</v>
      </c>
      <c r="I379" t="s">
        <v>774</v>
      </c>
      <c r="J379">
        <f t="shared" si="10"/>
        <v>15.299999999999999</v>
      </c>
      <c r="K379" s="7">
        <f t="shared" si="11"/>
        <v>315.53749999999854</v>
      </c>
    </row>
    <row r="380" spans="1:11" x14ac:dyDescent="0.2">
      <c r="A380">
        <v>71532</v>
      </c>
      <c r="B380">
        <v>542303</v>
      </c>
      <c r="C380" s="2" t="s">
        <v>935</v>
      </c>
      <c r="D380" t="s">
        <v>936</v>
      </c>
      <c r="E380">
        <v>6</v>
      </c>
      <c r="F380" s="1">
        <v>40570.461805555555</v>
      </c>
      <c r="G380">
        <v>1.95</v>
      </c>
      <c r="H380">
        <v>12539</v>
      </c>
      <c r="I380" t="s">
        <v>774</v>
      </c>
      <c r="J380">
        <f t="shared" si="10"/>
        <v>11.7</v>
      </c>
      <c r="K380" s="7">
        <f t="shared" si="11"/>
        <v>315.53749999999854</v>
      </c>
    </row>
    <row r="381" spans="1:11" x14ac:dyDescent="0.2">
      <c r="A381">
        <v>71533</v>
      </c>
      <c r="B381">
        <v>542303</v>
      </c>
      <c r="C381" s="2">
        <v>47566</v>
      </c>
      <c r="D381" t="s">
        <v>756</v>
      </c>
      <c r="E381">
        <v>5</v>
      </c>
      <c r="F381" s="1">
        <v>40570.461805555555</v>
      </c>
      <c r="G381">
        <v>4.6500000000000004</v>
      </c>
      <c r="H381">
        <v>12539</v>
      </c>
      <c r="I381" t="s">
        <v>774</v>
      </c>
      <c r="J381">
        <f t="shared" si="10"/>
        <v>23.25</v>
      </c>
      <c r="K381" s="7">
        <f t="shared" si="11"/>
        <v>315.53749999999854</v>
      </c>
    </row>
    <row r="382" spans="1:11" x14ac:dyDescent="0.2">
      <c r="A382">
        <v>71534</v>
      </c>
      <c r="B382">
        <v>542303</v>
      </c>
      <c r="C382" s="2" t="s">
        <v>79</v>
      </c>
      <c r="D382" t="s">
        <v>80</v>
      </c>
      <c r="E382">
        <v>4</v>
      </c>
      <c r="F382" s="1">
        <v>40570.461805555555</v>
      </c>
      <c r="G382">
        <v>2.95</v>
      </c>
      <c r="H382">
        <v>12539</v>
      </c>
      <c r="I382" t="s">
        <v>774</v>
      </c>
      <c r="J382">
        <f t="shared" si="10"/>
        <v>11.8</v>
      </c>
      <c r="K382" s="7">
        <f t="shared" si="11"/>
        <v>315.53749999999854</v>
      </c>
    </row>
    <row r="383" spans="1:11" x14ac:dyDescent="0.2">
      <c r="A383">
        <v>71535</v>
      </c>
      <c r="B383">
        <v>542303</v>
      </c>
      <c r="C383" s="2" t="s">
        <v>941</v>
      </c>
      <c r="D383" t="s">
        <v>942</v>
      </c>
      <c r="E383">
        <v>6</v>
      </c>
      <c r="F383" s="1">
        <v>40570.461805555555</v>
      </c>
      <c r="G383">
        <v>2.1</v>
      </c>
      <c r="H383">
        <v>12539</v>
      </c>
      <c r="I383" t="s">
        <v>774</v>
      </c>
      <c r="J383">
        <f t="shared" si="10"/>
        <v>12.600000000000001</v>
      </c>
      <c r="K383" s="7">
        <f t="shared" si="11"/>
        <v>315.53749999999854</v>
      </c>
    </row>
    <row r="384" spans="1:11" x14ac:dyDescent="0.2">
      <c r="A384">
        <v>71536</v>
      </c>
      <c r="B384">
        <v>542303</v>
      </c>
      <c r="C384" s="2" t="s">
        <v>885</v>
      </c>
      <c r="D384" t="s">
        <v>886</v>
      </c>
      <c r="E384">
        <v>6</v>
      </c>
      <c r="F384" s="1">
        <v>40570.461805555555</v>
      </c>
      <c r="G384">
        <v>2.1</v>
      </c>
      <c r="H384">
        <v>12539</v>
      </c>
      <c r="I384" t="s">
        <v>774</v>
      </c>
      <c r="J384">
        <f t="shared" si="10"/>
        <v>12.600000000000001</v>
      </c>
      <c r="K384" s="7">
        <f t="shared" si="11"/>
        <v>315.53749999999854</v>
      </c>
    </row>
    <row r="385" spans="1:11" x14ac:dyDescent="0.2">
      <c r="A385">
        <v>71537</v>
      </c>
      <c r="B385">
        <v>542303</v>
      </c>
      <c r="C385" s="2">
        <v>35241</v>
      </c>
      <c r="D385" t="s">
        <v>795</v>
      </c>
      <c r="E385">
        <v>3</v>
      </c>
      <c r="F385" s="1">
        <v>40570.461805555555</v>
      </c>
      <c r="G385">
        <v>4.95</v>
      </c>
      <c r="H385">
        <v>12539</v>
      </c>
      <c r="I385" t="s">
        <v>774</v>
      </c>
      <c r="J385">
        <f t="shared" si="10"/>
        <v>14.850000000000001</v>
      </c>
      <c r="K385" s="7">
        <f t="shared" si="11"/>
        <v>315.53749999999854</v>
      </c>
    </row>
    <row r="386" spans="1:11" x14ac:dyDescent="0.2">
      <c r="A386">
        <v>71538</v>
      </c>
      <c r="B386">
        <v>542303</v>
      </c>
      <c r="C386" s="2">
        <v>22968</v>
      </c>
      <c r="D386" t="s">
        <v>129</v>
      </c>
      <c r="E386">
        <v>2</v>
      </c>
      <c r="F386" s="1">
        <v>40570.461805555555</v>
      </c>
      <c r="G386">
        <v>9.9499999999999993</v>
      </c>
      <c r="H386">
        <v>12539</v>
      </c>
      <c r="I386" t="s">
        <v>774</v>
      </c>
      <c r="J386">
        <f t="shared" si="10"/>
        <v>19.899999999999999</v>
      </c>
      <c r="K386" s="7">
        <f t="shared" si="11"/>
        <v>315.53749999999854</v>
      </c>
    </row>
    <row r="387" spans="1:11" x14ac:dyDescent="0.2">
      <c r="A387">
        <v>71539</v>
      </c>
      <c r="B387">
        <v>542303</v>
      </c>
      <c r="C387" s="2">
        <v>22962</v>
      </c>
      <c r="D387" t="s">
        <v>128</v>
      </c>
      <c r="E387">
        <v>12</v>
      </c>
      <c r="F387" s="1">
        <v>40570.461805555555</v>
      </c>
      <c r="G387">
        <v>0.85</v>
      </c>
      <c r="H387">
        <v>12539</v>
      </c>
      <c r="I387" t="s">
        <v>774</v>
      </c>
      <c r="J387">
        <f t="shared" si="10"/>
        <v>10.199999999999999</v>
      </c>
      <c r="K387" s="7">
        <f t="shared" si="11"/>
        <v>315.53749999999854</v>
      </c>
    </row>
    <row r="388" spans="1:11" x14ac:dyDescent="0.2">
      <c r="A388">
        <v>71540</v>
      </c>
      <c r="B388">
        <v>542303</v>
      </c>
      <c r="C388" s="2">
        <v>22961</v>
      </c>
      <c r="D388" t="s">
        <v>72</v>
      </c>
      <c r="E388">
        <v>12</v>
      </c>
      <c r="F388" s="1">
        <v>40570.461805555555</v>
      </c>
      <c r="G388">
        <v>1.45</v>
      </c>
      <c r="H388">
        <v>12539</v>
      </c>
      <c r="I388" t="s">
        <v>774</v>
      </c>
      <c r="J388">
        <f t="shared" si="10"/>
        <v>17.399999999999999</v>
      </c>
      <c r="K388" s="7">
        <f t="shared" si="11"/>
        <v>315.53749999999854</v>
      </c>
    </row>
    <row r="389" spans="1:11" x14ac:dyDescent="0.2">
      <c r="A389">
        <v>71541</v>
      </c>
      <c r="B389">
        <v>542303</v>
      </c>
      <c r="C389" s="2">
        <v>22960</v>
      </c>
      <c r="D389" t="s">
        <v>27</v>
      </c>
      <c r="E389">
        <v>6</v>
      </c>
      <c r="F389" s="1">
        <v>40570.461805555555</v>
      </c>
      <c r="G389">
        <v>4.25</v>
      </c>
      <c r="H389">
        <v>12539</v>
      </c>
      <c r="I389" t="s">
        <v>774</v>
      </c>
      <c r="J389">
        <f t="shared" si="10"/>
        <v>25.5</v>
      </c>
      <c r="K389" s="7">
        <f t="shared" si="11"/>
        <v>315.53749999999854</v>
      </c>
    </row>
    <row r="390" spans="1:11" x14ac:dyDescent="0.2">
      <c r="A390">
        <v>71542</v>
      </c>
      <c r="B390">
        <v>542303</v>
      </c>
      <c r="C390" s="2">
        <v>22956</v>
      </c>
      <c r="D390" t="s">
        <v>312</v>
      </c>
      <c r="E390">
        <v>6</v>
      </c>
      <c r="F390" s="1">
        <v>40570.461805555555</v>
      </c>
      <c r="G390">
        <v>2.1</v>
      </c>
      <c r="H390">
        <v>12539</v>
      </c>
      <c r="I390" t="s">
        <v>774</v>
      </c>
      <c r="J390">
        <f t="shared" si="10"/>
        <v>12.600000000000001</v>
      </c>
      <c r="K390" s="7">
        <f t="shared" si="11"/>
        <v>315.53749999999854</v>
      </c>
    </row>
    <row r="391" spans="1:11" x14ac:dyDescent="0.2">
      <c r="A391">
        <v>71543</v>
      </c>
      <c r="B391">
        <v>542303</v>
      </c>
      <c r="C391" s="2">
        <v>22899</v>
      </c>
      <c r="D391" t="s">
        <v>266</v>
      </c>
      <c r="E391">
        <v>6</v>
      </c>
      <c r="F391" s="1">
        <v>40570.461805555555</v>
      </c>
      <c r="G391">
        <v>2.1</v>
      </c>
      <c r="H391">
        <v>12539</v>
      </c>
      <c r="I391" t="s">
        <v>774</v>
      </c>
      <c r="J391">
        <f t="shared" si="10"/>
        <v>12.600000000000001</v>
      </c>
      <c r="K391" s="7">
        <f t="shared" si="11"/>
        <v>315.53749999999854</v>
      </c>
    </row>
    <row r="392" spans="1:11" x14ac:dyDescent="0.2">
      <c r="A392">
        <v>71544</v>
      </c>
      <c r="B392">
        <v>542303</v>
      </c>
      <c r="C392" s="2">
        <v>22890</v>
      </c>
      <c r="D392" t="s">
        <v>635</v>
      </c>
      <c r="E392">
        <v>2</v>
      </c>
      <c r="F392" s="1">
        <v>40570.461805555555</v>
      </c>
      <c r="G392">
        <v>9.9499999999999993</v>
      </c>
      <c r="H392">
        <v>12539</v>
      </c>
      <c r="I392" t="s">
        <v>774</v>
      </c>
      <c r="J392">
        <f t="shared" ref="J392:J455" si="12">+G392*E392</f>
        <v>19.899999999999999</v>
      </c>
      <c r="K392" s="7">
        <f t="shared" ref="K392:K455" si="13">+$G$1-F392</f>
        <v>315.53749999999854</v>
      </c>
    </row>
    <row r="393" spans="1:11" x14ac:dyDescent="0.2">
      <c r="A393">
        <v>71545</v>
      </c>
      <c r="B393">
        <v>542303</v>
      </c>
      <c r="C393" s="2">
        <v>22849</v>
      </c>
      <c r="D393" t="s">
        <v>709</v>
      </c>
      <c r="E393">
        <v>1</v>
      </c>
      <c r="F393" s="1">
        <v>40570.461805555555</v>
      </c>
      <c r="G393">
        <v>16.95</v>
      </c>
      <c r="H393">
        <v>12539</v>
      </c>
      <c r="I393" t="s">
        <v>774</v>
      </c>
      <c r="J393">
        <f t="shared" si="12"/>
        <v>16.95</v>
      </c>
      <c r="K393" s="7">
        <f t="shared" si="13"/>
        <v>315.53749999999854</v>
      </c>
    </row>
    <row r="394" spans="1:11" x14ac:dyDescent="0.2">
      <c r="A394">
        <v>71546</v>
      </c>
      <c r="B394">
        <v>542303</v>
      </c>
      <c r="C394" s="2">
        <v>22847</v>
      </c>
      <c r="D394" t="s">
        <v>494</v>
      </c>
      <c r="E394">
        <v>1</v>
      </c>
      <c r="F394" s="1">
        <v>40570.461805555555</v>
      </c>
      <c r="G394">
        <v>16.95</v>
      </c>
      <c r="H394">
        <v>12539</v>
      </c>
      <c r="I394" t="s">
        <v>774</v>
      </c>
      <c r="J394">
        <f t="shared" si="12"/>
        <v>16.95</v>
      </c>
      <c r="K394" s="7">
        <f t="shared" si="13"/>
        <v>315.53749999999854</v>
      </c>
    </row>
    <row r="395" spans="1:11" x14ac:dyDescent="0.2">
      <c r="A395">
        <v>71547</v>
      </c>
      <c r="B395">
        <v>542303</v>
      </c>
      <c r="C395" s="2">
        <v>22845</v>
      </c>
      <c r="D395" t="s">
        <v>527</v>
      </c>
      <c r="E395">
        <v>2</v>
      </c>
      <c r="F395" s="1">
        <v>40570.461805555555</v>
      </c>
      <c r="G395">
        <v>6.35</v>
      </c>
      <c r="H395">
        <v>12539</v>
      </c>
      <c r="I395" t="s">
        <v>774</v>
      </c>
      <c r="J395">
        <f t="shared" si="12"/>
        <v>12.7</v>
      </c>
      <c r="K395" s="7">
        <f t="shared" si="13"/>
        <v>315.53749999999854</v>
      </c>
    </row>
    <row r="396" spans="1:11" x14ac:dyDescent="0.2">
      <c r="A396">
        <v>71548</v>
      </c>
      <c r="B396">
        <v>542303</v>
      </c>
      <c r="C396" s="2">
        <v>21042</v>
      </c>
      <c r="D396" t="s">
        <v>663</v>
      </c>
      <c r="E396">
        <v>3</v>
      </c>
      <c r="F396" s="1">
        <v>40570.461805555555</v>
      </c>
      <c r="G396">
        <v>5.95</v>
      </c>
      <c r="H396">
        <v>12539</v>
      </c>
      <c r="I396" t="s">
        <v>774</v>
      </c>
      <c r="J396">
        <f t="shared" si="12"/>
        <v>17.850000000000001</v>
      </c>
      <c r="K396" s="7">
        <f t="shared" si="13"/>
        <v>315.53749999999854</v>
      </c>
    </row>
    <row r="397" spans="1:11" x14ac:dyDescent="0.2">
      <c r="A397">
        <v>71549</v>
      </c>
      <c r="B397">
        <v>542303</v>
      </c>
      <c r="C397" s="2">
        <v>20914</v>
      </c>
      <c r="D397" t="s">
        <v>203</v>
      </c>
      <c r="E397">
        <v>6</v>
      </c>
      <c r="F397" s="1">
        <v>40570.461805555555</v>
      </c>
      <c r="G397">
        <v>2.95</v>
      </c>
      <c r="H397">
        <v>12539</v>
      </c>
      <c r="I397" t="s">
        <v>774</v>
      </c>
      <c r="J397">
        <f t="shared" si="12"/>
        <v>17.700000000000003</v>
      </c>
      <c r="K397" s="7">
        <f t="shared" si="13"/>
        <v>315.53749999999854</v>
      </c>
    </row>
    <row r="398" spans="1:11" x14ac:dyDescent="0.2">
      <c r="A398">
        <v>71550</v>
      </c>
      <c r="B398">
        <v>542303</v>
      </c>
      <c r="C398" s="2">
        <v>22844</v>
      </c>
      <c r="D398" t="s">
        <v>493</v>
      </c>
      <c r="E398">
        <v>2</v>
      </c>
      <c r="F398" s="1">
        <v>40570.461805555555</v>
      </c>
      <c r="G398">
        <v>8.5</v>
      </c>
      <c r="H398">
        <v>12539</v>
      </c>
      <c r="I398" t="s">
        <v>774</v>
      </c>
      <c r="J398">
        <f t="shared" si="12"/>
        <v>17</v>
      </c>
      <c r="K398" s="7">
        <f t="shared" si="13"/>
        <v>315.53749999999854</v>
      </c>
    </row>
    <row r="399" spans="1:11" x14ac:dyDescent="0.2">
      <c r="A399">
        <v>71551</v>
      </c>
      <c r="B399">
        <v>542303</v>
      </c>
      <c r="C399" s="2">
        <v>22838</v>
      </c>
      <c r="D399" t="s">
        <v>95</v>
      </c>
      <c r="E399">
        <v>1</v>
      </c>
      <c r="F399" s="1">
        <v>40570.461805555555</v>
      </c>
      <c r="G399">
        <v>14.95</v>
      </c>
      <c r="H399">
        <v>12539</v>
      </c>
      <c r="I399" t="s">
        <v>774</v>
      </c>
      <c r="J399">
        <f t="shared" si="12"/>
        <v>14.95</v>
      </c>
      <c r="K399" s="7">
        <f t="shared" si="13"/>
        <v>315.53749999999854</v>
      </c>
    </row>
    <row r="400" spans="1:11" x14ac:dyDescent="0.2">
      <c r="A400">
        <v>71552</v>
      </c>
      <c r="B400">
        <v>542303</v>
      </c>
      <c r="C400" s="2">
        <v>22834</v>
      </c>
      <c r="D400" t="s">
        <v>269</v>
      </c>
      <c r="E400">
        <v>12</v>
      </c>
      <c r="F400" s="1">
        <v>40570.461805555555</v>
      </c>
      <c r="G400">
        <v>2.1</v>
      </c>
      <c r="H400">
        <v>12539</v>
      </c>
      <c r="I400" t="s">
        <v>774</v>
      </c>
      <c r="J400">
        <f t="shared" si="12"/>
        <v>25.200000000000003</v>
      </c>
      <c r="K400" s="7">
        <f t="shared" si="13"/>
        <v>315.53749999999854</v>
      </c>
    </row>
    <row r="401" spans="1:11" x14ac:dyDescent="0.2">
      <c r="A401">
        <v>71553</v>
      </c>
      <c r="B401">
        <v>542303</v>
      </c>
      <c r="C401" s="2">
        <v>22785</v>
      </c>
      <c r="D401" t="s">
        <v>219</v>
      </c>
      <c r="E401">
        <v>2</v>
      </c>
      <c r="F401" s="1">
        <v>40570.461805555555</v>
      </c>
      <c r="G401">
        <v>6.75</v>
      </c>
      <c r="H401">
        <v>12539</v>
      </c>
      <c r="I401" t="s">
        <v>774</v>
      </c>
      <c r="J401">
        <f t="shared" si="12"/>
        <v>13.5</v>
      </c>
      <c r="K401" s="7">
        <f t="shared" si="13"/>
        <v>315.53749999999854</v>
      </c>
    </row>
    <row r="402" spans="1:11" x14ac:dyDescent="0.2">
      <c r="A402">
        <v>71554</v>
      </c>
      <c r="B402">
        <v>542303</v>
      </c>
      <c r="C402" s="2">
        <v>22743</v>
      </c>
      <c r="D402" t="s">
        <v>381</v>
      </c>
      <c r="E402">
        <v>6</v>
      </c>
      <c r="F402" s="1">
        <v>40570.461805555555</v>
      </c>
      <c r="G402">
        <v>2.95</v>
      </c>
      <c r="H402">
        <v>12539</v>
      </c>
      <c r="I402" t="s">
        <v>774</v>
      </c>
      <c r="J402">
        <f t="shared" si="12"/>
        <v>17.700000000000003</v>
      </c>
      <c r="K402" s="7">
        <f t="shared" si="13"/>
        <v>315.53749999999854</v>
      </c>
    </row>
    <row r="403" spans="1:11" x14ac:dyDescent="0.2">
      <c r="A403">
        <v>71555</v>
      </c>
      <c r="B403">
        <v>542303</v>
      </c>
      <c r="C403" s="2">
        <v>22742</v>
      </c>
      <c r="D403" t="s">
        <v>315</v>
      </c>
      <c r="E403">
        <v>6</v>
      </c>
      <c r="F403" s="1">
        <v>40570.461805555555</v>
      </c>
      <c r="G403">
        <v>2.95</v>
      </c>
      <c r="H403">
        <v>12539</v>
      </c>
      <c r="I403" t="s">
        <v>774</v>
      </c>
      <c r="J403">
        <f t="shared" si="12"/>
        <v>17.700000000000003</v>
      </c>
      <c r="K403" s="7">
        <f t="shared" si="13"/>
        <v>315.53749999999854</v>
      </c>
    </row>
    <row r="404" spans="1:11" x14ac:dyDescent="0.2">
      <c r="A404">
        <v>71556</v>
      </c>
      <c r="B404">
        <v>542303</v>
      </c>
      <c r="C404" s="2">
        <v>22720</v>
      </c>
      <c r="D404" t="s">
        <v>926</v>
      </c>
      <c r="E404">
        <v>3</v>
      </c>
      <c r="F404" s="1">
        <v>40570.461805555555</v>
      </c>
      <c r="G404">
        <v>4.95</v>
      </c>
      <c r="H404">
        <v>12539</v>
      </c>
      <c r="I404" t="s">
        <v>774</v>
      </c>
      <c r="J404">
        <f t="shared" si="12"/>
        <v>14.850000000000001</v>
      </c>
      <c r="K404" s="7">
        <f t="shared" si="13"/>
        <v>315.53749999999854</v>
      </c>
    </row>
    <row r="405" spans="1:11" x14ac:dyDescent="0.2">
      <c r="A405">
        <v>71557</v>
      </c>
      <c r="B405">
        <v>542303</v>
      </c>
      <c r="C405" s="2">
        <v>22702</v>
      </c>
      <c r="D405" t="s">
        <v>761</v>
      </c>
      <c r="E405">
        <v>6</v>
      </c>
      <c r="F405" s="1">
        <v>40570.461805555555</v>
      </c>
      <c r="G405">
        <v>2.1</v>
      </c>
      <c r="H405">
        <v>12539</v>
      </c>
      <c r="I405" t="s">
        <v>774</v>
      </c>
      <c r="J405">
        <f t="shared" si="12"/>
        <v>12.600000000000001</v>
      </c>
      <c r="K405" s="7">
        <f t="shared" si="13"/>
        <v>315.53749999999854</v>
      </c>
    </row>
    <row r="406" spans="1:11" x14ac:dyDescent="0.2">
      <c r="A406">
        <v>71558</v>
      </c>
      <c r="B406">
        <v>542303</v>
      </c>
      <c r="C406" s="2">
        <v>22700</v>
      </c>
      <c r="D406" t="s">
        <v>869</v>
      </c>
      <c r="E406">
        <v>6</v>
      </c>
      <c r="F406" s="1">
        <v>40570.461805555555</v>
      </c>
      <c r="G406">
        <v>2.95</v>
      </c>
      <c r="H406">
        <v>12539</v>
      </c>
      <c r="I406" t="s">
        <v>774</v>
      </c>
      <c r="J406">
        <f t="shared" si="12"/>
        <v>17.700000000000003</v>
      </c>
      <c r="K406" s="7">
        <f t="shared" si="13"/>
        <v>315.53749999999854</v>
      </c>
    </row>
    <row r="407" spans="1:11" x14ac:dyDescent="0.2">
      <c r="A407">
        <v>71559</v>
      </c>
      <c r="B407">
        <v>542303</v>
      </c>
      <c r="C407" s="2">
        <v>22690</v>
      </c>
      <c r="D407" t="s">
        <v>832</v>
      </c>
      <c r="E407">
        <v>2</v>
      </c>
      <c r="F407" s="1">
        <v>40570.461805555555</v>
      </c>
      <c r="G407">
        <v>7.95</v>
      </c>
      <c r="H407">
        <v>12539</v>
      </c>
      <c r="I407" t="s">
        <v>774</v>
      </c>
      <c r="J407">
        <f t="shared" si="12"/>
        <v>15.9</v>
      </c>
      <c r="K407" s="7">
        <f t="shared" si="13"/>
        <v>315.53749999999854</v>
      </c>
    </row>
    <row r="408" spans="1:11" x14ac:dyDescent="0.2">
      <c r="A408">
        <v>71560</v>
      </c>
      <c r="B408">
        <v>542303</v>
      </c>
      <c r="C408" s="2">
        <v>22675</v>
      </c>
      <c r="D408" t="s">
        <v>488</v>
      </c>
      <c r="E408">
        <v>12</v>
      </c>
      <c r="F408" s="1">
        <v>40570.461805555555</v>
      </c>
      <c r="G408">
        <v>1.25</v>
      </c>
      <c r="H408">
        <v>12539</v>
      </c>
      <c r="I408" t="s">
        <v>774</v>
      </c>
      <c r="J408">
        <f t="shared" si="12"/>
        <v>15</v>
      </c>
      <c r="K408" s="7">
        <f t="shared" si="13"/>
        <v>315.53749999999854</v>
      </c>
    </row>
    <row r="409" spans="1:11" x14ac:dyDescent="0.2">
      <c r="A409">
        <v>71561</v>
      </c>
      <c r="B409">
        <v>542303</v>
      </c>
      <c r="C409" s="2">
        <v>22674</v>
      </c>
      <c r="D409" t="s">
        <v>816</v>
      </c>
      <c r="E409">
        <v>12</v>
      </c>
      <c r="F409" s="1">
        <v>40570.461805555555</v>
      </c>
      <c r="G409">
        <v>1.25</v>
      </c>
      <c r="H409">
        <v>12539</v>
      </c>
      <c r="I409" t="s">
        <v>774</v>
      </c>
      <c r="J409">
        <f t="shared" si="12"/>
        <v>15</v>
      </c>
      <c r="K409" s="7">
        <f t="shared" si="13"/>
        <v>315.53749999999854</v>
      </c>
    </row>
    <row r="410" spans="1:11" x14ac:dyDescent="0.2">
      <c r="A410">
        <v>71562</v>
      </c>
      <c r="B410">
        <v>542303</v>
      </c>
      <c r="C410" s="2">
        <v>22670</v>
      </c>
      <c r="D410" t="s">
        <v>298</v>
      </c>
      <c r="E410">
        <v>12</v>
      </c>
      <c r="F410" s="1">
        <v>40570.461805555555</v>
      </c>
      <c r="G410">
        <v>1.25</v>
      </c>
      <c r="H410">
        <v>12539</v>
      </c>
      <c r="I410" t="s">
        <v>774</v>
      </c>
      <c r="J410">
        <f t="shared" si="12"/>
        <v>15</v>
      </c>
      <c r="K410" s="7">
        <f t="shared" si="13"/>
        <v>315.53749999999854</v>
      </c>
    </row>
    <row r="411" spans="1:11" x14ac:dyDescent="0.2">
      <c r="A411">
        <v>71563</v>
      </c>
      <c r="B411">
        <v>542303</v>
      </c>
      <c r="C411" s="2">
        <v>22659</v>
      </c>
      <c r="D411" t="s">
        <v>39</v>
      </c>
      <c r="E411">
        <v>12</v>
      </c>
      <c r="F411" s="1">
        <v>40570.461805555555</v>
      </c>
      <c r="G411">
        <v>1.95</v>
      </c>
      <c r="H411">
        <v>12539</v>
      </c>
      <c r="I411" t="s">
        <v>774</v>
      </c>
      <c r="J411">
        <f t="shared" si="12"/>
        <v>23.4</v>
      </c>
      <c r="K411" s="7">
        <f t="shared" si="13"/>
        <v>315.53749999999854</v>
      </c>
    </row>
    <row r="412" spans="1:11" x14ac:dyDescent="0.2">
      <c r="A412">
        <v>71564</v>
      </c>
      <c r="B412">
        <v>542303</v>
      </c>
      <c r="C412" s="2">
        <v>22630</v>
      </c>
      <c r="D412" t="s">
        <v>234</v>
      </c>
      <c r="E412">
        <v>12</v>
      </c>
      <c r="F412" s="1">
        <v>40570.461805555555</v>
      </c>
      <c r="G412">
        <v>1.95</v>
      </c>
      <c r="H412">
        <v>12539</v>
      </c>
      <c r="I412" t="s">
        <v>774</v>
      </c>
      <c r="J412">
        <f t="shared" si="12"/>
        <v>23.4</v>
      </c>
      <c r="K412" s="7">
        <f t="shared" si="13"/>
        <v>315.53749999999854</v>
      </c>
    </row>
    <row r="413" spans="1:11" x14ac:dyDescent="0.2">
      <c r="A413">
        <v>71565</v>
      </c>
      <c r="B413">
        <v>542303</v>
      </c>
      <c r="C413" s="2">
        <v>22629</v>
      </c>
      <c r="D413" t="s">
        <v>38</v>
      </c>
      <c r="E413">
        <v>12</v>
      </c>
      <c r="F413" s="1">
        <v>40570.461805555555</v>
      </c>
      <c r="G413">
        <v>1.95</v>
      </c>
      <c r="H413">
        <v>12539</v>
      </c>
      <c r="I413" t="s">
        <v>774</v>
      </c>
      <c r="J413">
        <f t="shared" si="12"/>
        <v>23.4</v>
      </c>
      <c r="K413" s="7">
        <f t="shared" si="13"/>
        <v>315.53749999999854</v>
      </c>
    </row>
    <row r="414" spans="1:11" x14ac:dyDescent="0.2">
      <c r="A414">
        <v>71566</v>
      </c>
      <c r="B414">
        <v>542303</v>
      </c>
      <c r="C414" s="2">
        <v>22557</v>
      </c>
      <c r="D414" t="s">
        <v>271</v>
      </c>
      <c r="E414">
        <v>12</v>
      </c>
      <c r="F414" s="1">
        <v>40570.461805555555</v>
      </c>
      <c r="G414">
        <v>1.65</v>
      </c>
      <c r="H414">
        <v>12539</v>
      </c>
      <c r="I414" t="s">
        <v>774</v>
      </c>
      <c r="J414">
        <f t="shared" si="12"/>
        <v>19.799999999999997</v>
      </c>
      <c r="K414" s="7">
        <f t="shared" si="13"/>
        <v>315.53749999999854</v>
      </c>
    </row>
    <row r="415" spans="1:11" x14ac:dyDescent="0.2">
      <c r="A415">
        <v>71567</v>
      </c>
      <c r="B415">
        <v>542303</v>
      </c>
      <c r="C415" s="2">
        <v>22555</v>
      </c>
      <c r="D415" t="s">
        <v>403</v>
      </c>
      <c r="E415">
        <v>12</v>
      </c>
      <c r="F415" s="1">
        <v>40570.461805555555</v>
      </c>
      <c r="G415">
        <v>1.65</v>
      </c>
      <c r="H415">
        <v>12539</v>
      </c>
      <c r="I415" t="s">
        <v>774</v>
      </c>
      <c r="J415">
        <f t="shared" si="12"/>
        <v>19.799999999999997</v>
      </c>
      <c r="K415" s="7">
        <f t="shared" si="13"/>
        <v>315.53749999999854</v>
      </c>
    </row>
    <row r="416" spans="1:11" x14ac:dyDescent="0.2">
      <c r="A416">
        <v>71568</v>
      </c>
      <c r="B416">
        <v>542303</v>
      </c>
      <c r="C416" s="2">
        <v>22554</v>
      </c>
      <c r="D416" t="s">
        <v>273</v>
      </c>
      <c r="E416">
        <v>12</v>
      </c>
      <c r="F416" s="1">
        <v>40570.461805555555</v>
      </c>
      <c r="G416">
        <v>1.65</v>
      </c>
      <c r="H416">
        <v>12539</v>
      </c>
      <c r="I416" t="s">
        <v>774</v>
      </c>
      <c r="J416">
        <f t="shared" si="12"/>
        <v>19.799999999999997</v>
      </c>
      <c r="K416" s="7">
        <f t="shared" si="13"/>
        <v>315.53749999999854</v>
      </c>
    </row>
    <row r="417" spans="1:11" x14ac:dyDescent="0.2">
      <c r="A417">
        <v>71569</v>
      </c>
      <c r="B417">
        <v>542303</v>
      </c>
      <c r="C417" s="2">
        <v>22511</v>
      </c>
      <c r="D417" t="s">
        <v>290</v>
      </c>
      <c r="E417">
        <v>4</v>
      </c>
      <c r="F417" s="1">
        <v>40570.461805555555</v>
      </c>
      <c r="G417">
        <v>3.75</v>
      </c>
      <c r="H417">
        <v>12539</v>
      </c>
      <c r="I417" t="s">
        <v>774</v>
      </c>
      <c r="J417">
        <f t="shared" si="12"/>
        <v>15</v>
      </c>
      <c r="K417" s="7">
        <f t="shared" si="13"/>
        <v>315.53749999999854</v>
      </c>
    </row>
    <row r="418" spans="1:11" x14ac:dyDescent="0.2">
      <c r="A418">
        <v>71570</v>
      </c>
      <c r="B418">
        <v>542303</v>
      </c>
      <c r="C418" s="2">
        <v>22509</v>
      </c>
      <c r="D418" t="s">
        <v>792</v>
      </c>
      <c r="E418">
        <v>1</v>
      </c>
      <c r="F418" s="1">
        <v>40570.461805555555</v>
      </c>
      <c r="G418">
        <v>16.95</v>
      </c>
      <c r="H418">
        <v>12539</v>
      </c>
      <c r="I418" t="s">
        <v>774</v>
      </c>
      <c r="J418">
        <f t="shared" si="12"/>
        <v>16.95</v>
      </c>
      <c r="K418" s="7">
        <f t="shared" si="13"/>
        <v>315.53749999999854</v>
      </c>
    </row>
    <row r="419" spans="1:11" x14ac:dyDescent="0.2">
      <c r="A419">
        <v>71571</v>
      </c>
      <c r="B419">
        <v>542303</v>
      </c>
      <c r="C419" s="2">
        <v>21881</v>
      </c>
      <c r="D419" t="s">
        <v>676</v>
      </c>
      <c r="E419">
        <v>12</v>
      </c>
      <c r="F419" s="1">
        <v>40570.461805555555</v>
      </c>
      <c r="G419">
        <v>0.65</v>
      </c>
      <c r="H419">
        <v>12539</v>
      </c>
      <c r="I419" t="s">
        <v>774</v>
      </c>
      <c r="J419">
        <f t="shared" si="12"/>
        <v>7.8000000000000007</v>
      </c>
      <c r="K419" s="7">
        <f t="shared" si="13"/>
        <v>315.53749999999854</v>
      </c>
    </row>
    <row r="420" spans="1:11" x14ac:dyDescent="0.2">
      <c r="A420">
        <v>71572</v>
      </c>
      <c r="B420">
        <v>542303</v>
      </c>
      <c r="C420" s="2">
        <v>21880</v>
      </c>
      <c r="D420" t="s">
        <v>241</v>
      </c>
      <c r="E420">
        <v>12</v>
      </c>
      <c r="F420" s="1">
        <v>40570.461805555555</v>
      </c>
      <c r="G420">
        <v>0.65</v>
      </c>
      <c r="H420">
        <v>12539</v>
      </c>
      <c r="I420" t="s">
        <v>774</v>
      </c>
      <c r="J420">
        <f t="shared" si="12"/>
        <v>7.8000000000000007</v>
      </c>
      <c r="K420" s="7">
        <f t="shared" si="13"/>
        <v>315.53749999999854</v>
      </c>
    </row>
    <row r="421" spans="1:11" x14ac:dyDescent="0.2">
      <c r="A421">
        <v>71573</v>
      </c>
      <c r="B421">
        <v>542303</v>
      </c>
      <c r="C421" s="2">
        <v>21879</v>
      </c>
      <c r="D421" t="s">
        <v>458</v>
      </c>
      <c r="E421">
        <v>12</v>
      </c>
      <c r="F421" s="1">
        <v>40570.461805555555</v>
      </c>
      <c r="G421">
        <v>0.65</v>
      </c>
      <c r="H421">
        <v>12539</v>
      </c>
      <c r="I421" t="s">
        <v>774</v>
      </c>
      <c r="J421">
        <f t="shared" si="12"/>
        <v>7.8000000000000007</v>
      </c>
      <c r="K421" s="7">
        <f t="shared" si="13"/>
        <v>315.53749999999854</v>
      </c>
    </row>
    <row r="422" spans="1:11" x14ac:dyDescent="0.2">
      <c r="A422">
        <v>71574</v>
      </c>
      <c r="B422">
        <v>542303</v>
      </c>
      <c r="C422" s="2">
        <v>21843</v>
      </c>
      <c r="D422" t="s">
        <v>425</v>
      </c>
      <c r="E422">
        <v>1</v>
      </c>
      <c r="F422" s="1">
        <v>40570.461805555555</v>
      </c>
      <c r="G422">
        <v>10.95</v>
      </c>
      <c r="H422">
        <v>12539</v>
      </c>
      <c r="I422" t="s">
        <v>774</v>
      </c>
      <c r="J422">
        <f t="shared" si="12"/>
        <v>10.95</v>
      </c>
      <c r="K422" s="7">
        <f t="shared" si="13"/>
        <v>315.53749999999854</v>
      </c>
    </row>
    <row r="423" spans="1:11" x14ac:dyDescent="0.2">
      <c r="A423">
        <v>71575</v>
      </c>
      <c r="B423">
        <v>542303</v>
      </c>
      <c r="C423" s="2">
        <v>21731</v>
      </c>
      <c r="D423" t="s">
        <v>42</v>
      </c>
      <c r="E423">
        <v>12</v>
      </c>
      <c r="F423" s="1">
        <v>40570.461805555555</v>
      </c>
      <c r="G423">
        <v>1.65</v>
      </c>
      <c r="H423">
        <v>12539</v>
      </c>
      <c r="I423" t="s">
        <v>774</v>
      </c>
      <c r="J423">
        <f t="shared" si="12"/>
        <v>19.799999999999997</v>
      </c>
      <c r="K423" s="7">
        <f t="shared" si="13"/>
        <v>315.53749999999854</v>
      </c>
    </row>
    <row r="424" spans="1:11" x14ac:dyDescent="0.2">
      <c r="A424">
        <v>71576</v>
      </c>
      <c r="B424">
        <v>542303</v>
      </c>
      <c r="C424" s="2">
        <v>21710</v>
      </c>
      <c r="D424" t="s">
        <v>252</v>
      </c>
      <c r="E424">
        <v>4</v>
      </c>
      <c r="F424" s="1">
        <v>40570.461805555555</v>
      </c>
      <c r="G424">
        <v>4.95</v>
      </c>
      <c r="H424">
        <v>12539</v>
      </c>
      <c r="I424" t="s">
        <v>774</v>
      </c>
      <c r="J424">
        <f t="shared" si="12"/>
        <v>19.8</v>
      </c>
      <c r="K424" s="7">
        <f t="shared" si="13"/>
        <v>315.53749999999854</v>
      </c>
    </row>
    <row r="425" spans="1:11" x14ac:dyDescent="0.2">
      <c r="A425">
        <v>71577</v>
      </c>
      <c r="B425">
        <v>542303</v>
      </c>
      <c r="C425" s="2">
        <v>21657</v>
      </c>
      <c r="D425" t="s">
        <v>391</v>
      </c>
      <c r="E425">
        <v>3</v>
      </c>
      <c r="F425" s="1">
        <v>40570.461805555555</v>
      </c>
      <c r="G425">
        <v>6.95</v>
      </c>
      <c r="H425">
        <v>12539</v>
      </c>
      <c r="I425" t="s">
        <v>774</v>
      </c>
      <c r="J425">
        <f t="shared" si="12"/>
        <v>20.85</v>
      </c>
      <c r="K425" s="7">
        <f t="shared" si="13"/>
        <v>315.53749999999854</v>
      </c>
    </row>
    <row r="426" spans="1:11" x14ac:dyDescent="0.2">
      <c r="A426">
        <v>71578</v>
      </c>
      <c r="B426">
        <v>542303</v>
      </c>
      <c r="C426" s="2">
        <v>21625</v>
      </c>
      <c r="D426" t="s">
        <v>393</v>
      </c>
      <c r="E426">
        <v>3</v>
      </c>
      <c r="F426" s="1">
        <v>40570.461805555555</v>
      </c>
      <c r="G426">
        <v>6.95</v>
      </c>
      <c r="H426">
        <v>12539</v>
      </c>
      <c r="I426" t="s">
        <v>774</v>
      </c>
      <c r="J426">
        <f t="shared" si="12"/>
        <v>20.85</v>
      </c>
      <c r="K426" s="7">
        <f t="shared" si="13"/>
        <v>315.53749999999854</v>
      </c>
    </row>
    <row r="427" spans="1:11" x14ac:dyDescent="0.2">
      <c r="A427">
        <v>71579</v>
      </c>
      <c r="B427">
        <v>542303</v>
      </c>
      <c r="C427" s="2">
        <v>21622</v>
      </c>
      <c r="D427" t="s">
        <v>121</v>
      </c>
      <c r="E427">
        <v>4</v>
      </c>
      <c r="F427" s="1">
        <v>40570.461805555555</v>
      </c>
      <c r="G427">
        <v>4.95</v>
      </c>
      <c r="H427">
        <v>12539</v>
      </c>
      <c r="I427" t="s">
        <v>774</v>
      </c>
      <c r="J427">
        <f t="shared" si="12"/>
        <v>19.8</v>
      </c>
      <c r="K427" s="7">
        <f t="shared" si="13"/>
        <v>315.53749999999854</v>
      </c>
    </row>
    <row r="428" spans="1:11" x14ac:dyDescent="0.2">
      <c r="A428">
        <v>71580</v>
      </c>
      <c r="B428">
        <v>542303</v>
      </c>
      <c r="C428" s="2">
        <v>21561</v>
      </c>
      <c r="D428" t="s">
        <v>699</v>
      </c>
      <c r="E428">
        <v>6</v>
      </c>
      <c r="F428" s="1">
        <v>40570.461805555555</v>
      </c>
      <c r="G428">
        <v>2.5499999999999998</v>
      </c>
      <c r="H428">
        <v>12539</v>
      </c>
      <c r="I428" t="s">
        <v>774</v>
      </c>
      <c r="J428">
        <f t="shared" si="12"/>
        <v>15.299999999999999</v>
      </c>
      <c r="K428" s="7">
        <f t="shared" si="13"/>
        <v>315.53749999999854</v>
      </c>
    </row>
    <row r="429" spans="1:11" x14ac:dyDescent="0.2">
      <c r="A429">
        <v>71581</v>
      </c>
      <c r="B429">
        <v>542303</v>
      </c>
      <c r="C429" s="2">
        <v>21559</v>
      </c>
      <c r="D429" t="s">
        <v>65</v>
      </c>
      <c r="E429">
        <v>6</v>
      </c>
      <c r="F429" s="1">
        <v>40570.461805555555</v>
      </c>
      <c r="G429">
        <v>2.5499999999999998</v>
      </c>
      <c r="H429">
        <v>12539</v>
      </c>
      <c r="I429" t="s">
        <v>774</v>
      </c>
      <c r="J429">
        <f t="shared" si="12"/>
        <v>15.299999999999999</v>
      </c>
      <c r="K429" s="7">
        <f t="shared" si="13"/>
        <v>315.53749999999854</v>
      </c>
    </row>
    <row r="430" spans="1:11" x14ac:dyDescent="0.2">
      <c r="A430">
        <v>71582</v>
      </c>
      <c r="B430">
        <v>542303</v>
      </c>
      <c r="C430" s="2">
        <v>21547</v>
      </c>
      <c r="D430" t="s">
        <v>607</v>
      </c>
      <c r="E430">
        <v>6</v>
      </c>
      <c r="F430" s="1">
        <v>40570.461805555555</v>
      </c>
      <c r="G430">
        <v>2.95</v>
      </c>
      <c r="H430">
        <v>12539</v>
      </c>
      <c r="I430" t="s">
        <v>774</v>
      </c>
      <c r="J430">
        <f t="shared" si="12"/>
        <v>17.700000000000003</v>
      </c>
      <c r="K430" s="7">
        <f t="shared" si="13"/>
        <v>315.53749999999854</v>
      </c>
    </row>
    <row r="431" spans="1:11" x14ac:dyDescent="0.2">
      <c r="A431">
        <v>71583</v>
      </c>
      <c r="B431">
        <v>542303</v>
      </c>
      <c r="C431" s="2">
        <v>21530</v>
      </c>
      <c r="D431" t="s">
        <v>745</v>
      </c>
      <c r="E431">
        <v>6</v>
      </c>
      <c r="F431" s="1">
        <v>40570.461805555555</v>
      </c>
      <c r="G431">
        <v>2.95</v>
      </c>
      <c r="H431">
        <v>12539</v>
      </c>
      <c r="I431" t="s">
        <v>774</v>
      </c>
      <c r="J431">
        <f t="shared" si="12"/>
        <v>17.700000000000003</v>
      </c>
      <c r="K431" s="7">
        <f t="shared" si="13"/>
        <v>315.53749999999854</v>
      </c>
    </row>
    <row r="432" spans="1:11" x14ac:dyDescent="0.2">
      <c r="A432">
        <v>71584</v>
      </c>
      <c r="B432">
        <v>542303</v>
      </c>
      <c r="C432" s="2">
        <v>21126</v>
      </c>
      <c r="D432" t="s">
        <v>185</v>
      </c>
      <c r="E432">
        <v>12</v>
      </c>
      <c r="F432" s="1">
        <v>40570.461805555555</v>
      </c>
      <c r="G432">
        <v>1.25</v>
      </c>
      <c r="H432">
        <v>12539</v>
      </c>
      <c r="I432" t="s">
        <v>774</v>
      </c>
      <c r="J432">
        <f t="shared" si="12"/>
        <v>15</v>
      </c>
      <c r="K432" s="7">
        <f t="shared" si="13"/>
        <v>315.53749999999854</v>
      </c>
    </row>
    <row r="433" spans="1:11" x14ac:dyDescent="0.2">
      <c r="A433">
        <v>71585</v>
      </c>
      <c r="B433">
        <v>542303</v>
      </c>
      <c r="C433" s="2">
        <v>21125</v>
      </c>
      <c r="D433" t="s">
        <v>184</v>
      </c>
      <c r="E433">
        <v>12</v>
      </c>
      <c r="F433" s="1">
        <v>40570.461805555555</v>
      </c>
      <c r="G433">
        <v>1.25</v>
      </c>
      <c r="H433">
        <v>12539</v>
      </c>
      <c r="I433" t="s">
        <v>774</v>
      </c>
      <c r="J433">
        <f t="shared" si="12"/>
        <v>15</v>
      </c>
      <c r="K433" s="7">
        <f t="shared" si="13"/>
        <v>315.53749999999854</v>
      </c>
    </row>
    <row r="434" spans="1:11" x14ac:dyDescent="0.2">
      <c r="A434">
        <v>71586</v>
      </c>
      <c r="B434">
        <v>542303</v>
      </c>
      <c r="C434" s="2">
        <v>21123</v>
      </c>
      <c r="D434" t="s">
        <v>345</v>
      </c>
      <c r="E434">
        <v>24</v>
      </c>
      <c r="F434" s="1">
        <v>40570.461805555555</v>
      </c>
      <c r="G434">
        <v>1.25</v>
      </c>
      <c r="H434">
        <v>12539</v>
      </c>
      <c r="I434" t="s">
        <v>774</v>
      </c>
      <c r="J434">
        <f t="shared" si="12"/>
        <v>30</v>
      </c>
      <c r="K434" s="7">
        <f t="shared" si="13"/>
        <v>315.53749999999854</v>
      </c>
    </row>
    <row r="435" spans="1:11" x14ac:dyDescent="0.2">
      <c r="A435">
        <v>71587</v>
      </c>
      <c r="B435">
        <v>542303</v>
      </c>
      <c r="C435" s="2">
        <v>21122</v>
      </c>
      <c r="D435" t="s">
        <v>167</v>
      </c>
      <c r="E435">
        <v>24</v>
      </c>
      <c r="F435" s="1">
        <v>40570.461805555555</v>
      </c>
      <c r="G435">
        <v>1.25</v>
      </c>
      <c r="H435">
        <v>12539</v>
      </c>
      <c r="I435" t="s">
        <v>774</v>
      </c>
      <c r="J435">
        <f t="shared" si="12"/>
        <v>30</v>
      </c>
      <c r="K435" s="7">
        <f t="shared" si="13"/>
        <v>315.53749999999854</v>
      </c>
    </row>
    <row r="436" spans="1:11" x14ac:dyDescent="0.2">
      <c r="A436">
        <v>71588</v>
      </c>
      <c r="B436">
        <v>542303</v>
      </c>
      <c r="C436" s="2">
        <v>21121</v>
      </c>
      <c r="D436" t="s">
        <v>300</v>
      </c>
      <c r="E436">
        <v>24</v>
      </c>
      <c r="F436" s="1">
        <v>40570.461805555555</v>
      </c>
      <c r="G436">
        <v>1.25</v>
      </c>
      <c r="H436">
        <v>12539</v>
      </c>
      <c r="I436" t="s">
        <v>774</v>
      </c>
      <c r="J436">
        <f t="shared" si="12"/>
        <v>30</v>
      </c>
      <c r="K436" s="7">
        <f t="shared" si="13"/>
        <v>315.53749999999854</v>
      </c>
    </row>
    <row r="437" spans="1:11" x14ac:dyDescent="0.2">
      <c r="A437">
        <v>71589</v>
      </c>
      <c r="B437">
        <v>542303</v>
      </c>
      <c r="C437" s="2">
        <v>22453</v>
      </c>
      <c r="D437" t="s">
        <v>382</v>
      </c>
      <c r="E437">
        <v>6</v>
      </c>
      <c r="F437" s="1">
        <v>40570.461805555555</v>
      </c>
      <c r="G437">
        <v>2.95</v>
      </c>
      <c r="H437">
        <v>12539</v>
      </c>
      <c r="I437" t="s">
        <v>774</v>
      </c>
      <c r="J437">
        <f t="shared" si="12"/>
        <v>17.700000000000003</v>
      </c>
      <c r="K437" s="7">
        <f t="shared" si="13"/>
        <v>315.53749999999854</v>
      </c>
    </row>
    <row r="438" spans="1:11" x14ac:dyDescent="0.2">
      <c r="A438">
        <v>71590</v>
      </c>
      <c r="B438">
        <v>542303</v>
      </c>
      <c r="C438" s="2">
        <v>22452</v>
      </c>
      <c r="D438" t="s">
        <v>726</v>
      </c>
      <c r="E438">
        <v>6</v>
      </c>
      <c r="F438" s="1">
        <v>40570.461805555555</v>
      </c>
      <c r="G438">
        <v>2.95</v>
      </c>
      <c r="H438">
        <v>12539</v>
      </c>
      <c r="I438" t="s">
        <v>774</v>
      </c>
      <c r="J438">
        <f t="shared" si="12"/>
        <v>17.700000000000003</v>
      </c>
      <c r="K438" s="7">
        <f t="shared" si="13"/>
        <v>315.53749999999854</v>
      </c>
    </row>
    <row r="439" spans="1:11" x14ac:dyDescent="0.2">
      <c r="A439">
        <v>71591</v>
      </c>
      <c r="B439">
        <v>542303</v>
      </c>
      <c r="C439" s="2">
        <v>22448</v>
      </c>
      <c r="D439" t="s">
        <v>653</v>
      </c>
      <c r="E439">
        <v>6</v>
      </c>
      <c r="F439" s="1">
        <v>40570.461805555555</v>
      </c>
      <c r="G439">
        <v>3.35</v>
      </c>
      <c r="H439">
        <v>12539</v>
      </c>
      <c r="I439" t="s">
        <v>774</v>
      </c>
      <c r="J439">
        <f t="shared" si="12"/>
        <v>20.100000000000001</v>
      </c>
      <c r="K439" s="7">
        <f t="shared" si="13"/>
        <v>315.53749999999854</v>
      </c>
    </row>
    <row r="440" spans="1:11" x14ac:dyDescent="0.2">
      <c r="A440">
        <v>71592</v>
      </c>
      <c r="B440">
        <v>542303</v>
      </c>
      <c r="C440" s="2">
        <v>22443</v>
      </c>
      <c r="D440" t="s">
        <v>748</v>
      </c>
      <c r="E440">
        <v>2</v>
      </c>
      <c r="F440" s="1">
        <v>40570.461805555555</v>
      </c>
      <c r="G440">
        <v>7.95</v>
      </c>
      <c r="H440">
        <v>12539</v>
      </c>
      <c r="I440" t="s">
        <v>774</v>
      </c>
      <c r="J440">
        <f t="shared" si="12"/>
        <v>15.9</v>
      </c>
      <c r="K440" s="7">
        <f t="shared" si="13"/>
        <v>315.53749999999854</v>
      </c>
    </row>
    <row r="441" spans="1:11" x14ac:dyDescent="0.2">
      <c r="A441">
        <v>71593</v>
      </c>
      <c r="B441">
        <v>542303</v>
      </c>
      <c r="C441" s="2">
        <v>22430</v>
      </c>
      <c r="D441" t="s">
        <v>480</v>
      </c>
      <c r="E441">
        <v>4</v>
      </c>
      <c r="F441" s="1">
        <v>40570.461805555555</v>
      </c>
      <c r="G441">
        <v>4.95</v>
      </c>
      <c r="H441">
        <v>12539</v>
      </c>
      <c r="I441" t="s">
        <v>774</v>
      </c>
      <c r="J441">
        <f t="shared" si="12"/>
        <v>19.8</v>
      </c>
      <c r="K441" s="7">
        <f t="shared" si="13"/>
        <v>315.53749999999854</v>
      </c>
    </row>
    <row r="442" spans="1:11" x14ac:dyDescent="0.2">
      <c r="A442">
        <v>71594</v>
      </c>
      <c r="B442">
        <v>542303</v>
      </c>
      <c r="C442" s="2">
        <v>22423</v>
      </c>
      <c r="D442" t="s">
        <v>322</v>
      </c>
      <c r="E442">
        <v>14</v>
      </c>
      <c r="F442" s="1">
        <v>40570.461805555555</v>
      </c>
      <c r="G442">
        <v>12.75</v>
      </c>
      <c r="H442">
        <v>12539</v>
      </c>
      <c r="I442" t="s">
        <v>774</v>
      </c>
      <c r="J442">
        <f t="shared" si="12"/>
        <v>178.5</v>
      </c>
      <c r="K442" s="7">
        <f t="shared" si="13"/>
        <v>315.53749999999854</v>
      </c>
    </row>
    <row r="443" spans="1:11" x14ac:dyDescent="0.2">
      <c r="A443">
        <v>71595</v>
      </c>
      <c r="B443">
        <v>542303</v>
      </c>
      <c r="C443" s="2">
        <v>22358</v>
      </c>
      <c r="D443" t="s">
        <v>284</v>
      </c>
      <c r="E443">
        <v>6</v>
      </c>
      <c r="F443" s="1">
        <v>40570.461805555555</v>
      </c>
      <c r="G443">
        <v>2.95</v>
      </c>
      <c r="H443">
        <v>12539</v>
      </c>
      <c r="I443" t="s">
        <v>774</v>
      </c>
      <c r="J443">
        <f t="shared" si="12"/>
        <v>17.700000000000003</v>
      </c>
      <c r="K443" s="7">
        <f t="shared" si="13"/>
        <v>315.53749999999854</v>
      </c>
    </row>
    <row r="444" spans="1:11" x14ac:dyDescent="0.2">
      <c r="A444">
        <v>71596</v>
      </c>
      <c r="B444">
        <v>542303</v>
      </c>
      <c r="C444" s="2">
        <v>22357</v>
      </c>
      <c r="D444" t="s">
        <v>285</v>
      </c>
      <c r="E444">
        <v>4</v>
      </c>
      <c r="F444" s="1">
        <v>40570.461805555555</v>
      </c>
      <c r="G444">
        <v>4.25</v>
      </c>
      <c r="H444">
        <v>12539</v>
      </c>
      <c r="I444" t="s">
        <v>774</v>
      </c>
      <c r="J444">
        <f t="shared" si="12"/>
        <v>17</v>
      </c>
      <c r="K444" s="7">
        <f t="shared" si="13"/>
        <v>315.53749999999854</v>
      </c>
    </row>
    <row r="445" spans="1:11" x14ac:dyDescent="0.2">
      <c r="A445">
        <v>71597</v>
      </c>
      <c r="B445">
        <v>542303</v>
      </c>
      <c r="C445" s="2">
        <v>22312</v>
      </c>
      <c r="D445" t="s">
        <v>317</v>
      </c>
      <c r="E445">
        <v>6</v>
      </c>
      <c r="F445" s="1">
        <v>40570.461805555555</v>
      </c>
      <c r="G445">
        <v>2.95</v>
      </c>
      <c r="H445">
        <v>12539</v>
      </c>
      <c r="I445" t="s">
        <v>774</v>
      </c>
      <c r="J445">
        <f t="shared" si="12"/>
        <v>17.700000000000003</v>
      </c>
      <c r="K445" s="7">
        <f t="shared" si="13"/>
        <v>315.53749999999854</v>
      </c>
    </row>
    <row r="446" spans="1:11" x14ac:dyDescent="0.2">
      <c r="A446">
        <v>71598</v>
      </c>
      <c r="B446">
        <v>542303</v>
      </c>
      <c r="C446" s="2">
        <v>22271</v>
      </c>
      <c r="D446" t="s">
        <v>246</v>
      </c>
      <c r="E446">
        <v>6</v>
      </c>
      <c r="F446" s="1">
        <v>40570.461805555555</v>
      </c>
      <c r="G446">
        <v>2.95</v>
      </c>
      <c r="H446">
        <v>12539</v>
      </c>
      <c r="I446" t="s">
        <v>774</v>
      </c>
      <c r="J446">
        <f t="shared" si="12"/>
        <v>17.700000000000003</v>
      </c>
      <c r="K446" s="7">
        <f t="shared" si="13"/>
        <v>315.53749999999854</v>
      </c>
    </row>
    <row r="447" spans="1:11" x14ac:dyDescent="0.2">
      <c r="A447">
        <v>71599</v>
      </c>
      <c r="B447">
        <v>542303</v>
      </c>
      <c r="C447" s="2">
        <v>22209</v>
      </c>
      <c r="D447" t="s">
        <v>694</v>
      </c>
      <c r="E447">
        <v>12</v>
      </c>
      <c r="F447" s="1">
        <v>40570.461805555555</v>
      </c>
      <c r="G447">
        <v>1.65</v>
      </c>
      <c r="H447">
        <v>12539</v>
      </c>
      <c r="I447" t="s">
        <v>774</v>
      </c>
      <c r="J447">
        <f t="shared" si="12"/>
        <v>19.799999999999997</v>
      </c>
      <c r="K447" s="7">
        <f t="shared" si="13"/>
        <v>315.53749999999854</v>
      </c>
    </row>
    <row r="448" spans="1:11" x14ac:dyDescent="0.2">
      <c r="A448">
        <v>71600</v>
      </c>
      <c r="B448">
        <v>542303</v>
      </c>
      <c r="C448" s="2">
        <v>22208</v>
      </c>
      <c r="D448" t="s">
        <v>618</v>
      </c>
      <c r="E448">
        <v>12</v>
      </c>
      <c r="F448" s="1">
        <v>40570.461805555555</v>
      </c>
      <c r="G448">
        <v>1.65</v>
      </c>
      <c r="H448">
        <v>12539</v>
      </c>
      <c r="I448" t="s">
        <v>774</v>
      </c>
      <c r="J448">
        <f t="shared" si="12"/>
        <v>19.799999999999997</v>
      </c>
      <c r="K448" s="7">
        <f t="shared" si="13"/>
        <v>315.53749999999854</v>
      </c>
    </row>
    <row r="449" spans="1:11" x14ac:dyDescent="0.2">
      <c r="A449">
        <v>71601</v>
      </c>
      <c r="B449">
        <v>542303</v>
      </c>
      <c r="C449" s="2">
        <v>22184</v>
      </c>
      <c r="D449" t="s">
        <v>617</v>
      </c>
      <c r="E449">
        <v>2</v>
      </c>
      <c r="F449" s="1">
        <v>40570.461805555555</v>
      </c>
      <c r="G449">
        <v>8.5</v>
      </c>
      <c r="H449">
        <v>12539</v>
      </c>
      <c r="I449" t="s">
        <v>774</v>
      </c>
      <c r="J449">
        <f t="shared" si="12"/>
        <v>17</v>
      </c>
      <c r="K449" s="7">
        <f t="shared" si="13"/>
        <v>315.53749999999854</v>
      </c>
    </row>
    <row r="450" spans="1:11" x14ac:dyDescent="0.2">
      <c r="A450">
        <v>71602</v>
      </c>
      <c r="B450">
        <v>542303</v>
      </c>
      <c r="C450" s="2">
        <v>22139</v>
      </c>
      <c r="D450" t="s">
        <v>73</v>
      </c>
      <c r="E450">
        <v>3</v>
      </c>
      <c r="F450" s="1">
        <v>40570.461805555555</v>
      </c>
      <c r="G450">
        <v>4.95</v>
      </c>
      <c r="H450">
        <v>12539</v>
      </c>
      <c r="I450" t="s">
        <v>774</v>
      </c>
      <c r="J450">
        <f t="shared" si="12"/>
        <v>14.850000000000001</v>
      </c>
      <c r="K450" s="7">
        <f t="shared" si="13"/>
        <v>315.53749999999854</v>
      </c>
    </row>
    <row r="451" spans="1:11" x14ac:dyDescent="0.2">
      <c r="A451">
        <v>71603</v>
      </c>
      <c r="B451">
        <v>542303</v>
      </c>
      <c r="C451" s="2">
        <v>22111</v>
      </c>
      <c r="D451" t="s">
        <v>155</v>
      </c>
      <c r="E451">
        <v>3</v>
      </c>
      <c r="F451" s="1">
        <v>40570.461805555555</v>
      </c>
      <c r="G451">
        <v>4.95</v>
      </c>
      <c r="H451">
        <v>12539</v>
      </c>
      <c r="I451" t="s">
        <v>774</v>
      </c>
      <c r="J451">
        <f t="shared" si="12"/>
        <v>14.850000000000001</v>
      </c>
      <c r="K451" s="7">
        <f t="shared" si="13"/>
        <v>315.53749999999854</v>
      </c>
    </row>
    <row r="452" spans="1:11" x14ac:dyDescent="0.2">
      <c r="A452">
        <v>71604</v>
      </c>
      <c r="B452">
        <v>542303</v>
      </c>
      <c r="C452" s="2">
        <v>22107</v>
      </c>
      <c r="D452" t="s">
        <v>335</v>
      </c>
      <c r="E452">
        <v>4</v>
      </c>
      <c r="F452" s="1">
        <v>40570.461805555555</v>
      </c>
      <c r="G452">
        <v>3.75</v>
      </c>
      <c r="H452">
        <v>12539</v>
      </c>
      <c r="I452" t="s">
        <v>774</v>
      </c>
      <c r="J452">
        <f t="shared" si="12"/>
        <v>15</v>
      </c>
      <c r="K452" s="7">
        <f t="shared" si="13"/>
        <v>315.53749999999854</v>
      </c>
    </row>
    <row r="453" spans="1:11" x14ac:dyDescent="0.2">
      <c r="A453">
        <v>71605</v>
      </c>
      <c r="B453">
        <v>542303</v>
      </c>
      <c r="C453" s="2">
        <v>22077</v>
      </c>
      <c r="D453" t="s">
        <v>242</v>
      </c>
      <c r="E453">
        <v>12</v>
      </c>
      <c r="F453" s="1">
        <v>40570.461805555555</v>
      </c>
      <c r="G453">
        <v>1.65</v>
      </c>
      <c r="H453">
        <v>12539</v>
      </c>
      <c r="I453" t="s">
        <v>774</v>
      </c>
      <c r="J453">
        <f t="shared" si="12"/>
        <v>19.799999999999997</v>
      </c>
      <c r="K453" s="7">
        <f t="shared" si="13"/>
        <v>315.53749999999854</v>
      </c>
    </row>
    <row r="454" spans="1:11" x14ac:dyDescent="0.2">
      <c r="A454">
        <v>71606</v>
      </c>
      <c r="B454">
        <v>542303</v>
      </c>
      <c r="C454" s="2">
        <v>21977</v>
      </c>
      <c r="D454" t="s">
        <v>68</v>
      </c>
      <c r="E454">
        <v>24</v>
      </c>
      <c r="F454" s="1">
        <v>40570.461805555555</v>
      </c>
      <c r="G454">
        <v>0.55000000000000004</v>
      </c>
      <c r="H454">
        <v>12539</v>
      </c>
      <c r="I454" t="s">
        <v>774</v>
      </c>
      <c r="J454">
        <f t="shared" si="12"/>
        <v>13.200000000000001</v>
      </c>
      <c r="K454" s="7">
        <f t="shared" si="13"/>
        <v>315.53749999999854</v>
      </c>
    </row>
    <row r="455" spans="1:11" x14ac:dyDescent="0.2">
      <c r="A455">
        <v>71607</v>
      </c>
      <c r="B455">
        <v>542303</v>
      </c>
      <c r="C455" s="2">
        <v>21944</v>
      </c>
      <c r="D455" t="s">
        <v>462</v>
      </c>
      <c r="E455">
        <v>12</v>
      </c>
      <c r="F455" s="1">
        <v>40570.461805555555</v>
      </c>
      <c r="G455">
        <v>0.85</v>
      </c>
      <c r="H455">
        <v>12539</v>
      </c>
      <c r="I455" t="s">
        <v>774</v>
      </c>
      <c r="J455">
        <f t="shared" si="12"/>
        <v>10.199999999999999</v>
      </c>
      <c r="K455" s="7">
        <f t="shared" si="13"/>
        <v>315.53749999999854</v>
      </c>
    </row>
    <row r="456" spans="1:11" x14ac:dyDescent="0.2">
      <c r="A456">
        <v>71608</v>
      </c>
      <c r="B456">
        <v>542303</v>
      </c>
      <c r="C456" s="2">
        <v>22476</v>
      </c>
      <c r="D456" t="s">
        <v>483</v>
      </c>
      <c r="E456">
        <v>3</v>
      </c>
      <c r="F456" s="1">
        <v>40570.461805555555</v>
      </c>
      <c r="G456">
        <v>4.95</v>
      </c>
      <c r="H456">
        <v>12539</v>
      </c>
      <c r="I456" t="s">
        <v>774</v>
      </c>
      <c r="J456">
        <f t="shared" ref="J456:J519" si="14">+G456*E456</f>
        <v>14.850000000000001</v>
      </c>
      <c r="K456" s="7">
        <f t="shared" ref="K456:K519" si="15">+$G$1-F456</f>
        <v>315.53749999999854</v>
      </c>
    </row>
    <row r="457" spans="1:11" x14ac:dyDescent="0.2">
      <c r="A457">
        <v>71609</v>
      </c>
      <c r="B457">
        <v>542303</v>
      </c>
      <c r="C457" s="2">
        <v>22472</v>
      </c>
      <c r="D457" t="s">
        <v>270</v>
      </c>
      <c r="E457">
        <v>3</v>
      </c>
      <c r="F457" s="1">
        <v>40570.461805555555</v>
      </c>
      <c r="G457">
        <v>4.95</v>
      </c>
      <c r="H457">
        <v>12539</v>
      </c>
      <c r="I457" t="s">
        <v>774</v>
      </c>
      <c r="J457">
        <f t="shared" si="14"/>
        <v>14.850000000000001</v>
      </c>
      <c r="K457" s="7">
        <f t="shared" si="15"/>
        <v>315.53749999999854</v>
      </c>
    </row>
    <row r="458" spans="1:11" x14ac:dyDescent="0.2">
      <c r="A458">
        <v>71610</v>
      </c>
      <c r="B458">
        <v>542303</v>
      </c>
      <c r="C458" s="2">
        <v>21929</v>
      </c>
      <c r="D458" t="s">
        <v>71</v>
      </c>
      <c r="E458">
        <v>10</v>
      </c>
      <c r="F458" s="1">
        <v>40570.461805555555</v>
      </c>
      <c r="G458">
        <v>1.95</v>
      </c>
      <c r="H458">
        <v>12539</v>
      </c>
      <c r="I458" t="s">
        <v>774</v>
      </c>
      <c r="J458">
        <f t="shared" si="14"/>
        <v>19.5</v>
      </c>
      <c r="K458" s="7">
        <f t="shared" si="15"/>
        <v>315.53749999999854</v>
      </c>
    </row>
    <row r="459" spans="1:11" x14ac:dyDescent="0.2">
      <c r="A459">
        <v>77134</v>
      </c>
      <c r="B459">
        <v>542905</v>
      </c>
      <c r="C459" s="2">
        <v>23231</v>
      </c>
      <c r="D459" t="s">
        <v>966</v>
      </c>
      <c r="E459">
        <v>25</v>
      </c>
      <c r="F459" s="1">
        <v>40575.632638888892</v>
      </c>
      <c r="G459">
        <v>0.42</v>
      </c>
      <c r="H459">
        <v>12540</v>
      </c>
      <c r="I459" t="s">
        <v>774</v>
      </c>
      <c r="J459">
        <f t="shared" si="14"/>
        <v>10.5</v>
      </c>
      <c r="K459" s="7">
        <f t="shared" si="15"/>
        <v>310.36666666666133</v>
      </c>
    </row>
    <row r="460" spans="1:11" x14ac:dyDescent="0.2">
      <c r="A460">
        <v>77135</v>
      </c>
      <c r="B460">
        <v>542905</v>
      </c>
      <c r="C460" s="2">
        <v>23230</v>
      </c>
      <c r="D460" t="s">
        <v>969</v>
      </c>
      <c r="E460">
        <v>25</v>
      </c>
      <c r="F460" s="1">
        <v>40575.632638888892</v>
      </c>
      <c r="G460">
        <v>0.42</v>
      </c>
      <c r="H460">
        <v>12540</v>
      </c>
      <c r="I460" t="s">
        <v>774</v>
      </c>
      <c r="J460">
        <f t="shared" si="14"/>
        <v>10.5</v>
      </c>
      <c r="K460" s="7">
        <f t="shared" si="15"/>
        <v>310.36666666666133</v>
      </c>
    </row>
    <row r="461" spans="1:11" x14ac:dyDescent="0.2">
      <c r="A461">
        <v>77136</v>
      </c>
      <c r="B461">
        <v>542905</v>
      </c>
      <c r="C461" s="2">
        <v>84378</v>
      </c>
      <c r="D461" t="s">
        <v>195</v>
      </c>
      <c r="E461">
        <v>12</v>
      </c>
      <c r="F461" s="1">
        <v>40575.632638888892</v>
      </c>
      <c r="G461">
        <v>1.25</v>
      </c>
      <c r="H461">
        <v>12540</v>
      </c>
      <c r="I461" t="s">
        <v>774</v>
      </c>
      <c r="J461">
        <f t="shared" si="14"/>
        <v>15</v>
      </c>
      <c r="K461" s="7">
        <f t="shared" si="15"/>
        <v>310.36666666666133</v>
      </c>
    </row>
    <row r="462" spans="1:11" x14ac:dyDescent="0.2">
      <c r="A462">
        <v>77137</v>
      </c>
      <c r="B462">
        <v>542905</v>
      </c>
      <c r="C462" s="2">
        <v>22715</v>
      </c>
      <c r="D462" t="s">
        <v>848</v>
      </c>
      <c r="E462">
        <v>24</v>
      </c>
      <c r="F462" s="1">
        <v>40575.632638888892</v>
      </c>
      <c r="G462">
        <v>0.42</v>
      </c>
      <c r="H462">
        <v>12540</v>
      </c>
      <c r="I462" t="s">
        <v>774</v>
      </c>
      <c r="J462">
        <f t="shared" si="14"/>
        <v>10.08</v>
      </c>
      <c r="K462" s="7">
        <f t="shared" si="15"/>
        <v>310.36666666666133</v>
      </c>
    </row>
    <row r="463" spans="1:11" x14ac:dyDescent="0.2">
      <c r="A463">
        <v>77138</v>
      </c>
      <c r="B463">
        <v>542905</v>
      </c>
      <c r="C463" s="2">
        <v>84879</v>
      </c>
      <c r="D463" t="s">
        <v>17</v>
      </c>
      <c r="E463">
        <v>40</v>
      </c>
      <c r="F463" s="1">
        <v>40575.632638888892</v>
      </c>
      <c r="G463">
        <v>1.69</v>
      </c>
      <c r="H463">
        <v>12540</v>
      </c>
      <c r="I463" t="s">
        <v>774</v>
      </c>
      <c r="J463">
        <f t="shared" si="14"/>
        <v>67.599999999999994</v>
      </c>
      <c r="K463" s="7">
        <f t="shared" si="15"/>
        <v>310.36666666666133</v>
      </c>
    </row>
    <row r="464" spans="1:11" x14ac:dyDescent="0.2">
      <c r="A464">
        <v>77139</v>
      </c>
      <c r="B464">
        <v>542905</v>
      </c>
      <c r="C464" s="2">
        <v>22622</v>
      </c>
      <c r="D464" t="s">
        <v>23</v>
      </c>
      <c r="E464">
        <v>6</v>
      </c>
      <c r="F464" s="1">
        <v>40575.632638888892</v>
      </c>
      <c r="G464">
        <v>9.9499999999999993</v>
      </c>
      <c r="H464">
        <v>12540</v>
      </c>
      <c r="I464" t="s">
        <v>774</v>
      </c>
      <c r="J464">
        <f t="shared" si="14"/>
        <v>59.699999999999996</v>
      </c>
      <c r="K464" s="7">
        <f t="shared" si="15"/>
        <v>310.36666666666133</v>
      </c>
    </row>
    <row r="465" spans="1:11" x14ac:dyDescent="0.2">
      <c r="A465">
        <v>77140</v>
      </c>
      <c r="B465">
        <v>542905</v>
      </c>
      <c r="C465" s="2">
        <v>21914</v>
      </c>
      <c r="D465" t="s">
        <v>205</v>
      </c>
      <c r="E465">
        <v>12</v>
      </c>
      <c r="F465" s="1">
        <v>40575.632638888892</v>
      </c>
      <c r="G465">
        <v>1.25</v>
      </c>
      <c r="H465">
        <v>12540</v>
      </c>
      <c r="I465" t="s">
        <v>774</v>
      </c>
      <c r="J465">
        <f t="shared" si="14"/>
        <v>15</v>
      </c>
      <c r="K465" s="7">
        <f t="shared" si="15"/>
        <v>310.36666666666133</v>
      </c>
    </row>
    <row r="466" spans="1:11" x14ac:dyDescent="0.2">
      <c r="A466">
        <v>77141</v>
      </c>
      <c r="B466">
        <v>542905</v>
      </c>
      <c r="C466" s="2">
        <v>21915</v>
      </c>
      <c r="D466" t="s">
        <v>204</v>
      </c>
      <c r="E466">
        <v>12</v>
      </c>
      <c r="F466" s="1">
        <v>40575.632638888892</v>
      </c>
      <c r="G466">
        <v>1.25</v>
      </c>
      <c r="H466">
        <v>12540</v>
      </c>
      <c r="I466" t="s">
        <v>774</v>
      </c>
      <c r="J466">
        <f t="shared" si="14"/>
        <v>15</v>
      </c>
      <c r="K466" s="7">
        <f t="shared" si="15"/>
        <v>310.36666666666133</v>
      </c>
    </row>
    <row r="467" spans="1:11" x14ac:dyDescent="0.2">
      <c r="A467">
        <v>77142</v>
      </c>
      <c r="B467">
        <v>542905</v>
      </c>
      <c r="C467" s="2">
        <v>21889</v>
      </c>
      <c r="D467" t="s">
        <v>139</v>
      </c>
      <c r="E467">
        <v>12</v>
      </c>
      <c r="F467" s="1">
        <v>40575.632638888892</v>
      </c>
      <c r="G467">
        <v>1.25</v>
      </c>
      <c r="H467">
        <v>12540</v>
      </c>
      <c r="I467" t="s">
        <v>774</v>
      </c>
      <c r="J467">
        <f t="shared" si="14"/>
        <v>15</v>
      </c>
      <c r="K467" s="7">
        <f t="shared" si="15"/>
        <v>310.36666666666133</v>
      </c>
    </row>
    <row r="468" spans="1:11" x14ac:dyDescent="0.2">
      <c r="A468">
        <v>77143</v>
      </c>
      <c r="B468">
        <v>542905</v>
      </c>
      <c r="C468" s="2">
        <v>84988</v>
      </c>
      <c r="D468" t="s">
        <v>525</v>
      </c>
      <c r="E468">
        <v>12</v>
      </c>
      <c r="F468" s="1">
        <v>40575.632638888892</v>
      </c>
      <c r="G468">
        <v>1.45</v>
      </c>
      <c r="H468">
        <v>12540</v>
      </c>
      <c r="I468" t="s">
        <v>774</v>
      </c>
      <c r="J468">
        <f t="shared" si="14"/>
        <v>17.399999999999999</v>
      </c>
      <c r="K468" s="7">
        <f t="shared" si="15"/>
        <v>310.36666666666133</v>
      </c>
    </row>
    <row r="469" spans="1:11" x14ac:dyDescent="0.2">
      <c r="A469">
        <v>77144</v>
      </c>
      <c r="B469">
        <v>542905</v>
      </c>
      <c r="C469" s="2">
        <v>21908</v>
      </c>
      <c r="D469" t="s">
        <v>614</v>
      </c>
      <c r="E469">
        <v>12</v>
      </c>
      <c r="F469" s="1">
        <v>40575.632638888892</v>
      </c>
      <c r="G469">
        <v>2.1</v>
      </c>
      <c r="H469">
        <v>12540</v>
      </c>
      <c r="I469" t="s">
        <v>774</v>
      </c>
      <c r="J469">
        <f t="shared" si="14"/>
        <v>25.200000000000003</v>
      </c>
      <c r="K469" s="7">
        <f t="shared" si="15"/>
        <v>310.36666666666133</v>
      </c>
    </row>
    <row r="470" spans="1:11" x14ac:dyDescent="0.2">
      <c r="A470">
        <v>78859</v>
      </c>
      <c r="B470">
        <v>543055</v>
      </c>
      <c r="C470" s="2">
        <v>22215</v>
      </c>
      <c r="D470" t="s">
        <v>702</v>
      </c>
      <c r="E470">
        <v>2</v>
      </c>
      <c r="F470" s="1">
        <v>40577.445138888892</v>
      </c>
      <c r="G470">
        <v>8.5</v>
      </c>
      <c r="H470">
        <v>12502</v>
      </c>
      <c r="I470" t="s">
        <v>774</v>
      </c>
      <c r="J470">
        <f t="shared" si="14"/>
        <v>17</v>
      </c>
      <c r="K470" s="7">
        <f t="shared" si="15"/>
        <v>308.55416666666133</v>
      </c>
    </row>
    <row r="471" spans="1:11" x14ac:dyDescent="0.2">
      <c r="A471">
        <v>78860</v>
      </c>
      <c r="B471">
        <v>543055</v>
      </c>
      <c r="C471" s="2">
        <v>22423</v>
      </c>
      <c r="D471" t="s">
        <v>322</v>
      </c>
      <c r="E471">
        <v>6</v>
      </c>
      <c r="F471" s="1">
        <v>40577.445138888892</v>
      </c>
      <c r="G471">
        <v>12.75</v>
      </c>
      <c r="H471">
        <v>12502</v>
      </c>
      <c r="I471" t="s">
        <v>774</v>
      </c>
      <c r="J471">
        <f t="shared" si="14"/>
        <v>76.5</v>
      </c>
      <c r="K471" s="7">
        <f t="shared" si="15"/>
        <v>308.55416666666133</v>
      </c>
    </row>
    <row r="472" spans="1:11" x14ac:dyDescent="0.2">
      <c r="A472">
        <v>78861</v>
      </c>
      <c r="B472">
        <v>543055</v>
      </c>
      <c r="C472" s="2">
        <v>22699</v>
      </c>
      <c r="D472" t="s">
        <v>358</v>
      </c>
      <c r="E472">
        <v>6</v>
      </c>
      <c r="F472" s="1">
        <v>40577.445138888892</v>
      </c>
      <c r="G472">
        <v>2.95</v>
      </c>
      <c r="H472">
        <v>12502</v>
      </c>
      <c r="I472" t="s">
        <v>774</v>
      </c>
      <c r="J472">
        <f t="shared" si="14"/>
        <v>17.700000000000003</v>
      </c>
      <c r="K472" s="7">
        <f t="shared" si="15"/>
        <v>308.55416666666133</v>
      </c>
    </row>
    <row r="473" spans="1:11" x14ac:dyDescent="0.2">
      <c r="A473">
        <v>78862</v>
      </c>
      <c r="B473">
        <v>543055</v>
      </c>
      <c r="C473" s="2" t="s">
        <v>347</v>
      </c>
      <c r="D473" t="s">
        <v>348</v>
      </c>
      <c r="E473">
        <v>10</v>
      </c>
      <c r="F473" s="1">
        <v>40577.445138888892</v>
      </c>
      <c r="G473">
        <v>0.42</v>
      </c>
      <c r="H473">
        <v>12502</v>
      </c>
      <c r="I473" t="s">
        <v>774</v>
      </c>
      <c r="J473">
        <f t="shared" si="14"/>
        <v>4.2</v>
      </c>
      <c r="K473" s="7">
        <f t="shared" si="15"/>
        <v>308.55416666666133</v>
      </c>
    </row>
    <row r="474" spans="1:11" x14ac:dyDescent="0.2">
      <c r="A474">
        <v>78863</v>
      </c>
      <c r="B474">
        <v>543055</v>
      </c>
      <c r="C474" s="2">
        <v>22625</v>
      </c>
      <c r="D474" t="s">
        <v>368</v>
      </c>
      <c r="E474">
        <v>2</v>
      </c>
      <c r="F474" s="1">
        <v>40577.445138888892</v>
      </c>
      <c r="G474">
        <v>8.5</v>
      </c>
      <c r="H474">
        <v>12502</v>
      </c>
      <c r="I474" t="s">
        <v>774</v>
      </c>
      <c r="J474">
        <f t="shared" si="14"/>
        <v>17</v>
      </c>
      <c r="K474" s="7">
        <f t="shared" si="15"/>
        <v>308.55416666666133</v>
      </c>
    </row>
    <row r="475" spans="1:11" x14ac:dyDescent="0.2">
      <c r="A475">
        <v>78864</v>
      </c>
      <c r="B475">
        <v>543055</v>
      </c>
      <c r="C475" s="2">
        <v>22425</v>
      </c>
      <c r="D475" t="s">
        <v>625</v>
      </c>
      <c r="E475">
        <v>3</v>
      </c>
      <c r="F475" s="1">
        <v>40577.445138888892</v>
      </c>
      <c r="G475">
        <v>4.95</v>
      </c>
      <c r="H475">
        <v>12502</v>
      </c>
      <c r="I475" t="s">
        <v>774</v>
      </c>
      <c r="J475">
        <f t="shared" si="14"/>
        <v>14.850000000000001</v>
      </c>
      <c r="K475" s="7">
        <f t="shared" si="15"/>
        <v>308.55416666666133</v>
      </c>
    </row>
    <row r="476" spans="1:11" x14ac:dyDescent="0.2">
      <c r="A476">
        <v>78865</v>
      </c>
      <c r="B476">
        <v>543055</v>
      </c>
      <c r="C476" s="2">
        <v>22427</v>
      </c>
      <c r="D476" t="s">
        <v>106</v>
      </c>
      <c r="E476">
        <v>3</v>
      </c>
      <c r="F476" s="1">
        <v>40577.445138888892</v>
      </c>
      <c r="G476">
        <v>5.95</v>
      </c>
      <c r="H476">
        <v>12502</v>
      </c>
      <c r="I476" t="s">
        <v>774</v>
      </c>
      <c r="J476">
        <f t="shared" si="14"/>
        <v>17.850000000000001</v>
      </c>
      <c r="K476" s="7">
        <f t="shared" si="15"/>
        <v>308.55416666666133</v>
      </c>
    </row>
    <row r="477" spans="1:11" x14ac:dyDescent="0.2">
      <c r="A477">
        <v>78866</v>
      </c>
      <c r="B477">
        <v>543055</v>
      </c>
      <c r="C477" s="2">
        <v>21318</v>
      </c>
      <c r="D477" t="s">
        <v>918</v>
      </c>
      <c r="E477">
        <v>6</v>
      </c>
      <c r="F477" s="1">
        <v>40577.445138888892</v>
      </c>
      <c r="G477">
        <v>1.65</v>
      </c>
      <c r="H477">
        <v>12502</v>
      </c>
      <c r="I477" t="s">
        <v>774</v>
      </c>
      <c r="J477">
        <f t="shared" si="14"/>
        <v>9.8999999999999986</v>
      </c>
      <c r="K477" s="7">
        <f t="shared" si="15"/>
        <v>308.55416666666133</v>
      </c>
    </row>
    <row r="478" spans="1:11" x14ac:dyDescent="0.2">
      <c r="A478">
        <v>78867</v>
      </c>
      <c r="B478">
        <v>543055</v>
      </c>
      <c r="C478" s="2">
        <v>21319</v>
      </c>
      <c r="D478" t="s">
        <v>835</v>
      </c>
      <c r="E478">
        <v>6</v>
      </c>
      <c r="F478" s="1">
        <v>40577.445138888892</v>
      </c>
      <c r="G478">
        <v>1.65</v>
      </c>
      <c r="H478">
        <v>12502</v>
      </c>
      <c r="I478" t="s">
        <v>774</v>
      </c>
      <c r="J478">
        <f t="shared" si="14"/>
        <v>9.8999999999999986</v>
      </c>
      <c r="K478" s="7">
        <f t="shared" si="15"/>
        <v>308.55416666666133</v>
      </c>
    </row>
    <row r="479" spans="1:11" x14ac:dyDescent="0.2">
      <c r="A479">
        <v>78868</v>
      </c>
      <c r="B479">
        <v>543055</v>
      </c>
      <c r="C479" s="2">
        <v>21654</v>
      </c>
      <c r="D479" t="s">
        <v>394</v>
      </c>
      <c r="E479">
        <v>12</v>
      </c>
      <c r="F479" s="1">
        <v>40577.445138888892</v>
      </c>
      <c r="G479">
        <v>1.45</v>
      </c>
      <c r="H479">
        <v>12502</v>
      </c>
      <c r="I479" t="s">
        <v>774</v>
      </c>
      <c r="J479">
        <f t="shared" si="14"/>
        <v>17.399999999999999</v>
      </c>
      <c r="K479" s="7">
        <f t="shared" si="15"/>
        <v>308.55416666666133</v>
      </c>
    </row>
    <row r="480" spans="1:11" x14ac:dyDescent="0.2">
      <c r="A480">
        <v>78869</v>
      </c>
      <c r="B480">
        <v>543055</v>
      </c>
      <c r="C480" s="2">
        <v>85141</v>
      </c>
      <c r="D480" t="s">
        <v>934</v>
      </c>
      <c r="E480">
        <v>1</v>
      </c>
      <c r="F480" s="1">
        <v>40577.445138888892</v>
      </c>
      <c r="G480">
        <v>10.75</v>
      </c>
      <c r="H480">
        <v>12502</v>
      </c>
      <c r="I480" t="s">
        <v>774</v>
      </c>
      <c r="J480">
        <f t="shared" si="14"/>
        <v>10.75</v>
      </c>
      <c r="K480" s="7">
        <f t="shared" si="15"/>
        <v>308.55416666666133</v>
      </c>
    </row>
    <row r="481" spans="1:11" x14ac:dyDescent="0.2">
      <c r="A481">
        <v>78870</v>
      </c>
      <c r="B481">
        <v>543055</v>
      </c>
      <c r="C481" s="2">
        <v>21658</v>
      </c>
      <c r="D481" t="s">
        <v>395</v>
      </c>
      <c r="E481">
        <v>4</v>
      </c>
      <c r="F481" s="1">
        <v>40577.445138888892</v>
      </c>
      <c r="G481">
        <v>3.95</v>
      </c>
      <c r="H481">
        <v>12502</v>
      </c>
      <c r="I481" t="s">
        <v>774</v>
      </c>
      <c r="J481">
        <f t="shared" si="14"/>
        <v>15.8</v>
      </c>
      <c r="K481" s="7">
        <f t="shared" si="15"/>
        <v>308.55416666666133</v>
      </c>
    </row>
    <row r="482" spans="1:11" x14ac:dyDescent="0.2">
      <c r="A482">
        <v>78871</v>
      </c>
      <c r="B482">
        <v>543055</v>
      </c>
      <c r="C482" s="2">
        <v>21156</v>
      </c>
      <c r="D482" t="s">
        <v>295</v>
      </c>
      <c r="E482">
        <v>8</v>
      </c>
      <c r="F482" s="1">
        <v>40577.445138888892</v>
      </c>
      <c r="G482">
        <v>1.95</v>
      </c>
      <c r="H482">
        <v>12502</v>
      </c>
      <c r="I482" t="s">
        <v>774</v>
      </c>
      <c r="J482">
        <f t="shared" si="14"/>
        <v>15.6</v>
      </c>
      <c r="K482" s="7">
        <f t="shared" si="15"/>
        <v>308.55416666666133</v>
      </c>
    </row>
    <row r="483" spans="1:11" x14ac:dyDescent="0.2">
      <c r="A483">
        <v>78872</v>
      </c>
      <c r="B483">
        <v>543055</v>
      </c>
      <c r="C483" s="2">
        <v>22567</v>
      </c>
      <c r="D483" t="s">
        <v>421</v>
      </c>
      <c r="E483">
        <v>12</v>
      </c>
      <c r="F483" s="1">
        <v>40577.445138888892</v>
      </c>
      <c r="G483">
        <v>1.25</v>
      </c>
      <c r="H483">
        <v>12502</v>
      </c>
      <c r="I483" t="s">
        <v>774</v>
      </c>
      <c r="J483">
        <f t="shared" si="14"/>
        <v>15</v>
      </c>
      <c r="K483" s="7">
        <f t="shared" si="15"/>
        <v>308.55416666666133</v>
      </c>
    </row>
    <row r="484" spans="1:11" x14ac:dyDescent="0.2">
      <c r="A484">
        <v>78873</v>
      </c>
      <c r="B484">
        <v>543055</v>
      </c>
      <c r="C484" s="2" t="s">
        <v>863</v>
      </c>
      <c r="D484" t="s">
        <v>864</v>
      </c>
      <c r="E484">
        <v>2</v>
      </c>
      <c r="F484" s="1">
        <v>40577.445138888892</v>
      </c>
      <c r="G484">
        <v>9.9499999999999993</v>
      </c>
      <c r="H484">
        <v>12502</v>
      </c>
      <c r="I484" t="s">
        <v>774</v>
      </c>
      <c r="J484">
        <f t="shared" si="14"/>
        <v>19.899999999999999</v>
      </c>
      <c r="K484" s="7">
        <f t="shared" si="15"/>
        <v>308.55416666666133</v>
      </c>
    </row>
    <row r="485" spans="1:11" x14ac:dyDescent="0.2">
      <c r="A485">
        <v>78874</v>
      </c>
      <c r="B485">
        <v>543055</v>
      </c>
      <c r="C485" s="2">
        <v>22781</v>
      </c>
      <c r="D485" t="s">
        <v>430</v>
      </c>
      <c r="E485">
        <v>2</v>
      </c>
      <c r="F485" s="1">
        <v>40577.445138888892</v>
      </c>
      <c r="G485">
        <v>7.65</v>
      </c>
      <c r="H485">
        <v>12502</v>
      </c>
      <c r="I485" t="s">
        <v>774</v>
      </c>
      <c r="J485">
        <f t="shared" si="14"/>
        <v>15.3</v>
      </c>
      <c r="K485" s="7">
        <f t="shared" si="15"/>
        <v>308.55416666666133</v>
      </c>
    </row>
    <row r="486" spans="1:11" x14ac:dyDescent="0.2">
      <c r="A486">
        <v>78875</v>
      </c>
      <c r="B486">
        <v>543055</v>
      </c>
      <c r="C486" s="2" t="s">
        <v>53</v>
      </c>
      <c r="D486" t="s">
        <v>54</v>
      </c>
      <c r="E486">
        <v>6</v>
      </c>
      <c r="F486" s="1">
        <v>40577.445138888892</v>
      </c>
      <c r="G486">
        <v>2.95</v>
      </c>
      <c r="H486">
        <v>12502</v>
      </c>
      <c r="I486" t="s">
        <v>774</v>
      </c>
      <c r="J486">
        <f t="shared" si="14"/>
        <v>17.700000000000003</v>
      </c>
      <c r="K486" s="7">
        <f t="shared" si="15"/>
        <v>308.55416666666133</v>
      </c>
    </row>
    <row r="487" spans="1:11" x14ac:dyDescent="0.2">
      <c r="A487">
        <v>78876</v>
      </c>
      <c r="B487">
        <v>543055</v>
      </c>
      <c r="C487" s="2">
        <v>82482</v>
      </c>
      <c r="D487" t="s">
        <v>52</v>
      </c>
      <c r="E487">
        <v>6</v>
      </c>
      <c r="F487" s="1">
        <v>40577.445138888892</v>
      </c>
      <c r="G487">
        <v>2.5499999999999998</v>
      </c>
      <c r="H487">
        <v>12502</v>
      </c>
      <c r="I487" t="s">
        <v>774</v>
      </c>
      <c r="J487">
        <f t="shared" si="14"/>
        <v>15.299999999999999</v>
      </c>
      <c r="K487" s="7">
        <f t="shared" si="15"/>
        <v>308.55416666666133</v>
      </c>
    </row>
    <row r="488" spans="1:11" x14ac:dyDescent="0.2">
      <c r="A488">
        <v>78877</v>
      </c>
      <c r="B488">
        <v>543055</v>
      </c>
      <c r="C488" s="2">
        <v>20902</v>
      </c>
      <c r="D488" t="s">
        <v>447</v>
      </c>
      <c r="E488">
        <v>2</v>
      </c>
      <c r="F488" s="1">
        <v>40577.445138888892</v>
      </c>
      <c r="G488">
        <v>6.35</v>
      </c>
      <c r="H488">
        <v>12502</v>
      </c>
      <c r="I488" t="s">
        <v>774</v>
      </c>
      <c r="J488">
        <f t="shared" si="14"/>
        <v>12.7</v>
      </c>
      <c r="K488" s="7">
        <f t="shared" si="15"/>
        <v>308.55416666666133</v>
      </c>
    </row>
    <row r="489" spans="1:11" x14ac:dyDescent="0.2">
      <c r="A489">
        <v>78878</v>
      </c>
      <c r="B489">
        <v>543055</v>
      </c>
      <c r="C489" s="2">
        <v>21523</v>
      </c>
      <c r="D489" t="s">
        <v>90</v>
      </c>
      <c r="E489">
        <v>2</v>
      </c>
      <c r="F489" s="1">
        <v>40577.445138888892</v>
      </c>
      <c r="G489">
        <v>7.95</v>
      </c>
      <c r="H489">
        <v>12502</v>
      </c>
      <c r="I489" t="s">
        <v>774</v>
      </c>
      <c r="J489">
        <f t="shared" si="14"/>
        <v>15.9</v>
      </c>
      <c r="K489" s="7">
        <f t="shared" si="15"/>
        <v>308.55416666666133</v>
      </c>
    </row>
    <row r="490" spans="1:11" x14ac:dyDescent="0.2">
      <c r="A490">
        <v>78879</v>
      </c>
      <c r="B490">
        <v>543055</v>
      </c>
      <c r="C490" s="2">
        <v>48184</v>
      </c>
      <c r="D490" t="s">
        <v>443</v>
      </c>
      <c r="E490">
        <v>2</v>
      </c>
      <c r="F490" s="1">
        <v>40577.445138888892</v>
      </c>
      <c r="G490">
        <v>7.95</v>
      </c>
      <c r="H490">
        <v>12502</v>
      </c>
      <c r="I490" t="s">
        <v>774</v>
      </c>
      <c r="J490">
        <f t="shared" si="14"/>
        <v>15.9</v>
      </c>
      <c r="K490" s="7">
        <f t="shared" si="15"/>
        <v>308.55416666666133</v>
      </c>
    </row>
    <row r="491" spans="1:11" x14ac:dyDescent="0.2">
      <c r="A491">
        <v>78880</v>
      </c>
      <c r="B491">
        <v>543055</v>
      </c>
      <c r="C491" s="2">
        <v>22449</v>
      </c>
      <c r="D491" t="s">
        <v>151</v>
      </c>
      <c r="E491">
        <v>6</v>
      </c>
      <c r="F491" s="1">
        <v>40577.445138888892</v>
      </c>
      <c r="G491">
        <v>3.35</v>
      </c>
      <c r="H491">
        <v>12502</v>
      </c>
      <c r="I491" t="s">
        <v>774</v>
      </c>
      <c r="J491">
        <f t="shared" si="14"/>
        <v>20.100000000000001</v>
      </c>
      <c r="K491" s="7">
        <f t="shared" si="15"/>
        <v>308.55416666666133</v>
      </c>
    </row>
    <row r="492" spans="1:11" x14ac:dyDescent="0.2">
      <c r="A492">
        <v>78881</v>
      </c>
      <c r="B492">
        <v>543055</v>
      </c>
      <c r="C492" s="2">
        <v>22497</v>
      </c>
      <c r="D492" t="s">
        <v>484</v>
      </c>
      <c r="E492">
        <v>4</v>
      </c>
      <c r="F492" s="1">
        <v>40577.445138888892</v>
      </c>
      <c r="G492">
        <v>4.25</v>
      </c>
      <c r="H492">
        <v>12502</v>
      </c>
      <c r="I492" t="s">
        <v>774</v>
      </c>
      <c r="J492">
        <f t="shared" si="14"/>
        <v>17</v>
      </c>
      <c r="K492" s="7">
        <f t="shared" si="15"/>
        <v>308.55416666666133</v>
      </c>
    </row>
    <row r="493" spans="1:11" x14ac:dyDescent="0.2">
      <c r="A493">
        <v>78882</v>
      </c>
      <c r="B493">
        <v>543055</v>
      </c>
      <c r="C493" s="2">
        <v>84678</v>
      </c>
      <c r="D493" t="s">
        <v>292</v>
      </c>
      <c r="E493">
        <v>6</v>
      </c>
      <c r="F493" s="1">
        <v>40577.445138888892</v>
      </c>
      <c r="G493">
        <v>2.5499999999999998</v>
      </c>
      <c r="H493">
        <v>12502</v>
      </c>
      <c r="I493" t="s">
        <v>774</v>
      </c>
      <c r="J493">
        <f t="shared" si="14"/>
        <v>15.299999999999999</v>
      </c>
      <c r="K493" s="7">
        <f t="shared" si="15"/>
        <v>308.55416666666133</v>
      </c>
    </row>
    <row r="494" spans="1:11" x14ac:dyDescent="0.2">
      <c r="A494">
        <v>78883</v>
      </c>
      <c r="B494">
        <v>543055</v>
      </c>
      <c r="C494" s="2">
        <v>20801</v>
      </c>
      <c r="D494" t="s">
        <v>884</v>
      </c>
      <c r="E494">
        <v>6</v>
      </c>
      <c r="F494" s="1">
        <v>40577.445138888892</v>
      </c>
      <c r="G494">
        <v>2.5499999999999998</v>
      </c>
      <c r="H494">
        <v>12502</v>
      </c>
      <c r="I494" t="s">
        <v>774</v>
      </c>
      <c r="J494">
        <f t="shared" si="14"/>
        <v>15.299999999999999</v>
      </c>
      <c r="K494" s="7">
        <f t="shared" si="15"/>
        <v>308.55416666666133</v>
      </c>
    </row>
    <row r="495" spans="1:11" x14ac:dyDescent="0.2">
      <c r="A495">
        <v>78884</v>
      </c>
      <c r="B495">
        <v>543055</v>
      </c>
      <c r="C495" s="2" t="s">
        <v>867</v>
      </c>
      <c r="D495" t="s">
        <v>868</v>
      </c>
      <c r="E495">
        <v>12</v>
      </c>
      <c r="F495" s="1">
        <v>40577.445138888892</v>
      </c>
      <c r="G495">
        <v>0.65</v>
      </c>
      <c r="H495">
        <v>12502</v>
      </c>
      <c r="I495" t="s">
        <v>774</v>
      </c>
      <c r="J495">
        <f t="shared" si="14"/>
        <v>7.8000000000000007</v>
      </c>
      <c r="K495" s="7">
        <f t="shared" si="15"/>
        <v>308.55416666666133</v>
      </c>
    </row>
    <row r="496" spans="1:11" x14ac:dyDescent="0.2">
      <c r="A496">
        <v>78885</v>
      </c>
      <c r="B496">
        <v>543055</v>
      </c>
      <c r="C496" s="2">
        <v>79000</v>
      </c>
      <c r="D496" t="s">
        <v>751</v>
      </c>
      <c r="E496">
        <v>12</v>
      </c>
      <c r="F496" s="1">
        <v>40577.445138888892</v>
      </c>
      <c r="G496">
        <v>0.85</v>
      </c>
      <c r="H496">
        <v>12502</v>
      </c>
      <c r="I496" t="s">
        <v>774</v>
      </c>
      <c r="J496">
        <f t="shared" si="14"/>
        <v>10.199999999999999</v>
      </c>
      <c r="K496" s="7">
        <f t="shared" si="15"/>
        <v>308.55416666666133</v>
      </c>
    </row>
    <row r="497" spans="1:11" x14ac:dyDescent="0.2">
      <c r="A497">
        <v>78886</v>
      </c>
      <c r="B497">
        <v>543055</v>
      </c>
      <c r="C497" s="2">
        <v>22891</v>
      </c>
      <c r="D497" t="s">
        <v>755</v>
      </c>
      <c r="E497">
        <v>3</v>
      </c>
      <c r="F497" s="1">
        <v>40577.445138888892</v>
      </c>
      <c r="G497">
        <v>4.25</v>
      </c>
      <c r="H497">
        <v>12502</v>
      </c>
      <c r="I497" t="s">
        <v>774</v>
      </c>
      <c r="J497">
        <f t="shared" si="14"/>
        <v>12.75</v>
      </c>
      <c r="K497" s="7">
        <f t="shared" si="15"/>
        <v>308.55416666666133</v>
      </c>
    </row>
    <row r="498" spans="1:11" x14ac:dyDescent="0.2">
      <c r="A498">
        <v>78887</v>
      </c>
      <c r="B498">
        <v>543055</v>
      </c>
      <c r="C498" s="2">
        <v>22195</v>
      </c>
      <c r="D498" t="s">
        <v>126</v>
      </c>
      <c r="E498">
        <v>12</v>
      </c>
      <c r="F498" s="1">
        <v>40577.445138888892</v>
      </c>
      <c r="G498">
        <v>1.65</v>
      </c>
      <c r="H498">
        <v>12502</v>
      </c>
      <c r="I498" t="s">
        <v>774</v>
      </c>
      <c r="J498">
        <f t="shared" si="14"/>
        <v>19.799999999999997</v>
      </c>
      <c r="K498" s="7">
        <f t="shared" si="15"/>
        <v>308.55416666666133</v>
      </c>
    </row>
    <row r="499" spans="1:11" x14ac:dyDescent="0.2">
      <c r="A499">
        <v>78888</v>
      </c>
      <c r="B499">
        <v>543055</v>
      </c>
      <c r="C499" s="2">
        <v>22222</v>
      </c>
      <c r="D499" t="s">
        <v>387</v>
      </c>
      <c r="E499">
        <v>3</v>
      </c>
      <c r="F499" s="1">
        <v>40577.445138888892</v>
      </c>
      <c r="G499">
        <v>4.95</v>
      </c>
      <c r="H499">
        <v>12502</v>
      </c>
      <c r="I499" t="s">
        <v>774</v>
      </c>
      <c r="J499">
        <f t="shared" si="14"/>
        <v>14.850000000000001</v>
      </c>
      <c r="K499" s="7">
        <f t="shared" si="15"/>
        <v>308.55416666666133</v>
      </c>
    </row>
    <row r="500" spans="1:11" x14ac:dyDescent="0.2">
      <c r="A500">
        <v>84281</v>
      </c>
      <c r="B500">
        <v>543541</v>
      </c>
      <c r="C500" s="2">
        <v>20961</v>
      </c>
      <c r="D500" t="s">
        <v>170</v>
      </c>
      <c r="E500">
        <v>10</v>
      </c>
      <c r="F500" s="1">
        <v>40583.613888888889</v>
      </c>
      <c r="G500">
        <v>1.25</v>
      </c>
      <c r="H500">
        <v>12462</v>
      </c>
      <c r="I500" t="s">
        <v>774</v>
      </c>
      <c r="J500">
        <f t="shared" si="14"/>
        <v>12.5</v>
      </c>
      <c r="K500" s="7">
        <f t="shared" si="15"/>
        <v>302.38541666666424</v>
      </c>
    </row>
    <row r="501" spans="1:11" x14ac:dyDescent="0.2">
      <c r="A501">
        <v>84282</v>
      </c>
      <c r="B501">
        <v>543541</v>
      </c>
      <c r="C501" s="2">
        <v>21317</v>
      </c>
      <c r="D501" t="s">
        <v>909</v>
      </c>
      <c r="E501">
        <v>2</v>
      </c>
      <c r="F501" s="1">
        <v>40583.613888888889</v>
      </c>
      <c r="G501">
        <v>5.45</v>
      </c>
      <c r="H501">
        <v>12462</v>
      </c>
      <c r="I501" t="s">
        <v>774</v>
      </c>
      <c r="J501">
        <f t="shared" si="14"/>
        <v>10.9</v>
      </c>
      <c r="K501" s="7">
        <f t="shared" si="15"/>
        <v>302.38541666666424</v>
      </c>
    </row>
    <row r="502" spans="1:11" x14ac:dyDescent="0.2">
      <c r="A502">
        <v>84283</v>
      </c>
      <c r="B502">
        <v>543541</v>
      </c>
      <c r="C502" s="2">
        <v>85127</v>
      </c>
      <c r="D502" t="s">
        <v>516</v>
      </c>
      <c r="E502">
        <v>3</v>
      </c>
      <c r="F502" s="1">
        <v>40583.613888888889</v>
      </c>
      <c r="G502">
        <v>4.95</v>
      </c>
      <c r="H502">
        <v>12462</v>
      </c>
      <c r="I502" t="s">
        <v>774</v>
      </c>
      <c r="J502">
        <f t="shared" si="14"/>
        <v>14.850000000000001</v>
      </c>
      <c r="K502" s="7">
        <f t="shared" si="15"/>
        <v>302.38541666666424</v>
      </c>
    </row>
    <row r="503" spans="1:11" x14ac:dyDescent="0.2">
      <c r="A503">
        <v>84284</v>
      </c>
      <c r="B503">
        <v>543541</v>
      </c>
      <c r="C503" s="2">
        <v>21324</v>
      </c>
      <c r="D503" t="s">
        <v>99</v>
      </c>
      <c r="E503">
        <v>6</v>
      </c>
      <c r="F503" s="1">
        <v>40583.613888888889</v>
      </c>
      <c r="G503">
        <v>2.95</v>
      </c>
      <c r="H503">
        <v>12462</v>
      </c>
      <c r="I503" t="s">
        <v>774</v>
      </c>
      <c r="J503">
        <f t="shared" si="14"/>
        <v>17.700000000000003</v>
      </c>
      <c r="K503" s="7">
        <f t="shared" si="15"/>
        <v>302.38541666666424</v>
      </c>
    </row>
    <row r="504" spans="1:11" x14ac:dyDescent="0.2">
      <c r="A504">
        <v>84285</v>
      </c>
      <c r="B504">
        <v>543541</v>
      </c>
      <c r="C504" s="2">
        <v>22784</v>
      </c>
      <c r="D504" t="s">
        <v>330</v>
      </c>
      <c r="E504">
        <v>3</v>
      </c>
      <c r="F504" s="1">
        <v>40583.613888888889</v>
      </c>
      <c r="G504">
        <v>4.95</v>
      </c>
      <c r="H504">
        <v>12462</v>
      </c>
      <c r="I504" t="s">
        <v>774</v>
      </c>
      <c r="J504">
        <f t="shared" si="14"/>
        <v>14.850000000000001</v>
      </c>
      <c r="K504" s="7">
        <f t="shared" si="15"/>
        <v>302.38541666666424</v>
      </c>
    </row>
    <row r="505" spans="1:11" x14ac:dyDescent="0.2">
      <c r="A505">
        <v>84286</v>
      </c>
      <c r="B505">
        <v>543541</v>
      </c>
      <c r="C505" s="2">
        <v>71053</v>
      </c>
      <c r="D505" t="s">
        <v>10</v>
      </c>
      <c r="E505">
        <v>4</v>
      </c>
      <c r="F505" s="1">
        <v>40583.613888888889</v>
      </c>
      <c r="G505">
        <v>3.75</v>
      </c>
      <c r="H505">
        <v>12462</v>
      </c>
      <c r="I505" t="s">
        <v>774</v>
      </c>
      <c r="J505">
        <f t="shared" si="14"/>
        <v>15</v>
      </c>
      <c r="K505" s="7">
        <f t="shared" si="15"/>
        <v>302.38541666666424</v>
      </c>
    </row>
    <row r="506" spans="1:11" x14ac:dyDescent="0.2">
      <c r="A506">
        <v>84287</v>
      </c>
      <c r="B506">
        <v>543541</v>
      </c>
      <c r="C506" s="2">
        <v>21730</v>
      </c>
      <c r="D506" t="s">
        <v>16</v>
      </c>
      <c r="E506">
        <v>3</v>
      </c>
      <c r="F506" s="1">
        <v>40583.613888888889</v>
      </c>
      <c r="G506">
        <v>4.95</v>
      </c>
      <c r="H506">
        <v>12462</v>
      </c>
      <c r="I506" t="s">
        <v>774</v>
      </c>
      <c r="J506">
        <f t="shared" si="14"/>
        <v>14.850000000000001</v>
      </c>
      <c r="K506" s="7">
        <f t="shared" si="15"/>
        <v>302.38541666666424</v>
      </c>
    </row>
    <row r="507" spans="1:11" x14ac:dyDescent="0.2">
      <c r="A507">
        <v>84288</v>
      </c>
      <c r="B507">
        <v>543541</v>
      </c>
      <c r="C507" s="2">
        <v>22178</v>
      </c>
      <c r="D507" t="s">
        <v>209</v>
      </c>
      <c r="E507">
        <v>12</v>
      </c>
      <c r="F507" s="1">
        <v>40583.613888888889</v>
      </c>
      <c r="G507">
        <v>1.25</v>
      </c>
      <c r="H507">
        <v>12462</v>
      </c>
      <c r="I507" t="s">
        <v>774</v>
      </c>
      <c r="J507">
        <f t="shared" si="14"/>
        <v>15</v>
      </c>
      <c r="K507" s="7">
        <f t="shared" si="15"/>
        <v>302.38541666666424</v>
      </c>
    </row>
    <row r="508" spans="1:11" x14ac:dyDescent="0.2">
      <c r="A508">
        <v>84289</v>
      </c>
      <c r="B508">
        <v>543541</v>
      </c>
      <c r="C508" s="2" t="s">
        <v>8</v>
      </c>
      <c r="D508" t="s">
        <v>9</v>
      </c>
      <c r="E508">
        <v>6</v>
      </c>
      <c r="F508" s="1">
        <v>40583.613888888889</v>
      </c>
      <c r="G508">
        <v>2.95</v>
      </c>
      <c r="H508">
        <v>12462</v>
      </c>
      <c r="I508" t="s">
        <v>774</v>
      </c>
      <c r="J508">
        <f t="shared" si="14"/>
        <v>17.700000000000003</v>
      </c>
      <c r="K508" s="7">
        <f t="shared" si="15"/>
        <v>302.38541666666424</v>
      </c>
    </row>
    <row r="509" spans="1:11" x14ac:dyDescent="0.2">
      <c r="A509">
        <v>84290</v>
      </c>
      <c r="B509">
        <v>543541</v>
      </c>
      <c r="C509" s="2">
        <v>21313</v>
      </c>
      <c r="D509" t="s">
        <v>544</v>
      </c>
      <c r="E509">
        <v>12</v>
      </c>
      <c r="F509" s="1">
        <v>40583.613888888889</v>
      </c>
      <c r="G509">
        <v>0.85</v>
      </c>
      <c r="H509">
        <v>12462</v>
      </c>
      <c r="I509" t="s">
        <v>774</v>
      </c>
      <c r="J509">
        <f t="shared" si="14"/>
        <v>10.199999999999999</v>
      </c>
      <c r="K509" s="7">
        <f t="shared" si="15"/>
        <v>302.38541666666424</v>
      </c>
    </row>
    <row r="510" spans="1:11" x14ac:dyDescent="0.2">
      <c r="A510">
        <v>84291</v>
      </c>
      <c r="B510">
        <v>543541</v>
      </c>
      <c r="C510" s="2">
        <v>22105</v>
      </c>
      <c r="D510" t="s">
        <v>763</v>
      </c>
      <c r="E510">
        <v>4</v>
      </c>
      <c r="F510" s="1">
        <v>40583.613888888889</v>
      </c>
      <c r="G510">
        <v>4.25</v>
      </c>
      <c r="H510">
        <v>12462</v>
      </c>
      <c r="I510" t="s">
        <v>774</v>
      </c>
      <c r="J510">
        <f t="shared" si="14"/>
        <v>17</v>
      </c>
      <c r="K510" s="7">
        <f t="shared" si="15"/>
        <v>302.38541666666424</v>
      </c>
    </row>
    <row r="511" spans="1:11" x14ac:dyDescent="0.2">
      <c r="A511">
        <v>84292</v>
      </c>
      <c r="B511">
        <v>543541</v>
      </c>
      <c r="C511" s="2">
        <v>22103</v>
      </c>
      <c r="D511" t="s">
        <v>965</v>
      </c>
      <c r="E511">
        <v>6</v>
      </c>
      <c r="F511" s="1">
        <v>40583.613888888889</v>
      </c>
      <c r="G511">
        <v>1.65</v>
      </c>
      <c r="H511">
        <v>12462</v>
      </c>
      <c r="I511" t="s">
        <v>774</v>
      </c>
      <c r="J511">
        <f t="shared" si="14"/>
        <v>9.8999999999999986</v>
      </c>
      <c r="K511" s="7">
        <f t="shared" si="15"/>
        <v>302.38541666666424</v>
      </c>
    </row>
    <row r="512" spans="1:11" x14ac:dyDescent="0.2">
      <c r="A512">
        <v>84293</v>
      </c>
      <c r="B512">
        <v>543541</v>
      </c>
      <c r="C512" s="2">
        <v>22791</v>
      </c>
      <c r="D512" t="s">
        <v>432</v>
      </c>
      <c r="E512">
        <v>12</v>
      </c>
      <c r="F512" s="1">
        <v>40583.613888888889</v>
      </c>
      <c r="G512">
        <v>1.25</v>
      </c>
      <c r="H512">
        <v>12462</v>
      </c>
      <c r="I512" t="s">
        <v>774</v>
      </c>
      <c r="J512">
        <f t="shared" si="14"/>
        <v>15</v>
      </c>
      <c r="K512" s="7">
        <f t="shared" si="15"/>
        <v>302.38541666666424</v>
      </c>
    </row>
    <row r="513" spans="1:11" x14ac:dyDescent="0.2">
      <c r="A513">
        <v>84294</v>
      </c>
      <c r="B513">
        <v>543541</v>
      </c>
      <c r="C513" s="2">
        <v>84945</v>
      </c>
      <c r="D513" t="s">
        <v>369</v>
      </c>
      <c r="E513">
        <v>12</v>
      </c>
      <c r="F513" s="1">
        <v>40583.613888888889</v>
      </c>
      <c r="G513">
        <v>0.85</v>
      </c>
      <c r="H513">
        <v>12462</v>
      </c>
      <c r="I513" t="s">
        <v>774</v>
      </c>
      <c r="J513">
        <f t="shared" si="14"/>
        <v>10.199999999999999</v>
      </c>
      <c r="K513" s="7">
        <f t="shared" si="15"/>
        <v>302.38541666666424</v>
      </c>
    </row>
    <row r="514" spans="1:11" x14ac:dyDescent="0.2">
      <c r="A514">
        <v>84295</v>
      </c>
      <c r="B514">
        <v>543541</v>
      </c>
      <c r="C514" s="2">
        <v>84946</v>
      </c>
      <c r="D514" t="s">
        <v>524</v>
      </c>
      <c r="E514">
        <v>12</v>
      </c>
      <c r="F514" s="1">
        <v>40583.613888888889</v>
      </c>
      <c r="G514">
        <v>1.25</v>
      </c>
      <c r="H514">
        <v>12462</v>
      </c>
      <c r="I514" t="s">
        <v>774</v>
      </c>
      <c r="J514">
        <f t="shared" si="14"/>
        <v>15</v>
      </c>
      <c r="K514" s="7">
        <f t="shared" si="15"/>
        <v>302.38541666666424</v>
      </c>
    </row>
    <row r="515" spans="1:11" x14ac:dyDescent="0.2">
      <c r="A515">
        <v>84296</v>
      </c>
      <c r="B515">
        <v>543541</v>
      </c>
      <c r="C515" s="2">
        <v>48138</v>
      </c>
      <c r="D515" t="s">
        <v>444</v>
      </c>
      <c r="E515">
        <v>2</v>
      </c>
      <c r="F515" s="1">
        <v>40583.613888888889</v>
      </c>
      <c r="G515">
        <v>7.95</v>
      </c>
      <c r="H515">
        <v>12462</v>
      </c>
      <c r="I515" t="s">
        <v>774</v>
      </c>
      <c r="J515">
        <f t="shared" si="14"/>
        <v>15.9</v>
      </c>
      <c r="K515" s="7">
        <f t="shared" si="15"/>
        <v>302.38541666666424</v>
      </c>
    </row>
    <row r="516" spans="1:11" x14ac:dyDescent="0.2">
      <c r="A516">
        <v>84297</v>
      </c>
      <c r="B516">
        <v>543541</v>
      </c>
      <c r="C516" s="2">
        <v>48111</v>
      </c>
      <c r="D516" t="s">
        <v>569</v>
      </c>
      <c r="E516">
        <v>2</v>
      </c>
      <c r="F516" s="1">
        <v>40583.613888888889</v>
      </c>
      <c r="G516">
        <v>7.95</v>
      </c>
      <c r="H516">
        <v>12462</v>
      </c>
      <c r="I516" t="s">
        <v>774</v>
      </c>
      <c r="J516">
        <f t="shared" si="14"/>
        <v>15.9</v>
      </c>
      <c r="K516" s="7">
        <f t="shared" si="15"/>
        <v>302.38541666666424</v>
      </c>
    </row>
    <row r="517" spans="1:11" x14ac:dyDescent="0.2">
      <c r="A517">
        <v>84298</v>
      </c>
      <c r="B517">
        <v>543541</v>
      </c>
      <c r="C517" s="2">
        <v>22508</v>
      </c>
      <c r="D517" t="s">
        <v>289</v>
      </c>
      <c r="E517">
        <v>4</v>
      </c>
      <c r="F517" s="1">
        <v>40583.613888888889</v>
      </c>
      <c r="G517">
        <v>3.75</v>
      </c>
      <c r="H517">
        <v>12462</v>
      </c>
      <c r="I517" t="s">
        <v>774</v>
      </c>
      <c r="J517">
        <f t="shared" si="14"/>
        <v>15</v>
      </c>
      <c r="K517" s="7">
        <f t="shared" si="15"/>
        <v>302.38541666666424</v>
      </c>
    </row>
    <row r="518" spans="1:11" x14ac:dyDescent="0.2">
      <c r="A518">
        <v>84299</v>
      </c>
      <c r="B518">
        <v>543541</v>
      </c>
      <c r="C518" s="2">
        <v>21114</v>
      </c>
      <c r="D518" t="s">
        <v>746</v>
      </c>
      <c r="E518">
        <v>10</v>
      </c>
      <c r="F518" s="1">
        <v>40583.613888888889</v>
      </c>
      <c r="G518">
        <v>1.25</v>
      </c>
      <c r="H518">
        <v>12462</v>
      </c>
      <c r="I518" t="s">
        <v>774</v>
      </c>
      <c r="J518">
        <f t="shared" si="14"/>
        <v>12.5</v>
      </c>
      <c r="K518" s="7">
        <f t="shared" si="15"/>
        <v>302.38541666666424</v>
      </c>
    </row>
    <row r="519" spans="1:11" x14ac:dyDescent="0.2">
      <c r="A519">
        <v>84300</v>
      </c>
      <c r="B519">
        <v>543541</v>
      </c>
      <c r="C519" s="2">
        <v>22061</v>
      </c>
      <c r="D519" t="s">
        <v>742</v>
      </c>
      <c r="E519">
        <v>2</v>
      </c>
      <c r="F519" s="1">
        <v>40583.613888888889</v>
      </c>
      <c r="G519">
        <v>9.9499999999999993</v>
      </c>
      <c r="H519">
        <v>12462</v>
      </c>
      <c r="I519" t="s">
        <v>774</v>
      </c>
      <c r="J519">
        <f t="shared" si="14"/>
        <v>19.899999999999999</v>
      </c>
      <c r="K519" s="7">
        <f t="shared" si="15"/>
        <v>302.38541666666424</v>
      </c>
    </row>
    <row r="520" spans="1:11" x14ac:dyDescent="0.2">
      <c r="A520">
        <v>84301</v>
      </c>
      <c r="B520">
        <v>543541</v>
      </c>
      <c r="C520" s="2">
        <v>22890</v>
      </c>
      <c r="D520" t="s">
        <v>635</v>
      </c>
      <c r="E520">
        <v>2</v>
      </c>
      <c r="F520" s="1">
        <v>40583.613888888889</v>
      </c>
      <c r="G520">
        <v>9.9499999999999993</v>
      </c>
      <c r="H520">
        <v>12462</v>
      </c>
      <c r="I520" t="s">
        <v>774</v>
      </c>
      <c r="J520">
        <f t="shared" ref="J520:J583" si="16">+G520*E520</f>
        <v>19.899999999999999</v>
      </c>
      <c r="K520" s="7">
        <f t="shared" ref="K520:K583" si="17">+$G$1-F520</f>
        <v>302.38541666666424</v>
      </c>
    </row>
    <row r="521" spans="1:11" x14ac:dyDescent="0.2">
      <c r="A521">
        <v>84302</v>
      </c>
      <c r="B521">
        <v>543541</v>
      </c>
      <c r="C521" s="2">
        <v>22423</v>
      </c>
      <c r="D521" t="s">
        <v>322</v>
      </c>
      <c r="E521">
        <v>1</v>
      </c>
      <c r="F521" s="1">
        <v>40583.613888888889</v>
      </c>
      <c r="G521">
        <v>12.75</v>
      </c>
      <c r="H521">
        <v>12462</v>
      </c>
      <c r="I521" t="s">
        <v>774</v>
      </c>
      <c r="J521">
        <f t="shared" si="16"/>
        <v>12.75</v>
      </c>
      <c r="K521" s="7">
        <f t="shared" si="17"/>
        <v>302.38541666666424</v>
      </c>
    </row>
    <row r="522" spans="1:11" x14ac:dyDescent="0.2">
      <c r="A522">
        <v>84303</v>
      </c>
      <c r="B522">
        <v>543541</v>
      </c>
      <c r="C522" s="2">
        <v>37449</v>
      </c>
      <c r="D522" t="s">
        <v>498</v>
      </c>
      <c r="E522">
        <v>2</v>
      </c>
      <c r="F522" s="1">
        <v>40583.613888888889</v>
      </c>
      <c r="G522">
        <v>9.9499999999999993</v>
      </c>
      <c r="H522">
        <v>12462</v>
      </c>
      <c r="I522" t="s">
        <v>774</v>
      </c>
      <c r="J522">
        <f t="shared" si="16"/>
        <v>19.899999999999999</v>
      </c>
      <c r="K522" s="7">
        <f t="shared" si="17"/>
        <v>302.38541666666424</v>
      </c>
    </row>
    <row r="523" spans="1:11" x14ac:dyDescent="0.2">
      <c r="A523">
        <v>84304</v>
      </c>
      <c r="B523">
        <v>543541</v>
      </c>
      <c r="C523" s="2">
        <v>37446</v>
      </c>
      <c r="D523" t="s">
        <v>574</v>
      </c>
      <c r="E523">
        <v>8</v>
      </c>
      <c r="F523" s="1">
        <v>40583.613888888889</v>
      </c>
      <c r="G523">
        <v>1.45</v>
      </c>
      <c r="H523">
        <v>12462</v>
      </c>
      <c r="I523" t="s">
        <v>774</v>
      </c>
      <c r="J523">
        <f t="shared" si="16"/>
        <v>11.6</v>
      </c>
      <c r="K523" s="7">
        <f t="shared" si="17"/>
        <v>302.38541666666424</v>
      </c>
    </row>
    <row r="524" spans="1:11" x14ac:dyDescent="0.2">
      <c r="A524">
        <v>84305</v>
      </c>
      <c r="B524">
        <v>543541</v>
      </c>
      <c r="C524" s="2">
        <v>21231</v>
      </c>
      <c r="D524" t="s">
        <v>541</v>
      </c>
      <c r="E524">
        <v>12</v>
      </c>
      <c r="F524" s="1">
        <v>40583.613888888889</v>
      </c>
      <c r="G524">
        <v>1.25</v>
      </c>
      <c r="H524">
        <v>12462</v>
      </c>
      <c r="I524" t="s">
        <v>774</v>
      </c>
      <c r="J524">
        <f t="shared" si="16"/>
        <v>15</v>
      </c>
      <c r="K524" s="7">
        <f t="shared" si="17"/>
        <v>302.38541666666424</v>
      </c>
    </row>
    <row r="525" spans="1:11" x14ac:dyDescent="0.2">
      <c r="A525">
        <v>84306</v>
      </c>
      <c r="B525">
        <v>543541</v>
      </c>
      <c r="C525" s="2">
        <v>21232</v>
      </c>
      <c r="D525" t="s">
        <v>150</v>
      </c>
      <c r="E525">
        <v>12</v>
      </c>
      <c r="F525" s="1">
        <v>40583.613888888889</v>
      </c>
      <c r="G525">
        <v>1.25</v>
      </c>
      <c r="H525">
        <v>12462</v>
      </c>
      <c r="I525" t="s">
        <v>774</v>
      </c>
      <c r="J525">
        <f t="shared" si="16"/>
        <v>15</v>
      </c>
      <c r="K525" s="7">
        <f t="shared" si="17"/>
        <v>302.38541666666424</v>
      </c>
    </row>
    <row r="526" spans="1:11" x14ac:dyDescent="0.2">
      <c r="A526">
        <v>84307</v>
      </c>
      <c r="B526">
        <v>543541</v>
      </c>
      <c r="C526" s="2">
        <v>22063</v>
      </c>
      <c r="D526" t="s">
        <v>901</v>
      </c>
      <c r="E526">
        <v>6</v>
      </c>
      <c r="F526" s="1">
        <v>40583.613888888889</v>
      </c>
      <c r="G526">
        <v>2.95</v>
      </c>
      <c r="H526">
        <v>12462</v>
      </c>
      <c r="I526" t="s">
        <v>774</v>
      </c>
      <c r="J526">
        <f t="shared" si="16"/>
        <v>17.700000000000003</v>
      </c>
      <c r="K526" s="7">
        <f t="shared" si="17"/>
        <v>302.38541666666424</v>
      </c>
    </row>
    <row r="527" spans="1:11" x14ac:dyDescent="0.2">
      <c r="A527">
        <v>84308</v>
      </c>
      <c r="B527">
        <v>543541</v>
      </c>
      <c r="C527" s="2">
        <v>37450</v>
      </c>
      <c r="D527" t="s">
        <v>638</v>
      </c>
      <c r="E527">
        <v>6</v>
      </c>
      <c r="F527" s="1">
        <v>40583.613888888889</v>
      </c>
      <c r="G527">
        <v>2.95</v>
      </c>
      <c r="H527">
        <v>12462</v>
      </c>
      <c r="I527" t="s">
        <v>774</v>
      </c>
      <c r="J527">
        <f t="shared" si="16"/>
        <v>17.700000000000003</v>
      </c>
      <c r="K527" s="7">
        <f t="shared" si="17"/>
        <v>302.38541666666424</v>
      </c>
    </row>
    <row r="528" spans="1:11" x14ac:dyDescent="0.2">
      <c r="A528">
        <v>84309</v>
      </c>
      <c r="B528">
        <v>543541</v>
      </c>
      <c r="C528" s="2">
        <v>22057</v>
      </c>
      <c r="D528" t="s">
        <v>895</v>
      </c>
      <c r="E528">
        <v>12</v>
      </c>
      <c r="F528" s="1">
        <v>40583.613888888889</v>
      </c>
      <c r="G528">
        <v>1.49</v>
      </c>
      <c r="H528">
        <v>12462</v>
      </c>
      <c r="I528" t="s">
        <v>774</v>
      </c>
      <c r="J528">
        <f t="shared" si="16"/>
        <v>17.88</v>
      </c>
      <c r="K528" s="7">
        <f t="shared" si="17"/>
        <v>302.38541666666424</v>
      </c>
    </row>
    <row r="529" spans="1:11" x14ac:dyDescent="0.2">
      <c r="A529">
        <v>84310</v>
      </c>
      <c r="B529">
        <v>543541</v>
      </c>
      <c r="C529" s="2">
        <v>37447</v>
      </c>
      <c r="D529" t="s">
        <v>842</v>
      </c>
      <c r="E529">
        <v>12</v>
      </c>
      <c r="F529" s="1">
        <v>40583.613888888889</v>
      </c>
      <c r="G529">
        <v>1.49</v>
      </c>
      <c r="H529">
        <v>12462</v>
      </c>
      <c r="I529" t="s">
        <v>774</v>
      </c>
      <c r="J529">
        <f t="shared" si="16"/>
        <v>17.88</v>
      </c>
      <c r="K529" s="7">
        <f t="shared" si="17"/>
        <v>302.38541666666424</v>
      </c>
    </row>
    <row r="530" spans="1:11" x14ac:dyDescent="0.2">
      <c r="A530">
        <v>84311</v>
      </c>
      <c r="B530">
        <v>543541</v>
      </c>
      <c r="C530" s="2">
        <v>21078</v>
      </c>
      <c r="D530" t="s">
        <v>762</v>
      </c>
      <c r="E530">
        <v>12</v>
      </c>
      <c r="F530" s="1">
        <v>40583.613888888889</v>
      </c>
      <c r="G530">
        <v>0.85</v>
      </c>
      <c r="H530">
        <v>12462</v>
      </c>
      <c r="I530" t="s">
        <v>774</v>
      </c>
      <c r="J530">
        <f t="shared" si="16"/>
        <v>10.199999999999999</v>
      </c>
      <c r="K530" s="7">
        <f t="shared" si="17"/>
        <v>302.38541666666424</v>
      </c>
    </row>
    <row r="531" spans="1:11" x14ac:dyDescent="0.2">
      <c r="A531">
        <v>84312</v>
      </c>
      <c r="B531">
        <v>543541</v>
      </c>
      <c r="C531" s="2">
        <v>22180</v>
      </c>
      <c r="D531" t="s">
        <v>143</v>
      </c>
      <c r="E531">
        <v>2</v>
      </c>
      <c r="F531" s="1">
        <v>40583.613888888889</v>
      </c>
      <c r="G531">
        <v>9.9499999999999993</v>
      </c>
      <c r="H531">
        <v>12462</v>
      </c>
      <c r="I531" t="s">
        <v>774</v>
      </c>
      <c r="J531">
        <f t="shared" si="16"/>
        <v>19.899999999999999</v>
      </c>
      <c r="K531" s="7">
        <f t="shared" si="17"/>
        <v>302.38541666666424</v>
      </c>
    </row>
    <row r="532" spans="1:11" x14ac:dyDescent="0.2">
      <c r="A532">
        <v>84313</v>
      </c>
      <c r="B532">
        <v>543541</v>
      </c>
      <c r="C532" s="2">
        <v>84212</v>
      </c>
      <c r="D532" t="s">
        <v>776</v>
      </c>
      <c r="E532">
        <v>24</v>
      </c>
      <c r="F532" s="1">
        <v>40583.613888888889</v>
      </c>
      <c r="G532">
        <v>0.65</v>
      </c>
      <c r="H532">
        <v>12462</v>
      </c>
      <c r="I532" t="s">
        <v>774</v>
      </c>
      <c r="J532">
        <f t="shared" si="16"/>
        <v>15.600000000000001</v>
      </c>
      <c r="K532" s="7">
        <f t="shared" si="17"/>
        <v>302.38541666666424</v>
      </c>
    </row>
    <row r="533" spans="1:11" x14ac:dyDescent="0.2">
      <c r="A533">
        <v>84314</v>
      </c>
      <c r="B533">
        <v>543541</v>
      </c>
      <c r="C533" s="2">
        <v>21927</v>
      </c>
      <c r="D533" t="s">
        <v>739</v>
      </c>
      <c r="E533">
        <v>12</v>
      </c>
      <c r="F533" s="1">
        <v>40583.613888888889</v>
      </c>
      <c r="G533">
        <v>1.25</v>
      </c>
      <c r="H533">
        <v>12462</v>
      </c>
      <c r="I533" t="s">
        <v>774</v>
      </c>
      <c r="J533">
        <f t="shared" si="16"/>
        <v>15</v>
      </c>
      <c r="K533" s="7">
        <f t="shared" si="17"/>
        <v>302.38541666666424</v>
      </c>
    </row>
    <row r="534" spans="1:11" x14ac:dyDescent="0.2">
      <c r="A534">
        <v>84315</v>
      </c>
      <c r="B534">
        <v>543541</v>
      </c>
      <c r="C534" s="2">
        <v>22645</v>
      </c>
      <c r="D534" t="s">
        <v>288</v>
      </c>
      <c r="E534">
        <v>12</v>
      </c>
      <c r="F534" s="1">
        <v>40583.613888888889</v>
      </c>
      <c r="G534">
        <v>1.45</v>
      </c>
      <c r="H534">
        <v>12462</v>
      </c>
      <c r="I534" t="s">
        <v>774</v>
      </c>
      <c r="J534">
        <f t="shared" si="16"/>
        <v>17.399999999999999</v>
      </c>
      <c r="K534" s="7">
        <f t="shared" si="17"/>
        <v>302.38541666666424</v>
      </c>
    </row>
    <row r="535" spans="1:11" x14ac:dyDescent="0.2">
      <c r="A535">
        <v>84316</v>
      </c>
      <c r="B535">
        <v>543541</v>
      </c>
      <c r="C535" s="2">
        <v>21472</v>
      </c>
      <c r="D535" t="s">
        <v>654</v>
      </c>
      <c r="E535">
        <v>6</v>
      </c>
      <c r="F535" s="1">
        <v>40583.613888888889</v>
      </c>
      <c r="G535">
        <v>3.75</v>
      </c>
      <c r="H535">
        <v>12462</v>
      </c>
      <c r="I535" t="s">
        <v>774</v>
      </c>
      <c r="J535">
        <f t="shared" si="16"/>
        <v>22.5</v>
      </c>
      <c r="K535" s="7">
        <f t="shared" si="17"/>
        <v>302.38541666666424</v>
      </c>
    </row>
    <row r="536" spans="1:11" x14ac:dyDescent="0.2">
      <c r="A536">
        <v>84317</v>
      </c>
      <c r="B536">
        <v>543541</v>
      </c>
      <c r="C536" s="2" t="s">
        <v>499</v>
      </c>
      <c r="D536" t="s">
        <v>500</v>
      </c>
      <c r="E536">
        <v>10</v>
      </c>
      <c r="F536" s="1">
        <v>40583.613888888889</v>
      </c>
      <c r="G536">
        <v>1.25</v>
      </c>
      <c r="H536">
        <v>12462</v>
      </c>
      <c r="I536" t="s">
        <v>774</v>
      </c>
      <c r="J536">
        <f t="shared" si="16"/>
        <v>12.5</v>
      </c>
      <c r="K536" s="7">
        <f t="shared" si="17"/>
        <v>302.38541666666424</v>
      </c>
    </row>
    <row r="537" spans="1:11" x14ac:dyDescent="0.2">
      <c r="A537">
        <v>84318</v>
      </c>
      <c r="B537">
        <v>543541</v>
      </c>
      <c r="C537" s="2">
        <v>21217</v>
      </c>
      <c r="D537" t="s">
        <v>540</v>
      </c>
      <c r="E537">
        <v>1</v>
      </c>
      <c r="F537" s="1">
        <v>40583.613888888889</v>
      </c>
      <c r="G537">
        <v>9.9499999999999993</v>
      </c>
      <c r="H537">
        <v>12462</v>
      </c>
      <c r="I537" t="s">
        <v>774</v>
      </c>
      <c r="J537">
        <f t="shared" si="16"/>
        <v>9.9499999999999993</v>
      </c>
      <c r="K537" s="7">
        <f t="shared" si="17"/>
        <v>302.38541666666424</v>
      </c>
    </row>
    <row r="538" spans="1:11" x14ac:dyDescent="0.2">
      <c r="A538">
        <v>84319</v>
      </c>
      <c r="B538">
        <v>543541</v>
      </c>
      <c r="C538" s="2">
        <v>20749</v>
      </c>
      <c r="D538" t="s">
        <v>174</v>
      </c>
      <c r="E538">
        <v>2</v>
      </c>
      <c r="F538" s="1">
        <v>40583.613888888889</v>
      </c>
      <c r="G538">
        <v>7.95</v>
      </c>
      <c r="H538">
        <v>12462</v>
      </c>
      <c r="I538" t="s">
        <v>774</v>
      </c>
      <c r="J538">
        <f t="shared" si="16"/>
        <v>15.9</v>
      </c>
      <c r="K538" s="7">
        <f t="shared" si="17"/>
        <v>302.38541666666424</v>
      </c>
    </row>
    <row r="539" spans="1:11" x14ac:dyDescent="0.2">
      <c r="A539">
        <v>86792</v>
      </c>
      <c r="B539">
        <v>543822</v>
      </c>
      <c r="C539" s="2">
        <v>22139</v>
      </c>
      <c r="D539" t="s">
        <v>73</v>
      </c>
      <c r="E539">
        <v>6</v>
      </c>
      <c r="F539" s="1">
        <v>40588.39166666667</v>
      </c>
      <c r="G539">
        <v>4.95</v>
      </c>
      <c r="H539">
        <v>12507</v>
      </c>
      <c r="I539" t="s">
        <v>774</v>
      </c>
      <c r="J539">
        <f t="shared" si="16"/>
        <v>29.700000000000003</v>
      </c>
      <c r="K539" s="7">
        <f t="shared" si="17"/>
        <v>297.60763888888323</v>
      </c>
    </row>
    <row r="540" spans="1:11" x14ac:dyDescent="0.2">
      <c r="A540">
        <v>86793</v>
      </c>
      <c r="B540">
        <v>543822</v>
      </c>
      <c r="C540" s="2">
        <v>20973</v>
      </c>
      <c r="D540" t="s">
        <v>362</v>
      </c>
      <c r="E540">
        <v>24</v>
      </c>
      <c r="F540" s="1">
        <v>40588.39166666667</v>
      </c>
      <c r="G540">
        <v>0.65</v>
      </c>
      <c r="H540">
        <v>12507</v>
      </c>
      <c r="I540" t="s">
        <v>774</v>
      </c>
      <c r="J540">
        <f t="shared" si="16"/>
        <v>15.600000000000001</v>
      </c>
      <c r="K540" s="7">
        <f t="shared" si="17"/>
        <v>297.60763888888323</v>
      </c>
    </row>
    <row r="541" spans="1:11" x14ac:dyDescent="0.2">
      <c r="A541">
        <v>86794</v>
      </c>
      <c r="B541">
        <v>543822</v>
      </c>
      <c r="C541" s="2">
        <v>22585</v>
      </c>
      <c r="D541" t="s">
        <v>287</v>
      </c>
      <c r="E541">
        <v>24</v>
      </c>
      <c r="F541" s="1">
        <v>40588.39166666667</v>
      </c>
      <c r="G541">
        <v>1.25</v>
      </c>
      <c r="H541">
        <v>12507</v>
      </c>
      <c r="I541" t="s">
        <v>774</v>
      </c>
      <c r="J541">
        <f t="shared" si="16"/>
        <v>30</v>
      </c>
      <c r="K541" s="7">
        <f t="shared" si="17"/>
        <v>297.60763888888323</v>
      </c>
    </row>
    <row r="542" spans="1:11" x14ac:dyDescent="0.2">
      <c r="A542">
        <v>86795</v>
      </c>
      <c r="B542">
        <v>543822</v>
      </c>
      <c r="C542" s="2">
        <v>22960</v>
      </c>
      <c r="D542" t="s">
        <v>27</v>
      </c>
      <c r="E542">
        <v>24</v>
      </c>
      <c r="F542" s="1">
        <v>40588.39166666667</v>
      </c>
      <c r="G542">
        <v>3.75</v>
      </c>
      <c r="H542">
        <v>12507</v>
      </c>
      <c r="I542" t="s">
        <v>774</v>
      </c>
      <c r="J542">
        <f t="shared" si="16"/>
        <v>90</v>
      </c>
      <c r="K542" s="7">
        <f t="shared" si="17"/>
        <v>297.60763888888323</v>
      </c>
    </row>
    <row r="543" spans="1:11" x14ac:dyDescent="0.2">
      <c r="A543">
        <v>86796</v>
      </c>
      <c r="B543">
        <v>543822</v>
      </c>
      <c r="C543" s="2">
        <v>84380</v>
      </c>
      <c r="D543" t="s">
        <v>194</v>
      </c>
      <c r="E543">
        <v>12</v>
      </c>
      <c r="F543" s="1">
        <v>40588.39166666667</v>
      </c>
      <c r="G543">
        <v>1.25</v>
      </c>
      <c r="H543">
        <v>12507</v>
      </c>
      <c r="I543" t="s">
        <v>774</v>
      </c>
      <c r="J543">
        <f t="shared" si="16"/>
        <v>15</v>
      </c>
      <c r="K543" s="7">
        <f t="shared" si="17"/>
        <v>297.60763888888323</v>
      </c>
    </row>
    <row r="544" spans="1:11" x14ac:dyDescent="0.2">
      <c r="A544">
        <v>86797</v>
      </c>
      <c r="B544">
        <v>543822</v>
      </c>
      <c r="C544" s="2">
        <v>84378</v>
      </c>
      <c r="D544" t="s">
        <v>195</v>
      </c>
      <c r="E544">
        <v>12</v>
      </c>
      <c r="F544" s="1">
        <v>40588.39166666667</v>
      </c>
      <c r="G544">
        <v>1.25</v>
      </c>
      <c r="H544">
        <v>12507</v>
      </c>
      <c r="I544" t="s">
        <v>774</v>
      </c>
      <c r="J544">
        <f t="shared" si="16"/>
        <v>15</v>
      </c>
      <c r="K544" s="7">
        <f t="shared" si="17"/>
        <v>297.60763888888323</v>
      </c>
    </row>
    <row r="545" spans="1:11" x14ac:dyDescent="0.2">
      <c r="A545">
        <v>86798</v>
      </c>
      <c r="B545">
        <v>543822</v>
      </c>
      <c r="C545" s="2">
        <v>22965</v>
      </c>
      <c r="D545" t="s">
        <v>671</v>
      </c>
      <c r="E545">
        <v>12</v>
      </c>
      <c r="F545" s="1">
        <v>40588.39166666667</v>
      </c>
      <c r="G545">
        <v>2.1</v>
      </c>
      <c r="H545">
        <v>12507</v>
      </c>
      <c r="I545" t="s">
        <v>774</v>
      </c>
      <c r="J545">
        <f t="shared" si="16"/>
        <v>25.200000000000003</v>
      </c>
      <c r="K545" s="7">
        <f t="shared" si="17"/>
        <v>297.60763888888323</v>
      </c>
    </row>
    <row r="546" spans="1:11" x14ac:dyDescent="0.2">
      <c r="A546">
        <v>86799</v>
      </c>
      <c r="B546">
        <v>543822</v>
      </c>
      <c r="C546" s="2">
        <v>84375</v>
      </c>
      <c r="D546" t="s">
        <v>207</v>
      </c>
      <c r="E546">
        <v>12</v>
      </c>
      <c r="F546" s="1">
        <v>40588.39166666667</v>
      </c>
      <c r="G546">
        <v>2.1</v>
      </c>
      <c r="H546">
        <v>12507</v>
      </c>
      <c r="I546" t="s">
        <v>774</v>
      </c>
      <c r="J546">
        <f t="shared" si="16"/>
        <v>25.200000000000003</v>
      </c>
      <c r="K546" s="7">
        <f t="shared" si="17"/>
        <v>297.60763888888323</v>
      </c>
    </row>
    <row r="547" spans="1:11" x14ac:dyDescent="0.2">
      <c r="A547">
        <v>86800</v>
      </c>
      <c r="B547">
        <v>543822</v>
      </c>
      <c r="C547" s="2">
        <v>22955</v>
      </c>
      <c r="D547" t="s">
        <v>340</v>
      </c>
      <c r="E547">
        <v>12</v>
      </c>
      <c r="F547" s="1">
        <v>40588.39166666667</v>
      </c>
      <c r="G547">
        <v>2.1</v>
      </c>
      <c r="H547">
        <v>12507</v>
      </c>
      <c r="I547" t="s">
        <v>774</v>
      </c>
      <c r="J547">
        <f t="shared" si="16"/>
        <v>25.200000000000003</v>
      </c>
      <c r="K547" s="7">
        <f t="shared" si="17"/>
        <v>297.60763888888323</v>
      </c>
    </row>
    <row r="548" spans="1:11" x14ac:dyDescent="0.2">
      <c r="A548">
        <v>86801</v>
      </c>
      <c r="B548">
        <v>543822</v>
      </c>
      <c r="C548" s="2">
        <v>22956</v>
      </c>
      <c r="D548" t="s">
        <v>312</v>
      </c>
      <c r="E548">
        <v>12</v>
      </c>
      <c r="F548" s="1">
        <v>40588.39166666667</v>
      </c>
      <c r="G548">
        <v>2.1</v>
      </c>
      <c r="H548">
        <v>12507</v>
      </c>
      <c r="I548" t="s">
        <v>774</v>
      </c>
      <c r="J548">
        <f t="shared" si="16"/>
        <v>25.200000000000003</v>
      </c>
      <c r="K548" s="7">
        <f t="shared" si="17"/>
        <v>297.60763888888323</v>
      </c>
    </row>
    <row r="549" spans="1:11" x14ac:dyDescent="0.2">
      <c r="A549">
        <v>86802</v>
      </c>
      <c r="B549">
        <v>543822</v>
      </c>
      <c r="C549" s="2">
        <v>22937</v>
      </c>
      <c r="D549" t="s">
        <v>898</v>
      </c>
      <c r="E549">
        <v>18</v>
      </c>
      <c r="F549" s="1">
        <v>40588.39166666667</v>
      </c>
      <c r="G549">
        <v>2.5499999999999998</v>
      </c>
      <c r="H549">
        <v>12507</v>
      </c>
      <c r="I549" t="s">
        <v>774</v>
      </c>
      <c r="J549">
        <f t="shared" si="16"/>
        <v>45.9</v>
      </c>
      <c r="K549" s="7">
        <f t="shared" si="17"/>
        <v>297.60763888888323</v>
      </c>
    </row>
    <row r="550" spans="1:11" x14ac:dyDescent="0.2">
      <c r="A550">
        <v>86803</v>
      </c>
      <c r="B550">
        <v>543822</v>
      </c>
      <c r="C550" s="2">
        <v>22893</v>
      </c>
      <c r="D550" t="s">
        <v>708</v>
      </c>
      <c r="E550">
        <v>48</v>
      </c>
      <c r="F550" s="1">
        <v>40588.39166666667</v>
      </c>
      <c r="G550">
        <v>0.42</v>
      </c>
      <c r="H550">
        <v>12507</v>
      </c>
      <c r="I550" t="s">
        <v>774</v>
      </c>
      <c r="J550">
        <f t="shared" si="16"/>
        <v>20.16</v>
      </c>
      <c r="K550" s="7">
        <f t="shared" si="17"/>
        <v>297.60763888888323</v>
      </c>
    </row>
    <row r="551" spans="1:11" x14ac:dyDescent="0.2">
      <c r="A551">
        <v>106629</v>
      </c>
      <c r="B551">
        <v>545585</v>
      </c>
      <c r="C551" s="2">
        <v>22090</v>
      </c>
      <c r="D551" t="s">
        <v>469</v>
      </c>
      <c r="E551">
        <v>6</v>
      </c>
      <c r="F551" s="1">
        <v>40606.397222222222</v>
      </c>
      <c r="G551">
        <v>2.95</v>
      </c>
      <c r="H551">
        <v>12541</v>
      </c>
      <c r="I551" t="s">
        <v>774</v>
      </c>
      <c r="J551">
        <f t="shared" si="16"/>
        <v>17.700000000000003</v>
      </c>
      <c r="K551" s="7">
        <f t="shared" si="17"/>
        <v>279.60208333333139</v>
      </c>
    </row>
    <row r="552" spans="1:11" x14ac:dyDescent="0.2">
      <c r="A552">
        <v>106630</v>
      </c>
      <c r="B552">
        <v>545585</v>
      </c>
      <c r="C552" s="2">
        <v>21121</v>
      </c>
      <c r="D552" t="s">
        <v>300</v>
      </c>
      <c r="E552">
        <v>24</v>
      </c>
      <c r="F552" s="1">
        <v>40606.397222222222</v>
      </c>
      <c r="G552">
        <v>1.25</v>
      </c>
      <c r="H552">
        <v>12541</v>
      </c>
      <c r="I552" t="s">
        <v>774</v>
      </c>
      <c r="J552">
        <f t="shared" si="16"/>
        <v>30</v>
      </c>
      <c r="K552" s="7">
        <f t="shared" si="17"/>
        <v>279.60208333333139</v>
      </c>
    </row>
    <row r="553" spans="1:11" x14ac:dyDescent="0.2">
      <c r="A553">
        <v>106631</v>
      </c>
      <c r="B553">
        <v>545585</v>
      </c>
      <c r="C553" s="2">
        <v>21122</v>
      </c>
      <c r="D553" t="s">
        <v>167</v>
      </c>
      <c r="E553">
        <v>24</v>
      </c>
      <c r="F553" s="1">
        <v>40606.397222222222</v>
      </c>
      <c r="G553">
        <v>1.25</v>
      </c>
      <c r="H553">
        <v>12541</v>
      </c>
      <c r="I553" t="s">
        <v>774</v>
      </c>
      <c r="J553">
        <f t="shared" si="16"/>
        <v>30</v>
      </c>
      <c r="K553" s="7">
        <f t="shared" si="17"/>
        <v>279.60208333333139</v>
      </c>
    </row>
    <row r="554" spans="1:11" x14ac:dyDescent="0.2">
      <c r="A554">
        <v>106632</v>
      </c>
      <c r="B554">
        <v>545585</v>
      </c>
      <c r="C554" s="2">
        <v>21124</v>
      </c>
      <c r="D554" t="s">
        <v>304</v>
      </c>
      <c r="E554">
        <v>24</v>
      </c>
      <c r="F554" s="1">
        <v>40606.397222222222</v>
      </c>
      <c r="G554">
        <v>1.25</v>
      </c>
      <c r="H554">
        <v>12541</v>
      </c>
      <c r="I554" t="s">
        <v>774</v>
      </c>
      <c r="J554">
        <f t="shared" si="16"/>
        <v>30</v>
      </c>
      <c r="K554" s="7">
        <f t="shared" si="17"/>
        <v>279.60208333333139</v>
      </c>
    </row>
    <row r="555" spans="1:11" x14ac:dyDescent="0.2">
      <c r="A555">
        <v>106633</v>
      </c>
      <c r="B555">
        <v>545585</v>
      </c>
      <c r="C555" s="2">
        <v>21499</v>
      </c>
      <c r="D555" t="s">
        <v>727</v>
      </c>
      <c r="E555">
        <v>25</v>
      </c>
      <c r="F555" s="1">
        <v>40606.397222222222</v>
      </c>
      <c r="G555">
        <v>0.42</v>
      </c>
      <c r="H555">
        <v>12541</v>
      </c>
      <c r="I555" t="s">
        <v>774</v>
      </c>
      <c r="J555">
        <f t="shared" si="16"/>
        <v>10.5</v>
      </c>
      <c r="K555" s="7">
        <f t="shared" si="17"/>
        <v>279.60208333333139</v>
      </c>
    </row>
    <row r="556" spans="1:11" x14ac:dyDescent="0.2">
      <c r="A556">
        <v>106634</v>
      </c>
      <c r="B556">
        <v>545585</v>
      </c>
      <c r="C556" s="2">
        <v>21500</v>
      </c>
      <c r="D556" t="s">
        <v>724</v>
      </c>
      <c r="E556">
        <v>25</v>
      </c>
      <c r="F556" s="1">
        <v>40606.397222222222</v>
      </c>
      <c r="G556">
        <v>0.42</v>
      </c>
      <c r="H556">
        <v>12541</v>
      </c>
      <c r="I556" t="s">
        <v>774</v>
      </c>
      <c r="J556">
        <f t="shared" si="16"/>
        <v>10.5</v>
      </c>
      <c r="K556" s="7">
        <f t="shared" si="17"/>
        <v>279.60208333333139</v>
      </c>
    </row>
    <row r="557" spans="1:11" x14ac:dyDescent="0.2">
      <c r="A557">
        <v>106635</v>
      </c>
      <c r="B557">
        <v>545585</v>
      </c>
      <c r="C557" s="2">
        <v>22381</v>
      </c>
      <c r="D557" t="s">
        <v>92</v>
      </c>
      <c r="E557">
        <v>5</v>
      </c>
      <c r="F557" s="1">
        <v>40606.397222222222</v>
      </c>
      <c r="G557">
        <v>2.1</v>
      </c>
      <c r="H557">
        <v>12541</v>
      </c>
      <c r="I557" t="s">
        <v>774</v>
      </c>
      <c r="J557">
        <f t="shared" si="16"/>
        <v>10.5</v>
      </c>
      <c r="K557" s="7">
        <f t="shared" si="17"/>
        <v>279.60208333333139</v>
      </c>
    </row>
    <row r="558" spans="1:11" x14ac:dyDescent="0.2">
      <c r="A558">
        <v>106636</v>
      </c>
      <c r="B558">
        <v>545585</v>
      </c>
      <c r="C558" s="2">
        <v>22386</v>
      </c>
      <c r="D558" t="s">
        <v>56</v>
      </c>
      <c r="E558">
        <v>10</v>
      </c>
      <c r="F558" s="1">
        <v>40606.397222222222</v>
      </c>
      <c r="G558">
        <v>1.95</v>
      </c>
      <c r="H558">
        <v>12541</v>
      </c>
      <c r="I558" t="s">
        <v>774</v>
      </c>
      <c r="J558">
        <f t="shared" si="16"/>
        <v>19.5</v>
      </c>
      <c r="K558" s="7">
        <f t="shared" si="17"/>
        <v>279.60208333333139</v>
      </c>
    </row>
    <row r="559" spans="1:11" x14ac:dyDescent="0.2">
      <c r="A559">
        <v>106637</v>
      </c>
      <c r="B559">
        <v>545585</v>
      </c>
      <c r="C559" s="2">
        <v>21212</v>
      </c>
      <c r="D559" t="s">
        <v>66</v>
      </c>
      <c r="E559">
        <v>24</v>
      </c>
      <c r="F559" s="1">
        <v>40606.397222222222</v>
      </c>
      <c r="G559">
        <v>0.55000000000000004</v>
      </c>
      <c r="H559">
        <v>12541</v>
      </c>
      <c r="I559" t="s">
        <v>774</v>
      </c>
      <c r="J559">
        <f t="shared" si="16"/>
        <v>13.200000000000001</v>
      </c>
      <c r="K559" s="7">
        <f t="shared" si="17"/>
        <v>279.60208333333139</v>
      </c>
    </row>
    <row r="560" spans="1:11" x14ac:dyDescent="0.2">
      <c r="A560">
        <v>106638</v>
      </c>
      <c r="B560">
        <v>545585</v>
      </c>
      <c r="C560" s="2">
        <v>22197</v>
      </c>
      <c r="D560" t="s">
        <v>131</v>
      </c>
      <c r="E560">
        <v>36</v>
      </c>
      <c r="F560" s="1">
        <v>40606.397222222222</v>
      </c>
      <c r="G560">
        <v>0.85</v>
      </c>
      <c r="H560">
        <v>12541</v>
      </c>
      <c r="I560" t="s">
        <v>774</v>
      </c>
      <c r="J560">
        <f t="shared" si="16"/>
        <v>30.599999999999998</v>
      </c>
      <c r="K560" s="7">
        <f t="shared" si="17"/>
        <v>279.60208333333139</v>
      </c>
    </row>
    <row r="561" spans="1:11" x14ac:dyDescent="0.2">
      <c r="A561">
        <v>106639</v>
      </c>
      <c r="B561">
        <v>545585</v>
      </c>
      <c r="C561" s="2">
        <v>21213</v>
      </c>
      <c r="D561" t="s">
        <v>197</v>
      </c>
      <c r="E561">
        <v>24</v>
      </c>
      <c r="F561" s="1">
        <v>40606.397222222222</v>
      </c>
      <c r="G561">
        <v>0.55000000000000004</v>
      </c>
      <c r="H561">
        <v>12541</v>
      </c>
      <c r="I561" t="s">
        <v>774</v>
      </c>
      <c r="J561">
        <f t="shared" si="16"/>
        <v>13.200000000000001</v>
      </c>
      <c r="K561" s="7">
        <f t="shared" si="17"/>
        <v>279.60208333333139</v>
      </c>
    </row>
    <row r="562" spans="1:11" x14ac:dyDescent="0.2">
      <c r="A562">
        <v>106640</v>
      </c>
      <c r="B562">
        <v>545585</v>
      </c>
      <c r="C562" s="2">
        <v>21975</v>
      </c>
      <c r="D562" t="s">
        <v>67</v>
      </c>
      <c r="E562">
        <v>24</v>
      </c>
      <c r="F562" s="1">
        <v>40606.397222222222</v>
      </c>
      <c r="G562">
        <v>0.55000000000000004</v>
      </c>
      <c r="H562">
        <v>12541</v>
      </c>
      <c r="I562" t="s">
        <v>774</v>
      </c>
      <c r="J562">
        <f t="shared" si="16"/>
        <v>13.200000000000001</v>
      </c>
      <c r="K562" s="7">
        <f t="shared" si="17"/>
        <v>279.60208333333139</v>
      </c>
    </row>
    <row r="563" spans="1:11" x14ac:dyDescent="0.2">
      <c r="A563">
        <v>106641</v>
      </c>
      <c r="B563">
        <v>545585</v>
      </c>
      <c r="C563" s="2">
        <v>22417</v>
      </c>
      <c r="D563" t="s">
        <v>198</v>
      </c>
      <c r="E563">
        <v>24</v>
      </c>
      <c r="F563" s="1">
        <v>40606.397222222222</v>
      </c>
      <c r="G563">
        <v>0.55000000000000004</v>
      </c>
      <c r="H563">
        <v>12541</v>
      </c>
      <c r="I563" t="s">
        <v>774</v>
      </c>
      <c r="J563">
        <f t="shared" si="16"/>
        <v>13.200000000000001</v>
      </c>
      <c r="K563" s="7">
        <f t="shared" si="17"/>
        <v>279.60208333333139</v>
      </c>
    </row>
    <row r="564" spans="1:11" x14ac:dyDescent="0.2">
      <c r="A564">
        <v>106642</v>
      </c>
      <c r="B564">
        <v>545585</v>
      </c>
      <c r="C564" s="2">
        <v>22138</v>
      </c>
      <c r="D564" t="s">
        <v>956</v>
      </c>
      <c r="E564">
        <v>3</v>
      </c>
      <c r="F564" s="1">
        <v>40606.397222222222</v>
      </c>
      <c r="G564">
        <v>4.95</v>
      </c>
      <c r="H564">
        <v>12541</v>
      </c>
      <c r="I564" t="s">
        <v>774</v>
      </c>
      <c r="J564">
        <f t="shared" si="16"/>
        <v>14.850000000000001</v>
      </c>
      <c r="K564" s="7">
        <f t="shared" si="17"/>
        <v>279.60208333333139</v>
      </c>
    </row>
    <row r="565" spans="1:11" x14ac:dyDescent="0.2">
      <c r="A565">
        <v>106643</v>
      </c>
      <c r="B565">
        <v>545585</v>
      </c>
      <c r="C565" s="2">
        <v>22617</v>
      </c>
      <c r="D565" t="s">
        <v>662</v>
      </c>
      <c r="E565">
        <v>3</v>
      </c>
      <c r="F565" s="1">
        <v>40606.397222222222</v>
      </c>
      <c r="G565">
        <v>4.95</v>
      </c>
      <c r="H565">
        <v>12541</v>
      </c>
      <c r="I565" t="s">
        <v>774</v>
      </c>
      <c r="J565">
        <f t="shared" si="16"/>
        <v>14.850000000000001</v>
      </c>
      <c r="K565" s="7">
        <f t="shared" si="17"/>
        <v>279.60208333333139</v>
      </c>
    </row>
    <row r="566" spans="1:11" x14ac:dyDescent="0.2">
      <c r="A566">
        <v>106644</v>
      </c>
      <c r="B566">
        <v>545585</v>
      </c>
      <c r="C566" s="2">
        <v>22955</v>
      </c>
      <c r="D566" t="s">
        <v>340</v>
      </c>
      <c r="E566">
        <v>6</v>
      </c>
      <c r="F566" s="1">
        <v>40606.397222222222</v>
      </c>
      <c r="G566">
        <v>2.1</v>
      </c>
      <c r="H566">
        <v>12541</v>
      </c>
      <c r="I566" t="s">
        <v>774</v>
      </c>
      <c r="J566">
        <f t="shared" si="16"/>
        <v>12.600000000000001</v>
      </c>
      <c r="K566" s="7">
        <f t="shared" si="17"/>
        <v>279.60208333333139</v>
      </c>
    </row>
    <row r="567" spans="1:11" x14ac:dyDescent="0.2">
      <c r="A567">
        <v>106990</v>
      </c>
      <c r="B567">
        <v>545647</v>
      </c>
      <c r="C567" s="2">
        <v>22128</v>
      </c>
      <c r="D567" t="s">
        <v>141</v>
      </c>
      <c r="E567">
        <v>24</v>
      </c>
      <c r="F567" s="1">
        <v>40606.531944444447</v>
      </c>
      <c r="G567">
        <v>1.25</v>
      </c>
      <c r="H567">
        <v>12547</v>
      </c>
      <c r="I567" t="s">
        <v>774</v>
      </c>
      <c r="J567">
        <f t="shared" si="16"/>
        <v>30</v>
      </c>
      <c r="K567" s="7">
        <f t="shared" si="17"/>
        <v>279.46736111110658</v>
      </c>
    </row>
    <row r="568" spans="1:11" x14ac:dyDescent="0.2">
      <c r="A568">
        <v>106991</v>
      </c>
      <c r="B568">
        <v>545647</v>
      </c>
      <c r="C568" s="2">
        <v>22127</v>
      </c>
      <c r="D568" t="s">
        <v>140</v>
      </c>
      <c r="E568">
        <v>24</v>
      </c>
      <c r="F568" s="1">
        <v>40606.531944444447</v>
      </c>
      <c r="G568">
        <v>1.25</v>
      </c>
      <c r="H568">
        <v>12547</v>
      </c>
      <c r="I568" t="s">
        <v>774</v>
      </c>
      <c r="J568">
        <f t="shared" si="16"/>
        <v>30</v>
      </c>
      <c r="K568" s="7">
        <f t="shared" si="17"/>
        <v>279.46736111110658</v>
      </c>
    </row>
    <row r="569" spans="1:11" x14ac:dyDescent="0.2">
      <c r="A569">
        <v>106992</v>
      </c>
      <c r="B569">
        <v>545647</v>
      </c>
      <c r="C569" s="2">
        <v>22583</v>
      </c>
      <c r="D569" t="s">
        <v>341</v>
      </c>
      <c r="E569">
        <v>12</v>
      </c>
      <c r="F569" s="1">
        <v>40606.531944444447</v>
      </c>
      <c r="G569">
        <v>2.5499999999999998</v>
      </c>
      <c r="H569">
        <v>12547</v>
      </c>
      <c r="I569" t="s">
        <v>774</v>
      </c>
      <c r="J569">
        <f t="shared" si="16"/>
        <v>30.599999999999998</v>
      </c>
      <c r="K569" s="7">
        <f t="shared" si="17"/>
        <v>279.46736111110658</v>
      </c>
    </row>
    <row r="570" spans="1:11" x14ac:dyDescent="0.2">
      <c r="A570">
        <v>106993</v>
      </c>
      <c r="B570">
        <v>545647</v>
      </c>
      <c r="C570" s="2">
        <v>22133</v>
      </c>
      <c r="D570" t="s">
        <v>753</v>
      </c>
      <c r="E570">
        <v>24</v>
      </c>
      <c r="F570" s="1">
        <v>40606.531944444447</v>
      </c>
      <c r="G570">
        <v>0.85</v>
      </c>
      <c r="H570">
        <v>12547</v>
      </c>
      <c r="I570" t="s">
        <v>774</v>
      </c>
      <c r="J570">
        <f t="shared" si="16"/>
        <v>20.399999999999999</v>
      </c>
      <c r="K570" s="7">
        <f t="shared" si="17"/>
        <v>279.46736111110658</v>
      </c>
    </row>
    <row r="571" spans="1:11" x14ac:dyDescent="0.2">
      <c r="A571">
        <v>106994</v>
      </c>
      <c r="B571">
        <v>545647</v>
      </c>
      <c r="C571" s="2">
        <v>22132</v>
      </c>
      <c r="D571" t="s">
        <v>758</v>
      </c>
      <c r="E571">
        <v>24</v>
      </c>
      <c r="F571" s="1">
        <v>40606.531944444447</v>
      </c>
      <c r="G571">
        <v>0.85</v>
      </c>
      <c r="H571">
        <v>12547</v>
      </c>
      <c r="I571" t="s">
        <v>774</v>
      </c>
      <c r="J571">
        <f t="shared" si="16"/>
        <v>20.399999999999999</v>
      </c>
      <c r="K571" s="7">
        <f t="shared" si="17"/>
        <v>279.46736111110658</v>
      </c>
    </row>
    <row r="572" spans="1:11" x14ac:dyDescent="0.2">
      <c r="A572">
        <v>118572</v>
      </c>
      <c r="B572">
        <v>546755</v>
      </c>
      <c r="C572" s="2">
        <v>22754</v>
      </c>
      <c r="D572" t="s">
        <v>338</v>
      </c>
      <c r="E572">
        <v>12</v>
      </c>
      <c r="F572" s="1">
        <v>40618.561805555553</v>
      </c>
      <c r="G572">
        <v>0.85</v>
      </c>
      <c r="H572">
        <v>12502</v>
      </c>
      <c r="I572" t="s">
        <v>774</v>
      </c>
      <c r="J572">
        <f t="shared" si="16"/>
        <v>10.199999999999999</v>
      </c>
      <c r="K572" s="7">
        <f t="shared" si="17"/>
        <v>267.4375</v>
      </c>
    </row>
    <row r="573" spans="1:11" x14ac:dyDescent="0.2">
      <c r="A573">
        <v>118573</v>
      </c>
      <c r="B573">
        <v>546755</v>
      </c>
      <c r="C573" s="2">
        <v>85161</v>
      </c>
      <c r="D573" t="s">
        <v>958</v>
      </c>
      <c r="E573">
        <v>1</v>
      </c>
      <c r="F573" s="1">
        <v>40618.561805555553</v>
      </c>
      <c r="G573">
        <v>18.95</v>
      </c>
      <c r="H573">
        <v>12502</v>
      </c>
      <c r="I573" t="s">
        <v>774</v>
      </c>
      <c r="J573">
        <f t="shared" si="16"/>
        <v>18.95</v>
      </c>
      <c r="K573" s="7">
        <f t="shared" si="17"/>
        <v>267.4375</v>
      </c>
    </row>
    <row r="574" spans="1:11" x14ac:dyDescent="0.2">
      <c r="A574">
        <v>118574</v>
      </c>
      <c r="B574">
        <v>546755</v>
      </c>
      <c r="C574" s="2">
        <v>22326</v>
      </c>
      <c r="D574" t="s">
        <v>37</v>
      </c>
      <c r="E574">
        <v>6</v>
      </c>
      <c r="F574" s="1">
        <v>40618.561805555553</v>
      </c>
      <c r="G574">
        <v>2.95</v>
      </c>
      <c r="H574">
        <v>12502</v>
      </c>
      <c r="I574" t="s">
        <v>774</v>
      </c>
      <c r="J574">
        <f t="shared" si="16"/>
        <v>17.700000000000003</v>
      </c>
      <c r="K574" s="7">
        <f t="shared" si="17"/>
        <v>267.4375</v>
      </c>
    </row>
    <row r="575" spans="1:11" x14ac:dyDescent="0.2">
      <c r="A575">
        <v>118575</v>
      </c>
      <c r="B575">
        <v>546755</v>
      </c>
      <c r="C575" s="2">
        <v>22383</v>
      </c>
      <c r="D575" t="s">
        <v>981</v>
      </c>
      <c r="E575">
        <v>10</v>
      </c>
      <c r="F575" s="1">
        <v>40618.561805555553</v>
      </c>
      <c r="G575">
        <v>1.65</v>
      </c>
      <c r="H575">
        <v>12502</v>
      </c>
      <c r="I575" t="s">
        <v>774</v>
      </c>
      <c r="J575">
        <f t="shared" si="16"/>
        <v>16.5</v>
      </c>
      <c r="K575" s="7">
        <f t="shared" si="17"/>
        <v>267.4375</v>
      </c>
    </row>
    <row r="576" spans="1:11" x14ac:dyDescent="0.2">
      <c r="A576">
        <v>118576</v>
      </c>
      <c r="B576">
        <v>546755</v>
      </c>
      <c r="C576" s="2" t="s">
        <v>581</v>
      </c>
      <c r="D576" t="s">
        <v>582</v>
      </c>
      <c r="E576">
        <v>4</v>
      </c>
      <c r="F576" s="1">
        <v>40618.561805555553</v>
      </c>
      <c r="G576">
        <v>3.75</v>
      </c>
      <c r="H576">
        <v>12502</v>
      </c>
      <c r="I576" t="s">
        <v>774</v>
      </c>
      <c r="J576">
        <f t="shared" si="16"/>
        <v>15</v>
      </c>
      <c r="K576" s="7">
        <f t="shared" si="17"/>
        <v>267.4375</v>
      </c>
    </row>
    <row r="577" spans="1:11" x14ac:dyDescent="0.2">
      <c r="A577">
        <v>118577</v>
      </c>
      <c r="B577">
        <v>546755</v>
      </c>
      <c r="C577" s="2">
        <v>21656</v>
      </c>
      <c r="D577" t="s">
        <v>608</v>
      </c>
      <c r="E577">
        <v>6</v>
      </c>
      <c r="F577" s="1">
        <v>40618.561805555553</v>
      </c>
      <c r="G577">
        <v>1.45</v>
      </c>
      <c r="H577">
        <v>12502</v>
      </c>
      <c r="I577" t="s">
        <v>774</v>
      </c>
      <c r="J577">
        <f t="shared" si="16"/>
        <v>8.6999999999999993</v>
      </c>
      <c r="K577" s="7">
        <f t="shared" si="17"/>
        <v>267.4375</v>
      </c>
    </row>
    <row r="578" spans="1:11" x14ac:dyDescent="0.2">
      <c r="A578">
        <v>118578</v>
      </c>
      <c r="B578">
        <v>546755</v>
      </c>
      <c r="C578" s="2">
        <v>22725</v>
      </c>
      <c r="D578" t="s">
        <v>589</v>
      </c>
      <c r="E578">
        <v>4</v>
      </c>
      <c r="F578" s="1">
        <v>40618.561805555553</v>
      </c>
      <c r="G578">
        <v>3.75</v>
      </c>
      <c r="H578">
        <v>12502</v>
      </c>
      <c r="I578" t="s">
        <v>774</v>
      </c>
      <c r="J578">
        <f t="shared" si="16"/>
        <v>15</v>
      </c>
      <c r="K578" s="7">
        <f t="shared" si="17"/>
        <v>267.4375</v>
      </c>
    </row>
    <row r="579" spans="1:11" x14ac:dyDescent="0.2">
      <c r="A579">
        <v>118579</v>
      </c>
      <c r="B579">
        <v>546755</v>
      </c>
      <c r="C579" s="2">
        <v>22727</v>
      </c>
      <c r="D579" t="s">
        <v>32</v>
      </c>
      <c r="E579">
        <v>4</v>
      </c>
      <c r="F579" s="1">
        <v>40618.561805555553</v>
      </c>
      <c r="G579">
        <v>3.75</v>
      </c>
      <c r="H579">
        <v>12502</v>
      </c>
      <c r="I579" t="s">
        <v>774</v>
      </c>
      <c r="J579">
        <f t="shared" si="16"/>
        <v>15</v>
      </c>
      <c r="K579" s="7">
        <f t="shared" si="17"/>
        <v>267.4375</v>
      </c>
    </row>
    <row r="580" spans="1:11" x14ac:dyDescent="0.2">
      <c r="A580">
        <v>118580</v>
      </c>
      <c r="B580">
        <v>546755</v>
      </c>
      <c r="C580" s="2">
        <v>22728</v>
      </c>
      <c r="D580" t="s">
        <v>31</v>
      </c>
      <c r="E580">
        <v>4</v>
      </c>
      <c r="F580" s="1">
        <v>40618.561805555553</v>
      </c>
      <c r="G580">
        <v>3.75</v>
      </c>
      <c r="H580">
        <v>12502</v>
      </c>
      <c r="I580" t="s">
        <v>774</v>
      </c>
      <c r="J580">
        <f t="shared" si="16"/>
        <v>15</v>
      </c>
      <c r="K580" s="7">
        <f t="shared" si="17"/>
        <v>267.4375</v>
      </c>
    </row>
    <row r="581" spans="1:11" x14ac:dyDescent="0.2">
      <c r="A581">
        <v>118581</v>
      </c>
      <c r="B581">
        <v>546755</v>
      </c>
      <c r="C581" s="2">
        <v>22968</v>
      </c>
      <c r="D581" t="s">
        <v>129</v>
      </c>
      <c r="E581">
        <v>2</v>
      </c>
      <c r="F581" s="1">
        <v>40618.561805555553</v>
      </c>
      <c r="G581">
        <v>9.9499999999999993</v>
      </c>
      <c r="H581">
        <v>12502</v>
      </c>
      <c r="I581" t="s">
        <v>774</v>
      </c>
      <c r="J581">
        <f t="shared" si="16"/>
        <v>19.899999999999999</v>
      </c>
      <c r="K581" s="7">
        <f t="shared" si="17"/>
        <v>267.4375</v>
      </c>
    </row>
    <row r="582" spans="1:11" x14ac:dyDescent="0.2">
      <c r="A582">
        <v>118582</v>
      </c>
      <c r="B582">
        <v>546755</v>
      </c>
      <c r="C582" s="2">
        <v>85141</v>
      </c>
      <c r="D582" t="s">
        <v>934</v>
      </c>
      <c r="E582">
        <v>1</v>
      </c>
      <c r="F582" s="1">
        <v>40618.561805555553</v>
      </c>
      <c r="G582">
        <v>10.75</v>
      </c>
      <c r="H582">
        <v>12502</v>
      </c>
      <c r="I582" t="s">
        <v>774</v>
      </c>
      <c r="J582">
        <f t="shared" si="16"/>
        <v>10.75</v>
      </c>
      <c r="K582" s="7">
        <f t="shared" si="17"/>
        <v>267.4375</v>
      </c>
    </row>
    <row r="583" spans="1:11" x14ac:dyDescent="0.2">
      <c r="A583">
        <v>118583</v>
      </c>
      <c r="B583">
        <v>546755</v>
      </c>
      <c r="C583" s="2">
        <v>85144</v>
      </c>
      <c r="D583" t="s">
        <v>961</v>
      </c>
      <c r="E583">
        <v>4</v>
      </c>
      <c r="F583" s="1">
        <v>40618.561805555553</v>
      </c>
      <c r="G583">
        <v>7.25</v>
      </c>
      <c r="H583">
        <v>12502</v>
      </c>
      <c r="I583" t="s">
        <v>774</v>
      </c>
      <c r="J583">
        <f t="shared" si="16"/>
        <v>29</v>
      </c>
      <c r="K583" s="7">
        <f t="shared" si="17"/>
        <v>267.4375</v>
      </c>
    </row>
    <row r="584" spans="1:11" x14ac:dyDescent="0.2">
      <c r="A584">
        <v>118584</v>
      </c>
      <c r="B584">
        <v>546755</v>
      </c>
      <c r="C584" s="2">
        <v>21523</v>
      </c>
      <c r="D584" t="s">
        <v>90</v>
      </c>
      <c r="E584">
        <v>2</v>
      </c>
      <c r="F584" s="1">
        <v>40618.561805555553</v>
      </c>
      <c r="G584">
        <v>7.95</v>
      </c>
      <c r="H584">
        <v>12502</v>
      </c>
      <c r="I584" t="s">
        <v>774</v>
      </c>
      <c r="J584">
        <f t="shared" ref="J584:J647" si="18">+G584*E584</f>
        <v>15.9</v>
      </c>
      <c r="K584" s="7">
        <f t="shared" ref="K584:K647" si="19">+$G$1-F584</f>
        <v>267.4375</v>
      </c>
    </row>
    <row r="585" spans="1:11" x14ac:dyDescent="0.2">
      <c r="A585">
        <v>118585</v>
      </c>
      <c r="B585">
        <v>546755</v>
      </c>
      <c r="C585" s="2">
        <v>21524</v>
      </c>
      <c r="D585" t="s">
        <v>431</v>
      </c>
      <c r="E585">
        <v>2</v>
      </c>
      <c r="F585" s="1">
        <v>40618.561805555553</v>
      </c>
      <c r="G585">
        <v>7.95</v>
      </c>
      <c r="H585">
        <v>12502</v>
      </c>
      <c r="I585" t="s">
        <v>774</v>
      </c>
      <c r="J585">
        <f t="shared" si="18"/>
        <v>15.9</v>
      </c>
      <c r="K585" s="7">
        <f t="shared" si="19"/>
        <v>267.4375</v>
      </c>
    </row>
    <row r="586" spans="1:11" x14ac:dyDescent="0.2">
      <c r="A586">
        <v>118586</v>
      </c>
      <c r="B586">
        <v>546755</v>
      </c>
      <c r="C586" s="2">
        <v>22691</v>
      </c>
      <c r="D586" t="s">
        <v>862</v>
      </c>
      <c r="E586">
        <v>2</v>
      </c>
      <c r="F586" s="1">
        <v>40618.561805555553</v>
      </c>
      <c r="G586">
        <v>7.95</v>
      </c>
      <c r="H586">
        <v>12502</v>
      </c>
      <c r="I586" t="s">
        <v>774</v>
      </c>
      <c r="J586">
        <f t="shared" si="18"/>
        <v>15.9</v>
      </c>
      <c r="K586" s="7">
        <f t="shared" si="19"/>
        <v>267.4375</v>
      </c>
    </row>
    <row r="587" spans="1:11" x14ac:dyDescent="0.2">
      <c r="A587">
        <v>118587</v>
      </c>
      <c r="B587">
        <v>546755</v>
      </c>
      <c r="C587" s="2">
        <v>22692</v>
      </c>
      <c r="D587" t="s">
        <v>629</v>
      </c>
      <c r="E587">
        <v>2</v>
      </c>
      <c r="F587" s="1">
        <v>40618.561805555553</v>
      </c>
      <c r="G587">
        <v>7.95</v>
      </c>
      <c r="H587">
        <v>12502</v>
      </c>
      <c r="I587" t="s">
        <v>774</v>
      </c>
      <c r="J587">
        <f t="shared" si="18"/>
        <v>15.9</v>
      </c>
      <c r="K587" s="7">
        <f t="shared" si="19"/>
        <v>267.4375</v>
      </c>
    </row>
    <row r="588" spans="1:11" x14ac:dyDescent="0.2">
      <c r="A588">
        <v>118588</v>
      </c>
      <c r="B588">
        <v>546755</v>
      </c>
      <c r="C588" s="2">
        <v>48194</v>
      </c>
      <c r="D588" t="s">
        <v>212</v>
      </c>
      <c r="E588">
        <v>2</v>
      </c>
      <c r="F588" s="1">
        <v>40618.561805555553</v>
      </c>
      <c r="G588">
        <v>7.95</v>
      </c>
      <c r="H588">
        <v>12502</v>
      </c>
      <c r="I588" t="s">
        <v>774</v>
      </c>
      <c r="J588">
        <f t="shared" si="18"/>
        <v>15.9</v>
      </c>
      <c r="K588" s="7">
        <f t="shared" si="19"/>
        <v>267.4375</v>
      </c>
    </row>
    <row r="589" spans="1:11" x14ac:dyDescent="0.2">
      <c r="A589">
        <v>118589</v>
      </c>
      <c r="B589">
        <v>546755</v>
      </c>
      <c r="C589" s="2">
        <v>22485</v>
      </c>
      <c r="D589" t="s">
        <v>332</v>
      </c>
      <c r="E589">
        <v>2</v>
      </c>
      <c r="F589" s="1">
        <v>40618.561805555553</v>
      </c>
      <c r="G589">
        <v>12.75</v>
      </c>
      <c r="H589">
        <v>12502</v>
      </c>
      <c r="I589" t="s">
        <v>774</v>
      </c>
      <c r="J589">
        <f t="shared" si="18"/>
        <v>25.5</v>
      </c>
      <c r="K589" s="7">
        <f t="shared" si="19"/>
        <v>267.4375</v>
      </c>
    </row>
    <row r="590" spans="1:11" x14ac:dyDescent="0.2">
      <c r="A590">
        <v>118590</v>
      </c>
      <c r="B590">
        <v>546755</v>
      </c>
      <c r="C590" s="2">
        <v>22781</v>
      </c>
      <c r="D590" t="s">
        <v>430</v>
      </c>
      <c r="E590">
        <v>4</v>
      </c>
      <c r="F590" s="1">
        <v>40618.561805555553</v>
      </c>
      <c r="G590">
        <v>7.65</v>
      </c>
      <c r="H590">
        <v>12502</v>
      </c>
      <c r="I590" t="s">
        <v>774</v>
      </c>
      <c r="J590">
        <f t="shared" si="18"/>
        <v>30.6</v>
      </c>
      <c r="K590" s="7">
        <f t="shared" si="19"/>
        <v>267.4375</v>
      </c>
    </row>
    <row r="591" spans="1:11" x14ac:dyDescent="0.2">
      <c r="A591">
        <v>118591</v>
      </c>
      <c r="B591">
        <v>546755</v>
      </c>
      <c r="C591" s="2">
        <v>21314</v>
      </c>
      <c r="D591" t="s">
        <v>146</v>
      </c>
      <c r="E591">
        <v>8</v>
      </c>
      <c r="F591" s="1">
        <v>40618.561805555553</v>
      </c>
      <c r="G591">
        <v>2.1</v>
      </c>
      <c r="H591">
        <v>12502</v>
      </c>
      <c r="I591" t="s">
        <v>774</v>
      </c>
      <c r="J591">
        <f t="shared" si="18"/>
        <v>16.8</v>
      </c>
      <c r="K591" s="7">
        <f t="shared" si="19"/>
        <v>267.4375</v>
      </c>
    </row>
    <row r="592" spans="1:11" x14ac:dyDescent="0.2">
      <c r="A592">
        <v>118592</v>
      </c>
      <c r="B592">
        <v>546755</v>
      </c>
      <c r="C592" s="2">
        <v>22423</v>
      </c>
      <c r="D592" t="s">
        <v>322</v>
      </c>
      <c r="E592">
        <v>6</v>
      </c>
      <c r="F592" s="1">
        <v>40618.561805555553</v>
      </c>
      <c r="G592">
        <v>12.75</v>
      </c>
      <c r="H592">
        <v>12502</v>
      </c>
      <c r="I592" t="s">
        <v>774</v>
      </c>
      <c r="J592">
        <f t="shared" si="18"/>
        <v>76.5</v>
      </c>
      <c r="K592" s="7">
        <f t="shared" si="19"/>
        <v>267.4375</v>
      </c>
    </row>
    <row r="593" spans="1:11" x14ac:dyDescent="0.2">
      <c r="A593">
        <v>118593</v>
      </c>
      <c r="B593">
        <v>546755</v>
      </c>
      <c r="C593" s="2">
        <v>22178</v>
      </c>
      <c r="D593" t="s">
        <v>209</v>
      </c>
      <c r="E593">
        <v>12</v>
      </c>
      <c r="F593" s="1">
        <v>40618.561805555553</v>
      </c>
      <c r="G593">
        <v>1.25</v>
      </c>
      <c r="H593">
        <v>12502</v>
      </c>
      <c r="I593" t="s">
        <v>774</v>
      </c>
      <c r="J593">
        <f t="shared" si="18"/>
        <v>15</v>
      </c>
      <c r="K593" s="7">
        <f t="shared" si="19"/>
        <v>267.4375</v>
      </c>
    </row>
    <row r="594" spans="1:11" x14ac:dyDescent="0.2">
      <c r="A594">
        <v>118594</v>
      </c>
      <c r="B594">
        <v>546755</v>
      </c>
      <c r="C594" s="2">
        <v>22449</v>
      </c>
      <c r="D594" t="s">
        <v>151</v>
      </c>
      <c r="E594">
        <v>6</v>
      </c>
      <c r="F594" s="1">
        <v>40618.561805555553</v>
      </c>
      <c r="G594">
        <v>3.35</v>
      </c>
      <c r="H594">
        <v>12502</v>
      </c>
      <c r="I594" t="s">
        <v>774</v>
      </c>
      <c r="J594">
        <f t="shared" si="18"/>
        <v>20.100000000000001</v>
      </c>
      <c r="K594" s="7">
        <f t="shared" si="19"/>
        <v>267.4375</v>
      </c>
    </row>
    <row r="595" spans="1:11" x14ac:dyDescent="0.2">
      <c r="A595">
        <v>118595</v>
      </c>
      <c r="B595">
        <v>546755</v>
      </c>
      <c r="C595" s="2">
        <v>21577</v>
      </c>
      <c r="D595" t="s">
        <v>324</v>
      </c>
      <c r="E595">
        <v>6</v>
      </c>
      <c r="F595" s="1">
        <v>40618.561805555553</v>
      </c>
      <c r="G595">
        <v>2.25</v>
      </c>
      <c r="H595">
        <v>12502</v>
      </c>
      <c r="I595" t="s">
        <v>774</v>
      </c>
      <c r="J595">
        <f t="shared" si="18"/>
        <v>13.5</v>
      </c>
      <c r="K595" s="7">
        <f t="shared" si="19"/>
        <v>267.4375</v>
      </c>
    </row>
    <row r="596" spans="1:11" x14ac:dyDescent="0.2">
      <c r="A596">
        <v>118596</v>
      </c>
      <c r="B596">
        <v>546755</v>
      </c>
      <c r="C596" s="2">
        <v>21232</v>
      </c>
      <c r="D596" t="s">
        <v>150</v>
      </c>
      <c r="E596">
        <v>12</v>
      </c>
      <c r="F596" s="1">
        <v>40618.561805555553</v>
      </c>
      <c r="G596">
        <v>1.25</v>
      </c>
      <c r="H596">
        <v>12502</v>
      </c>
      <c r="I596" t="s">
        <v>774</v>
      </c>
      <c r="J596">
        <f t="shared" si="18"/>
        <v>15</v>
      </c>
      <c r="K596" s="7">
        <f t="shared" si="19"/>
        <v>267.4375</v>
      </c>
    </row>
    <row r="597" spans="1:11" x14ac:dyDescent="0.2">
      <c r="A597">
        <v>118597</v>
      </c>
      <c r="B597">
        <v>546755</v>
      </c>
      <c r="C597" s="2">
        <v>22467</v>
      </c>
      <c r="D597" t="s">
        <v>178</v>
      </c>
      <c r="E597">
        <v>6</v>
      </c>
      <c r="F597" s="1">
        <v>40618.561805555553</v>
      </c>
      <c r="G597">
        <v>2.5499999999999998</v>
      </c>
      <c r="H597">
        <v>12502</v>
      </c>
      <c r="I597" t="s">
        <v>774</v>
      </c>
      <c r="J597">
        <f t="shared" si="18"/>
        <v>15.299999999999999</v>
      </c>
      <c r="K597" s="7">
        <f t="shared" si="19"/>
        <v>267.4375</v>
      </c>
    </row>
    <row r="598" spans="1:11" x14ac:dyDescent="0.2">
      <c r="A598">
        <v>118598</v>
      </c>
      <c r="B598">
        <v>546755</v>
      </c>
      <c r="C598" s="2" t="s">
        <v>867</v>
      </c>
      <c r="D598" t="s">
        <v>868</v>
      </c>
      <c r="E598">
        <v>24</v>
      </c>
      <c r="F598" s="1">
        <v>40618.561805555553</v>
      </c>
      <c r="G598">
        <v>0.65</v>
      </c>
      <c r="H598">
        <v>12502</v>
      </c>
      <c r="I598" t="s">
        <v>774</v>
      </c>
      <c r="J598">
        <f t="shared" si="18"/>
        <v>15.600000000000001</v>
      </c>
      <c r="K598" s="7">
        <f t="shared" si="19"/>
        <v>267.4375</v>
      </c>
    </row>
    <row r="599" spans="1:11" x14ac:dyDescent="0.2">
      <c r="A599">
        <v>118599</v>
      </c>
      <c r="B599">
        <v>546755</v>
      </c>
      <c r="C599" s="2" t="s">
        <v>508</v>
      </c>
      <c r="D599" t="s">
        <v>509</v>
      </c>
      <c r="E599">
        <v>12</v>
      </c>
      <c r="F599" s="1">
        <v>40618.561805555553</v>
      </c>
      <c r="G599">
        <v>1.65</v>
      </c>
      <c r="H599">
        <v>12502</v>
      </c>
      <c r="I599" t="s">
        <v>774</v>
      </c>
      <c r="J599">
        <f t="shared" si="18"/>
        <v>19.799999999999997</v>
      </c>
      <c r="K599" s="7">
        <f t="shared" si="19"/>
        <v>267.4375</v>
      </c>
    </row>
    <row r="600" spans="1:11" x14ac:dyDescent="0.2">
      <c r="A600">
        <v>118600</v>
      </c>
      <c r="B600">
        <v>546755</v>
      </c>
      <c r="C600" s="2">
        <v>21317</v>
      </c>
      <c r="D600" t="s">
        <v>909</v>
      </c>
      <c r="E600">
        <v>2</v>
      </c>
      <c r="F600" s="1">
        <v>40618.561805555553</v>
      </c>
      <c r="G600">
        <v>5.45</v>
      </c>
      <c r="H600">
        <v>12502</v>
      </c>
      <c r="I600" t="s">
        <v>774</v>
      </c>
      <c r="J600">
        <f t="shared" si="18"/>
        <v>10.9</v>
      </c>
      <c r="K600" s="7">
        <f t="shared" si="19"/>
        <v>267.4375</v>
      </c>
    </row>
    <row r="601" spans="1:11" x14ac:dyDescent="0.2">
      <c r="A601">
        <v>118601</v>
      </c>
      <c r="B601">
        <v>546755</v>
      </c>
      <c r="C601" s="2">
        <v>22626</v>
      </c>
      <c r="D601" t="s">
        <v>367</v>
      </c>
      <c r="E601">
        <v>2</v>
      </c>
      <c r="F601" s="1">
        <v>40618.561805555553</v>
      </c>
      <c r="G601">
        <v>8.5</v>
      </c>
      <c r="H601">
        <v>12502</v>
      </c>
      <c r="I601" t="s">
        <v>774</v>
      </c>
      <c r="J601">
        <f t="shared" si="18"/>
        <v>17</v>
      </c>
      <c r="K601" s="7">
        <f t="shared" si="19"/>
        <v>267.4375</v>
      </c>
    </row>
    <row r="602" spans="1:11" x14ac:dyDescent="0.2">
      <c r="A602">
        <v>118620</v>
      </c>
      <c r="B602">
        <v>546760</v>
      </c>
      <c r="C602" s="2">
        <v>22138</v>
      </c>
      <c r="D602" t="s">
        <v>956</v>
      </c>
      <c r="E602">
        <v>3</v>
      </c>
      <c r="F602" s="1">
        <v>40618.583333333336</v>
      </c>
      <c r="G602">
        <v>4.95</v>
      </c>
      <c r="H602">
        <v>12597</v>
      </c>
      <c r="I602" t="s">
        <v>774</v>
      </c>
      <c r="J602">
        <f t="shared" si="18"/>
        <v>14.850000000000001</v>
      </c>
      <c r="K602" s="7">
        <f t="shared" si="19"/>
        <v>267.41597222221753</v>
      </c>
    </row>
    <row r="603" spans="1:11" x14ac:dyDescent="0.2">
      <c r="A603">
        <v>118621</v>
      </c>
      <c r="B603">
        <v>546760</v>
      </c>
      <c r="C603" s="2">
        <v>21880</v>
      </c>
      <c r="D603" t="s">
        <v>241</v>
      </c>
      <c r="E603">
        <v>12</v>
      </c>
      <c r="F603" s="1">
        <v>40618.583333333336</v>
      </c>
      <c r="G603">
        <v>0.65</v>
      </c>
      <c r="H603">
        <v>12597</v>
      </c>
      <c r="I603" t="s">
        <v>774</v>
      </c>
      <c r="J603">
        <f t="shared" si="18"/>
        <v>7.8000000000000007</v>
      </c>
      <c r="K603" s="7">
        <f t="shared" si="19"/>
        <v>267.41597222221753</v>
      </c>
    </row>
    <row r="604" spans="1:11" x14ac:dyDescent="0.2">
      <c r="A604">
        <v>118622</v>
      </c>
      <c r="B604">
        <v>546760</v>
      </c>
      <c r="C604" s="2">
        <v>21883</v>
      </c>
      <c r="D604" t="s">
        <v>34</v>
      </c>
      <c r="E604">
        <v>12</v>
      </c>
      <c r="F604" s="1">
        <v>40618.583333333336</v>
      </c>
      <c r="G604">
        <v>0.65</v>
      </c>
      <c r="H604">
        <v>12597</v>
      </c>
      <c r="I604" t="s">
        <v>774</v>
      </c>
      <c r="J604">
        <f t="shared" si="18"/>
        <v>7.8000000000000007</v>
      </c>
      <c r="K604" s="7">
        <f t="shared" si="19"/>
        <v>267.41597222221753</v>
      </c>
    </row>
    <row r="605" spans="1:11" x14ac:dyDescent="0.2">
      <c r="A605">
        <v>118623</v>
      </c>
      <c r="B605">
        <v>546760</v>
      </c>
      <c r="C605" s="2">
        <v>22271</v>
      </c>
      <c r="D605" t="s">
        <v>246</v>
      </c>
      <c r="E605">
        <v>6</v>
      </c>
      <c r="F605" s="1">
        <v>40618.583333333336</v>
      </c>
      <c r="G605">
        <v>2.95</v>
      </c>
      <c r="H605">
        <v>12597</v>
      </c>
      <c r="I605" t="s">
        <v>774</v>
      </c>
      <c r="J605">
        <f t="shared" si="18"/>
        <v>17.700000000000003</v>
      </c>
      <c r="K605" s="7">
        <f t="shared" si="19"/>
        <v>267.41597222221753</v>
      </c>
    </row>
    <row r="606" spans="1:11" x14ac:dyDescent="0.2">
      <c r="A606">
        <v>118624</v>
      </c>
      <c r="B606">
        <v>546760</v>
      </c>
      <c r="C606" s="2">
        <v>22621</v>
      </c>
      <c r="D606" t="s">
        <v>750</v>
      </c>
      <c r="E606">
        <v>12</v>
      </c>
      <c r="F606" s="1">
        <v>40618.583333333336</v>
      </c>
      <c r="G606">
        <v>1.45</v>
      </c>
      <c r="H606">
        <v>12597</v>
      </c>
      <c r="I606" t="s">
        <v>774</v>
      </c>
      <c r="J606">
        <f t="shared" si="18"/>
        <v>17.399999999999999</v>
      </c>
      <c r="K606" s="7">
        <f t="shared" si="19"/>
        <v>267.41597222221753</v>
      </c>
    </row>
    <row r="607" spans="1:11" x14ac:dyDescent="0.2">
      <c r="A607">
        <v>118625</v>
      </c>
      <c r="B607">
        <v>546760</v>
      </c>
      <c r="C607" s="2">
        <v>21428</v>
      </c>
      <c r="D607" t="s">
        <v>685</v>
      </c>
      <c r="E607">
        <v>4</v>
      </c>
      <c r="F607" s="1">
        <v>40618.583333333336</v>
      </c>
      <c r="G607">
        <v>4.25</v>
      </c>
      <c r="H607">
        <v>12597</v>
      </c>
      <c r="I607" t="s">
        <v>774</v>
      </c>
      <c r="J607">
        <f t="shared" si="18"/>
        <v>17</v>
      </c>
      <c r="K607" s="7">
        <f t="shared" si="19"/>
        <v>267.41597222221753</v>
      </c>
    </row>
    <row r="608" spans="1:11" x14ac:dyDescent="0.2">
      <c r="A608">
        <v>118626</v>
      </c>
      <c r="B608">
        <v>546760</v>
      </c>
      <c r="C608" s="2">
        <v>21114</v>
      </c>
      <c r="D608" t="s">
        <v>746</v>
      </c>
      <c r="E608">
        <v>10</v>
      </c>
      <c r="F608" s="1">
        <v>40618.583333333336</v>
      </c>
      <c r="G608">
        <v>1.25</v>
      </c>
      <c r="H608">
        <v>12597</v>
      </c>
      <c r="I608" t="s">
        <v>774</v>
      </c>
      <c r="J608">
        <f t="shared" si="18"/>
        <v>12.5</v>
      </c>
      <c r="K608" s="7">
        <f t="shared" si="19"/>
        <v>267.41597222221753</v>
      </c>
    </row>
    <row r="609" spans="1:11" x14ac:dyDescent="0.2">
      <c r="A609">
        <v>118627</v>
      </c>
      <c r="B609">
        <v>546760</v>
      </c>
      <c r="C609" s="2">
        <v>22180</v>
      </c>
      <c r="D609" t="s">
        <v>143</v>
      </c>
      <c r="E609">
        <v>1</v>
      </c>
      <c r="F609" s="1">
        <v>40618.583333333336</v>
      </c>
      <c r="G609">
        <v>9.9499999999999993</v>
      </c>
      <c r="H609">
        <v>12597</v>
      </c>
      <c r="I609" t="s">
        <v>774</v>
      </c>
      <c r="J609">
        <f t="shared" si="18"/>
        <v>9.9499999999999993</v>
      </c>
      <c r="K609" s="7">
        <f t="shared" si="19"/>
        <v>267.41597222221753</v>
      </c>
    </row>
    <row r="610" spans="1:11" x14ac:dyDescent="0.2">
      <c r="A610">
        <v>118628</v>
      </c>
      <c r="B610">
        <v>546760</v>
      </c>
      <c r="C610" s="2">
        <v>22960</v>
      </c>
      <c r="D610" t="s">
        <v>27</v>
      </c>
      <c r="E610">
        <v>6</v>
      </c>
      <c r="F610" s="1">
        <v>40618.583333333336</v>
      </c>
      <c r="G610">
        <v>4.25</v>
      </c>
      <c r="H610">
        <v>12597</v>
      </c>
      <c r="I610" t="s">
        <v>774</v>
      </c>
      <c r="J610">
        <f t="shared" si="18"/>
        <v>25.5</v>
      </c>
      <c r="K610" s="7">
        <f t="shared" si="19"/>
        <v>267.41597222221753</v>
      </c>
    </row>
    <row r="611" spans="1:11" x14ac:dyDescent="0.2">
      <c r="A611">
        <v>118629</v>
      </c>
      <c r="B611">
        <v>546760</v>
      </c>
      <c r="C611" s="2">
        <v>22989</v>
      </c>
      <c r="D611" t="s">
        <v>973</v>
      </c>
      <c r="E611">
        <v>6</v>
      </c>
      <c r="F611" s="1">
        <v>40618.583333333336</v>
      </c>
      <c r="G611">
        <v>3.25</v>
      </c>
      <c r="H611">
        <v>12597</v>
      </c>
      <c r="I611" t="s">
        <v>774</v>
      </c>
      <c r="J611">
        <f t="shared" si="18"/>
        <v>19.5</v>
      </c>
      <c r="K611" s="7">
        <f t="shared" si="19"/>
        <v>267.41597222221753</v>
      </c>
    </row>
    <row r="612" spans="1:11" x14ac:dyDescent="0.2">
      <c r="A612">
        <v>118630</v>
      </c>
      <c r="B612">
        <v>546760</v>
      </c>
      <c r="C612" s="2">
        <v>22720</v>
      </c>
      <c r="D612" t="s">
        <v>926</v>
      </c>
      <c r="E612">
        <v>3</v>
      </c>
      <c r="F612" s="1">
        <v>40618.583333333336</v>
      </c>
      <c r="G612">
        <v>4.95</v>
      </c>
      <c r="H612">
        <v>12597</v>
      </c>
      <c r="I612" t="s">
        <v>774</v>
      </c>
      <c r="J612">
        <f t="shared" si="18"/>
        <v>14.850000000000001</v>
      </c>
      <c r="K612" s="7">
        <f t="shared" si="19"/>
        <v>267.41597222221753</v>
      </c>
    </row>
    <row r="613" spans="1:11" x14ac:dyDescent="0.2">
      <c r="A613">
        <v>118631</v>
      </c>
      <c r="B613">
        <v>546760</v>
      </c>
      <c r="C613" s="2">
        <v>22699</v>
      </c>
      <c r="D613" t="s">
        <v>358</v>
      </c>
      <c r="E613">
        <v>6</v>
      </c>
      <c r="F613" s="1">
        <v>40618.583333333336</v>
      </c>
      <c r="G613">
        <v>2.95</v>
      </c>
      <c r="H613">
        <v>12597</v>
      </c>
      <c r="I613" t="s">
        <v>774</v>
      </c>
      <c r="J613">
        <f t="shared" si="18"/>
        <v>17.700000000000003</v>
      </c>
      <c r="K613" s="7">
        <f t="shared" si="19"/>
        <v>267.41597222221753</v>
      </c>
    </row>
    <row r="614" spans="1:11" x14ac:dyDescent="0.2">
      <c r="A614">
        <v>118632</v>
      </c>
      <c r="B614">
        <v>546760</v>
      </c>
      <c r="C614" s="2">
        <v>22697</v>
      </c>
      <c r="D614" t="s">
        <v>359</v>
      </c>
      <c r="E614">
        <v>6</v>
      </c>
      <c r="F614" s="1">
        <v>40618.583333333336</v>
      </c>
      <c r="G614">
        <v>2.95</v>
      </c>
      <c r="H614">
        <v>12597</v>
      </c>
      <c r="I614" t="s">
        <v>774</v>
      </c>
      <c r="J614">
        <f t="shared" si="18"/>
        <v>17.700000000000003</v>
      </c>
      <c r="K614" s="7">
        <f t="shared" si="19"/>
        <v>267.41597222221753</v>
      </c>
    </row>
    <row r="615" spans="1:11" x14ac:dyDescent="0.2">
      <c r="A615">
        <v>118633</v>
      </c>
      <c r="B615">
        <v>546760</v>
      </c>
      <c r="C615" s="2">
        <v>22636</v>
      </c>
      <c r="D615" t="s">
        <v>734</v>
      </c>
      <c r="E615">
        <v>2</v>
      </c>
      <c r="F615" s="1">
        <v>40618.583333333336</v>
      </c>
      <c r="G615">
        <v>8.5</v>
      </c>
      <c r="H615">
        <v>12597</v>
      </c>
      <c r="I615" t="s">
        <v>774</v>
      </c>
      <c r="J615">
        <f t="shared" si="18"/>
        <v>17</v>
      </c>
      <c r="K615" s="7">
        <f t="shared" si="19"/>
        <v>267.41597222221753</v>
      </c>
    </row>
    <row r="616" spans="1:11" x14ac:dyDescent="0.2">
      <c r="A616">
        <v>118634</v>
      </c>
      <c r="B616">
        <v>546760</v>
      </c>
      <c r="C616" s="2">
        <v>22723</v>
      </c>
      <c r="D616" t="s">
        <v>924</v>
      </c>
      <c r="E616">
        <v>4</v>
      </c>
      <c r="F616" s="1">
        <v>40618.583333333336</v>
      </c>
      <c r="G616">
        <v>3.95</v>
      </c>
      <c r="H616">
        <v>12597</v>
      </c>
      <c r="I616" t="s">
        <v>774</v>
      </c>
      <c r="J616">
        <f t="shared" si="18"/>
        <v>15.8</v>
      </c>
      <c r="K616" s="7">
        <f t="shared" si="19"/>
        <v>267.41597222221753</v>
      </c>
    </row>
    <row r="617" spans="1:11" x14ac:dyDescent="0.2">
      <c r="A617">
        <v>118635</v>
      </c>
      <c r="B617">
        <v>546760</v>
      </c>
      <c r="C617" s="2">
        <v>21977</v>
      </c>
      <c r="D617" t="s">
        <v>68</v>
      </c>
      <c r="E617">
        <v>24</v>
      </c>
      <c r="F617" s="1">
        <v>40618.583333333336</v>
      </c>
      <c r="G617">
        <v>0.55000000000000004</v>
      </c>
      <c r="H617">
        <v>12597</v>
      </c>
      <c r="I617" t="s">
        <v>774</v>
      </c>
      <c r="J617">
        <f t="shared" si="18"/>
        <v>13.200000000000001</v>
      </c>
      <c r="K617" s="7">
        <f t="shared" si="19"/>
        <v>267.41597222221753</v>
      </c>
    </row>
    <row r="618" spans="1:11" x14ac:dyDescent="0.2">
      <c r="A618">
        <v>118636</v>
      </c>
      <c r="B618">
        <v>546760</v>
      </c>
      <c r="C618" s="2">
        <v>84991</v>
      </c>
      <c r="D618" t="s">
        <v>69</v>
      </c>
      <c r="E618">
        <v>24</v>
      </c>
      <c r="F618" s="1">
        <v>40618.583333333336</v>
      </c>
      <c r="G618">
        <v>0.55000000000000004</v>
      </c>
      <c r="H618">
        <v>12597</v>
      </c>
      <c r="I618" t="s">
        <v>774</v>
      </c>
      <c r="J618">
        <f t="shared" si="18"/>
        <v>13.200000000000001</v>
      </c>
      <c r="K618" s="7">
        <f t="shared" si="19"/>
        <v>267.41597222221753</v>
      </c>
    </row>
    <row r="619" spans="1:11" x14ac:dyDescent="0.2">
      <c r="A619">
        <v>118637</v>
      </c>
      <c r="B619">
        <v>546760</v>
      </c>
      <c r="C619" s="2">
        <v>22891</v>
      </c>
      <c r="D619" t="s">
        <v>755</v>
      </c>
      <c r="E619">
        <v>3</v>
      </c>
      <c r="F619" s="1">
        <v>40618.583333333336</v>
      </c>
      <c r="G619">
        <v>4.25</v>
      </c>
      <c r="H619">
        <v>12597</v>
      </c>
      <c r="I619" t="s">
        <v>774</v>
      </c>
      <c r="J619">
        <f t="shared" si="18"/>
        <v>12.75</v>
      </c>
      <c r="K619" s="7">
        <f t="shared" si="19"/>
        <v>267.41597222221753</v>
      </c>
    </row>
    <row r="620" spans="1:11" x14ac:dyDescent="0.2">
      <c r="A620">
        <v>118638</v>
      </c>
      <c r="B620">
        <v>546760</v>
      </c>
      <c r="C620" s="2">
        <v>22728</v>
      </c>
      <c r="D620" t="s">
        <v>31</v>
      </c>
      <c r="E620">
        <v>4</v>
      </c>
      <c r="F620" s="1">
        <v>40618.583333333336</v>
      </c>
      <c r="G620">
        <v>3.75</v>
      </c>
      <c r="H620">
        <v>12597</v>
      </c>
      <c r="I620" t="s">
        <v>774</v>
      </c>
      <c r="J620">
        <f t="shared" si="18"/>
        <v>15</v>
      </c>
      <c r="K620" s="7">
        <f t="shared" si="19"/>
        <v>267.41597222221753</v>
      </c>
    </row>
    <row r="621" spans="1:11" x14ac:dyDescent="0.2">
      <c r="A621">
        <v>118639</v>
      </c>
      <c r="B621">
        <v>546760</v>
      </c>
      <c r="C621" s="2">
        <v>22361</v>
      </c>
      <c r="D621" t="s">
        <v>477</v>
      </c>
      <c r="E621">
        <v>6</v>
      </c>
      <c r="F621" s="1">
        <v>40618.583333333336</v>
      </c>
      <c r="G621">
        <v>2.95</v>
      </c>
      <c r="H621">
        <v>12597</v>
      </c>
      <c r="I621" t="s">
        <v>774</v>
      </c>
      <c r="J621">
        <f t="shared" si="18"/>
        <v>17.700000000000003</v>
      </c>
      <c r="K621" s="7">
        <f t="shared" si="19"/>
        <v>267.41597222221753</v>
      </c>
    </row>
    <row r="622" spans="1:11" x14ac:dyDescent="0.2">
      <c r="A622">
        <v>118640</v>
      </c>
      <c r="B622">
        <v>546760</v>
      </c>
      <c r="C622" s="2">
        <v>82581</v>
      </c>
      <c r="D622" t="s">
        <v>165</v>
      </c>
      <c r="E622">
        <v>12</v>
      </c>
      <c r="F622" s="1">
        <v>40618.583333333336</v>
      </c>
      <c r="G622">
        <v>0.55000000000000004</v>
      </c>
      <c r="H622">
        <v>12597</v>
      </c>
      <c r="I622" t="s">
        <v>774</v>
      </c>
      <c r="J622">
        <f t="shared" si="18"/>
        <v>6.6000000000000005</v>
      </c>
      <c r="K622" s="7">
        <f t="shared" si="19"/>
        <v>267.41597222221753</v>
      </c>
    </row>
    <row r="623" spans="1:11" x14ac:dyDescent="0.2">
      <c r="A623">
        <v>118641</v>
      </c>
      <c r="B623">
        <v>546760</v>
      </c>
      <c r="C623" s="2">
        <v>22849</v>
      </c>
      <c r="D623" t="s">
        <v>709</v>
      </c>
      <c r="E623">
        <v>1</v>
      </c>
      <c r="F623" s="1">
        <v>40618.583333333336</v>
      </c>
      <c r="G623">
        <v>16.95</v>
      </c>
      <c r="H623">
        <v>12597</v>
      </c>
      <c r="I623" t="s">
        <v>774</v>
      </c>
      <c r="J623">
        <f t="shared" si="18"/>
        <v>16.95</v>
      </c>
      <c r="K623" s="7">
        <f t="shared" si="19"/>
        <v>267.41597222221753</v>
      </c>
    </row>
    <row r="624" spans="1:11" x14ac:dyDescent="0.2">
      <c r="A624">
        <v>118642</v>
      </c>
      <c r="B624">
        <v>546760</v>
      </c>
      <c r="C624" s="2">
        <v>22077</v>
      </c>
      <c r="D624" t="s">
        <v>242</v>
      </c>
      <c r="E624">
        <v>12</v>
      </c>
      <c r="F624" s="1">
        <v>40618.583333333336</v>
      </c>
      <c r="G624">
        <v>1.65</v>
      </c>
      <c r="H624">
        <v>12597</v>
      </c>
      <c r="I624" t="s">
        <v>774</v>
      </c>
      <c r="J624">
        <f t="shared" si="18"/>
        <v>19.799999999999997</v>
      </c>
      <c r="K624" s="7">
        <f t="shared" si="19"/>
        <v>267.41597222221753</v>
      </c>
    </row>
    <row r="625" spans="1:11" x14ac:dyDescent="0.2">
      <c r="A625">
        <v>118643</v>
      </c>
      <c r="B625">
        <v>546760</v>
      </c>
      <c r="C625" s="2">
        <v>22168</v>
      </c>
      <c r="D625" t="s">
        <v>110</v>
      </c>
      <c r="E625">
        <v>2</v>
      </c>
      <c r="F625" s="1">
        <v>40618.583333333336</v>
      </c>
      <c r="G625">
        <v>8.5</v>
      </c>
      <c r="H625">
        <v>12597</v>
      </c>
      <c r="I625" t="s">
        <v>774</v>
      </c>
      <c r="J625">
        <f t="shared" si="18"/>
        <v>17</v>
      </c>
      <c r="K625" s="7">
        <f t="shared" si="19"/>
        <v>267.41597222221753</v>
      </c>
    </row>
    <row r="626" spans="1:11" x14ac:dyDescent="0.2">
      <c r="A626">
        <v>118644</v>
      </c>
      <c r="B626">
        <v>546760</v>
      </c>
      <c r="C626" s="2">
        <v>20712</v>
      </c>
      <c r="D626" t="s">
        <v>371</v>
      </c>
      <c r="E626">
        <v>10</v>
      </c>
      <c r="F626" s="1">
        <v>40618.583333333336</v>
      </c>
      <c r="G626">
        <v>1.95</v>
      </c>
      <c r="H626">
        <v>12597</v>
      </c>
      <c r="I626" t="s">
        <v>774</v>
      </c>
      <c r="J626">
        <f t="shared" si="18"/>
        <v>19.5</v>
      </c>
      <c r="K626" s="7">
        <f t="shared" si="19"/>
        <v>267.41597222221753</v>
      </c>
    </row>
    <row r="627" spans="1:11" x14ac:dyDescent="0.2">
      <c r="A627">
        <v>118645</v>
      </c>
      <c r="B627">
        <v>546760</v>
      </c>
      <c r="C627" s="2">
        <v>21578</v>
      </c>
      <c r="D627" t="s">
        <v>731</v>
      </c>
      <c r="E627">
        <v>6</v>
      </c>
      <c r="F627" s="1">
        <v>40618.583333333336</v>
      </c>
      <c r="G627">
        <v>2.25</v>
      </c>
      <c r="H627">
        <v>12597</v>
      </c>
      <c r="I627" t="s">
        <v>774</v>
      </c>
      <c r="J627">
        <f t="shared" si="18"/>
        <v>13.5</v>
      </c>
      <c r="K627" s="7">
        <f t="shared" si="19"/>
        <v>267.41597222221753</v>
      </c>
    </row>
    <row r="628" spans="1:11" x14ac:dyDescent="0.2">
      <c r="A628">
        <v>118646</v>
      </c>
      <c r="B628">
        <v>546760</v>
      </c>
      <c r="C628" s="2">
        <v>21577</v>
      </c>
      <c r="D628" t="s">
        <v>324</v>
      </c>
      <c r="E628">
        <v>6</v>
      </c>
      <c r="F628" s="1">
        <v>40618.583333333336</v>
      </c>
      <c r="G628">
        <v>2.25</v>
      </c>
      <c r="H628">
        <v>12597</v>
      </c>
      <c r="I628" t="s">
        <v>774</v>
      </c>
      <c r="J628">
        <f t="shared" si="18"/>
        <v>13.5</v>
      </c>
      <c r="K628" s="7">
        <f t="shared" si="19"/>
        <v>267.41597222221753</v>
      </c>
    </row>
    <row r="629" spans="1:11" x14ac:dyDescent="0.2">
      <c r="A629">
        <v>118647</v>
      </c>
      <c r="B629">
        <v>546760</v>
      </c>
      <c r="C629" s="2">
        <v>22322</v>
      </c>
      <c r="D629" t="s">
        <v>851</v>
      </c>
      <c r="E629">
        <v>12</v>
      </c>
      <c r="F629" s="1">
        <v>40618.583333333336</v>
      </c>
      <c r="G629">
        <v>0.85</v>
      </c>
      <c r="H629">
        <v>12597</v>
      </c>
      <c r="I629" t="s">
        <v>774</v>
      </c>
      <c r="J629">
        <f t="shared" si="18"/>
        <v>10.199999999999999</v>
      </c>
      <c r="K629" s="7">
        <f t="shared" si="19"/>
        <v>267.41597222221753</v>
      </c>
    </row>
    <row r="630" spans="1:11" x14ac:dyDescent="0.2">
      <c r="A630">
        <v>118648</v>
      </c>
      <c r="B630">
        <v>546760</v>
      </c>
      <c r="C630" s="2">
        <v>22321</v>
      </c>
      <c r="D630" t="s">
        <v>262</v>
      </c>
      <c r="E630">
        <v>12</v>
      </c>
      <c r="F630" s="1">
        <v>40618.583333333336</v>
      </c>
      <c r="G630">
        <v>0.85</v>
      </c>
      <c r="H630">
        <v>12597</v>
      </c>
      <c r="I630" t="s">
        <v>774</v>
      </c>
      <c r="J630">
        <f t="shared" si="18"/>
        <v>10.199999999999999</v>
      </c>
      <c r="K630" s="7">
        <f t="shared" si="19"/>
        <v>267.41597222221753</v>
      </c>
    </row>
    <row r="631" spans="1:11" x14ac:dyDescent="0.2">
      <c r="A631">
        <v>126749</v>
      </c>
      <c r="B631">
        <v>547387</v>
      </c>
      <c r="C631" s="2">
        <v>22697</v>
      </c>
      <c r="D631" t="s">
        <v>359</v>
      </c>
      <c r="E631">
        <v>6</v>
      </c>
      <c r="F631" s="1">
        <v>40624.666666666664</v>
      </c>
      <c r="G631">
        <v>2.95</v>
      </c>
      <c r="H631">
        <v>12539</v>
      </c>
      <c r="I631" t="s">
        <v>774</v>
      </c>
      <c r="J631">
        <f t="shared" si="18"/>
        <v>17.700000000000003</v>
      </c>
      <c r="K631" s="7">
        <f t="shared" si="19"/>
        <v>261.33263888888905</v>
      </c>
    </row>
    <row r="632" spans="1:11" x14ac:dyDescent="0.2">
      <c r="A632">
        <v>126750</v>
      </c>
      <c r="B632">
        <v>547387</v>
      </c>
      <c r="C632" s="2">
        <v>22699</v>
      </c>
      <c r="D632" t="s">
        <v>358</v>
      </c>
      <c r="E632">
        <v>6</v>
      </c>
      <c r="F632" s="1">
        <v>40624.666666666664</v>
      </c>
      <c r="G632">
        <v>2.95</v>
      </c>
      <c r="H632">
        <v>12539</v>
      </c>
      <c r="I632" t="s">
        <v>774</v>
      </c>
      <c r="J632">
        <f t="shared" si="18"/>
        <v>17.700000000000003</v>
      </c>
      <c r="K632" s="7">
        <f t="shared" si="19"/>
        <v>261.33263888888905</v>
      </c>
    </row>
    <row r="633" spans="1:11" x14ac:dyDescent="0.2">
      <c r="A633">
        <v>126751</v>
      </c>
      <c r="B633">
        <v>547387</v>
      </c>
      <c r="C633" s="2">
        <v>22698</v>
      </c>
      <c r="D633" t="s">
        <v>904</v>
      </c>
      <c r="E633">
        <v>6</v>
      </c>
      <c r="F633" s="1">
        <v>40624.666666666664</v>
      </c>
      <c r="G633">
        <v>2.95</v>
      </c>
      <c r="H633">
        <v>12539</v>
      </c>
      <c r="I633" t="s">
        <v>774</v>
      </c>
      <c r="J633">
        <f t="shared" si="18"/>
        <v>17.700000000000003</v>
      </c>
      <c r="K633" s="7">
        <f t="shared" si="19"/>
        <v>261.33263888888905</v>
      </c>
    </row>
    <row r="634" spans="1:11" x14ac:dyDescent="0.2">
      <c r="A634">
        <v>126752</v>
      </c>
      <c r="B634">
        <v>547387</v>
      </c>
      <c r="C634" s="2">
        <v>22926</v>
      </c>
      <c r="D634" t="s">
        <v>93</v>
      </c>
      <c r="E634">
        <v>2</v>
      </c>
      <c r="F634" s="1">
        <v>40624.666666666664</v>
      </c>
      <c r="G634">
        <v>5.95</v>
      </c>
      <c r="H634">
        <v>12539</v>
      </c>
      <c r="I634" t="s">
        <v>774</v>
      </c>
      <c r="J634">
        <f t="shared" si="18"/>
        <v>11.9</v>
      </c>
      <c r="K634" s="7">
        <f t="shared" si="19"/>
        <v>261.33263888888905</v>
      </c>
    </row>
    <row r="635" spans="1:11" x14ac:dyDescent="0.2">
      <c r="A635">
        <v>126753</v>
      </c>
      <c r="B635">
        <v>547387</v>
      </c>
      <c r="C635" s="2">
        <v>22913</v>
      </c>
      <c r="D635" t="s">
        <v>28</v>
      </c>
      <c r="E635">
        <v>6</v>
      </c>
      <c r="F635" s="1">
        <v>40624.666666666664</v>
      </c>
      <c r="G635">
        <v>4.95</v>
      </c>
      <c r="H635">
        <v>12539</v>
      </c>
      <c r="I635" t="s">
        <v>774</v>
      </c>
      <c r="J635">
        <f t="shared" si="18"/>
        <v>29.700000000000003</v>
      </c>
      <c r="K635" s="7">
        <f t="shared" si="19"/>
        <v>261.33263888888905</v>
      </c>
    </row>
    <row r="636" spans="1:11" x14ac:dyDescent="0.2">
      <c r="A636">
        <v>126754</v>
      </c>
      <c r="B636">
        <v>547387</v>
      </c>
      <c r="C636" s="2">
        <v>22692</v>
      </c>
      <c r="D636" t="s">
        <v>629</v>
      </c>
      <c r="E636">
        <v>2</v>
      </c>
      <c r="F636" s="1">
        <v>40624.666666666664</v>
      </c>
      <c r="G636">
        <v>7.95</v>
      </c>
      <c r="H636">
        <v>12539</v>
      </c>
      <c r="I636" t="s">
        <v>774</v>
      </c>
      <c r="J636">
        <f t="shared" si="18"/>
        <v>15.9</v>
      </c>
      <c r="K636" s="7">
        <f t="shared" si="19"/>
        <v>261.33263888888905</v>
      </c>
    </row>
    <row r="637" spans="1:11" x14ac:dyDescent="0.2">
      <c r="A637">
        <v>126755</v>
      </c>
      <c r="B637">
        <v>547387</v>
      </c>
      <c r="C637" s="2">
        <v>23008</v>
      </c>
      <c r="D637" t="s">
        <v>1005</v>
      </c>
      <c r="E637">
        <v>6</v>
      </c>
      <c r="F637" s="1">
        <v>40624.666666666664</v>
      </c>
      <c r="G637">
        <v>14.95</v>
      </c>
      <c r="H637">
        <v>12539</v>
      </c>
      <c r="I637" t="s">
        <v>774</v>
      </c>
      <c r="J637">
        <f t="shared" si="18"/>
        <v>89.699999999999989</v>
      </c>
      <c r="K637" s="7">
        <f t="shared" si="19"/>
        <v>261.33263888888905</v>
      </c>
    </row>
    <row r="638" spans="1:11" x14ac:dyDescent="0.2">
      <c r="A638">
        <v>126756</v>
      </c>
      <c r="B638">
        <v>547387</v>
      </c>
      <c r="C638" s="2">
        <v>23010</v>
      </c>
      <c r="D638" t="s">
        <v>1002</v>
      </c>
      <c r="E638">
        <v>6</v>
      </c>
      <c r="F638" s="1">
        <v>40624.666666666664</v>
      </c>
      <c r="G638">
        <v>14.95</v>
      </c>
      <c r="H638">
        <v>12539</v>
      </c>
      <c r="I638" t="s">
        <v>774</v>
      </c>
      <c r="J638">
        <f t="shared" si="18"/>
        <v>89.699999999999989</v>
      </c>
      <c r="K638" s="7">
        <f t="shared" si="19"/>
        <v>261.33263888888905</v>
      </c>
    </row>
    <row r="639" spans="1:11" x14ac:dyDescent="0.2">
      <c r="A639">
        <v>126757</v>
      </c>
      <c r="B639">
        <v>547387</v>
      </c>
      <c r="C639" s="2">
        <v>23009</v>
      </c>
      <c r="D639" t="s">
        <v>1004</v>
      </c>
      <c r="E639">
        <v>6</v>
      </c>
      <c r="F639" s="1">
        <v>40624.666666666664</v>
      </c>
      <c r="G639">
        <v>14.95</v>
      </c>
      <c r="H639">
        <v>12539</v>
      </c>
      <c r="I639" t="s">
        <v>774</v>
      </c>
      <c r="J639">
        <f t="shared" si="18"/>
        <v>89.699999999999989</v>
      </c>
      <c r="K639" s="7">
        <f t="shared" si="19"/>
        <v>261.33263888888905</v>
      </c>
    </row>
    <row r="640" spans="1:11" x14ac:dyDescent="0.2">
      <c r="A640">
        <v>126758</v>
      </c>
      <c r="B640">
        <v>547387</v>
      </c>
      <c r="C640" s="2">
        <v>23007</v>
      </c>
      <c r="D640" t="s">
        <v>1003</v>
      </c>
      <c r="E640">
        <v>6</v>
      </c>
      <c r="F640" s="1">
        <v>40624.666666666664</v>
      </c>
      <c r="G640">
        <v>14.95</v>
      </c>
      <c r="H640">
        <v>12539</v>
      </c>
      <c r="I640" t="s">
        <v>774</v>
      </c>
      <c r="J640">
        <f t="shared" si="18"/>
        <v>89.699999999999989</v>
      </c>
      <c r="K640" s="7">
        <f t="shared" si="19"/>
        <v>261.33263888888905</v>
      </c>
    </row>
    <row r="641" spans="1:11" x14ac:dyDescent="0.2">
      <c r="A641">
        <v>126759</v>
      </c>
      <c r="B641">
        <v>547387</v>
      </c>
      <c r="C641" s="2">
        <v>22934</v>
      </c>
      <c r="D641" t="s">
        <v>910</v>
      </c>
      <c r="E641">
        <v>6</v>
      </c>
      <c r="F641" s="1">
        <v>40624.666666666664</v>
      </c>
      <c r="G641">
        <v>2.95</v>
      </c>
      <c r="H641">
        <v>12539</v>
      </c>
      <c r="I641" t="s">
        <v>774</v>
      </c>
      <c r="J641">
        <f t="shared" si="18"/>
        <v>17.700000000000003</v>
      </c>
      <c r="K641" s="7">
        <f t="shared" si="19"/>
        <v>261.33263888888905</v>
      </c>
    </row>
    <row r="642" spans="1:11" x14ac:dyDescent="0.2">
      <c r="A642">
        <v>126760</v>
      </c>
      <c r="B642">
        <v>547387</v>
      </c>
      <c r="C642" s="2">
        <v>22748</v>
      </c>
      <c r="D642" t="s">
        <v>19</v>
      </c>
      <c r="E642">
        <v>6</v>
      </c>
      <c r="F642" s="1">
        <v>40624.666666666664</v>
      </c>
      <c r="G642">
        <v>2.1</v>
      </c>
      <c r="H642">
        <v>12539</v>
      </c>
      <c r="I642" t="s">
        <v>774</v>
      </c>
      <c r="J642">
        <f t="shared" si="18"/>
        <v>12.600000000000001</v>
      </c>
      <c r="K642" s="7">
        <f t="shared" si="19"/>
        <v>261.33263888888905</v>
      </c>
    </row>
    <row r="643" spans="1:11" x14ac:dyDescent="0.2">
      <c r="A643">
        <v>126761</v>
      </c>
      <c r="B643">
        <v>547387</v>
      </c>
      <c r="C643" s="2">
        <v>22747</v>
      </c>
      <c r="D643" t="s">
        <v>631</v>
      </c>
      <c r="E643">
        <v>6</v>
      </c>
      <c r="F643" s="1">
        <v>40624.666666666664</v>
      </c>
      <c r="G643">
        <v>2.1</v>
      </c>
      <c r="H643">
        <v>12539</v>
      </c>
      <c r="I643" t="s">
        <v>774</v>
      </c>
      <c r="J643">
        <f t="shared" si="18"/>
        <v>12.600000000000001</v>
      </c>
      <c r="K643" s="7">
        <f t="shared" si="19"/>
        <v>261.33263888888905</v>
      </c>
    </row>
    <row r="644" spans="1:11" x14ac:dyDescent="0.2">
      <c r="A644">
        <v>126762</v>
      </c>
      <c r="B644">
        <v>547387</v>
      </c>
      <c r="C644" s="2">
        <v>22745</v>
      </c>
      <c r="D644" t="s">
        <v>18</v>
      </c>
      <c r="E644">
        <v>6</v>
      </c>
      <c r="F644" s="1">
        <v>40624.666666666664</v>
      </c>
      <c r="G644">
        <v>2.1</v>
      </c>
      <c r="H644">
        <v>12539</v>
      </c>
      <c r="I644" t="s">
        <v>774</v>
      </c>
      <c r="J644">
        <f t="shared" si="18"/>
        <v>12.600000000000001</v>
      </c>
      <c r="K644" s="7">
        <f t="shared" si="19"/>
        <v>261.33263888888905</v>
      </c>
    </row>
    <row r="645" spans="1:11" x14ac:dyDescent="0.2">
      <c r="A645">
        <v>126763</v>
      </c>
      <c r="B645">
        <v>547387</v>
      </c>
      <c r="C645" s="2">
        <v>22746</v>
      </c>
      <c r="D645" t="s">
        <v>630</v>
      </c>
      <c r="E645">
        <v>6</v>
      </c>
      <c r="F645" s="1">
        <v>40624.666666666664</v>
      </c>
      <c r="G645">
        <v>2.1</v>
      </c>
      <c r="H645">
        <v>12539</v>
      </c>
      <c r="I645" t="s">
        <v>774</v>
      </c>
      <c r="J645">
        <f t="shared" si="18"/>
        <v>12.600000000000001</v>
      </c>
      <c r="K645" s="7">
        <f t="shared" si="19"/>
        <v>261.33263888888905</v>
      </c>
    </row>
    <row r="646" spans="1:11" x14ac:dyDescent="0.2">
      <c r="A646">
        <v>126764</v>
      </c>
      <c r="B646">
        <v>547387</v>
      </c>
      <c r="C646" s="2">
        <v>22411</v>
      </c>
      <c r="D646" t="s">
        <v>74</v>
      </c>
      <c r="E646">
        <v>10</v>
      </c>
      <c r="F646" s="1">
        <v>40624.666666666664</v>
      </c>
      <c r="G646">
        <v>1.95</v>
      </c>
      <c r="H646">
        <v>12539</v>
      </c>
      <c r="I646" t="s">
        <v>774</v>
      </c>
      <c r="J646">
        <f t="shared" si="18"/>
        <v>19.5</v>
      </c>
      <c r="K646" s="7">
        <f t="shared" si="19"/>
        <v>261.33263888888905</v>
      </c>
    </row>
    <row r="647" spans="1:11" x14ac:dyDescent="0.2">
      <c r="A647">
        <v>126765</v>
      </c>
      <c r="B647">
        <v>547387</v>
      </c>
      <c r="C647" s="2">
        <v>21929</v>
      </c>
      <c r="D647" t="s">
        <v>71</v>
      </c>
      <c r="E647">
        <v>10</v>
      </c>
      <c r="F647" s="1">
        <v>40624.666666666664</v>
      </c>
      <c r="G647">
        <v>1.95</v>
      </c>
      <c r="H647">
        <v>12539</v>
      </c>
      <c r="I647" t="s">
        <v>774</v>
      </c>
      <c r="J647">
        <f t="shared" si="18"/>
        <v>19.5</v>
      </c>
      <c r="K647" s="7">
        <f t="shared" si="19"/>
        <v>261.33263888888905</v>
      </c>
    </row>
    <row r="648" spans="1:11" x14ac:dyDescent="0.2">
      <c r="A648">
        <v>126766</v>
      </c>
      <c r="B648">
        <v>547387</v>
      </c>
      <c r="C648" s="2">
        <v>22384</v>
      </c>
      <c r="D648" t="s">
        <v>177</v>
      </c>
      <c r="E648">
        <v>10</v>
      </c>
      <c r="F648" s="1">
        <v>40624.666666666664</v>
      </c>
      <c r="G648">
        <v>1.65</v>
      </c>
      <c r="H648">
        <v>12539</v>
      </c>
      <c r="I648" t="s">
        <v>774</v>
      </c>
      <c r="J648">
        <f t="shared" ref="J648:J711" si="20">+G648*E648</f>
        <v>16.5</v>
      </c>
      <c r="K648" s="7">
        <f t="shared" ref="K648:K711" si="21">+$G$1-F648</f>
        <v>261.33263888888905</v>
      </c>
    </row>
    <row r="649" spans="1:11" x14ac:dyDescent="0.2">
      <c r="A649">
        <v>126767</v>
      </c>
      <c r="B649">
        <v>547387</v>
      </c>
      <c r="C649" s="2">
        <v>22383</v>
      </c>
      <c r="D649" t="s">
        <v>200</v>
      </c>
      <c r="E649">
        <v>10</v>
      </c>
      <c r="F649" s="1">
        <v>40624.666666666664</v>
      </c>
      <c r="G649">
        <v>1.65</v>
      </c>
      <c r="H649">
        <v>12539</v>
      </c>
      <c r="I649" t="s">
        <v>774</v>
      </c>
      <c r="J649">
        <f t="shared" si="20"/>
        <v>16.5</v>
      </c>
      <c r="K649" s="7">
        <f t="shared" si="21"/>
        <v>261.33263888888905</v>
      </c>
    </row>
    <row r="650" spans="1:11" x14ac:dyDescent="0.2">
      <c r="A650">
        <v>126768</v>
      </c>
      <c r="B650">
        <v>547387</v>
      </c>
      <c r="C650" s="2">
        <v>22974</v>
      </c>
      <c r="D650" t="s">
        <v>379</v>
      </c>
      <c r="E650">
        <v>12</v>
      </c>
      <c r="F650" s="1">
        <v>40624.666666666664</v>
      </c>
      <c r="G650">
        <v>1.65</v>
      </c>
      <c r="H650">
        <v>12539</v>
      </c>
      <c r="I650" t="s">
        <v>774</v>
      </c>
      <c r="J650">
        <f t="shared" si="20"/>
        <v>19.799999999999997</v>
      </c>
      <c r="K650" s="7">
        <f t="shared" si="21"/>
        <v>261.33263888888905</v>
      </c>
    </row>
    <row r="651" spans="1:11" x14ac:dyDescent="0.2">
      <c r="A651">
        <v>126769</v>
      </c>
      <c r="B651">
        <v>547387</v>
      </c>
      <c r="C651" s="2">
        <v>22972</v>
      </c>
      <c r="D651" t="s">
        <v>220</v>
      </c>
      <c r="E651">
        <v>12</v>
      </c>
      <c r="F651" s="1">
        <v>40624.666666666664</v>
      </c>
      <c r="G651">
        <v>1.65</v>
      </c>
      <c r="H651">
        <v>12539</v>
      </c>
      <c r="I651" t="s">
        <v>774</v>
      </c>
      <c r="J651">
        <f t="shared" si="20"/>
        <v>19.799999999999997</v>
      </c>
      <c r="K651" s="7">
        <f t="shared" si="21"/>
        <v>261.33263888888905</v>
      </c>
    </row>
    <row r="652" spans="1:11" x14ac:dyDescent="0.2">
      <c r="A652">
        <v>126770</v>
      </c>
      <c r="B652">
        <v>547387</v>
      </c>
      <c r="C652" s="2">
        <v>20914</v>
      </c>
      <c r="D652" t="s">
        <v>203</v>
      </c>
      <c r="E652">
        <v>12</v>
      </c>
      <c r="F652" s="1">
        <v>40624.666666666664</v>
      </c>
      <c r="G652">
        <v>2.95</v>
      </c>
      <c r="H652">
        <v>12539</v>
      </c>
      <c r="I652" t="s">
        <v>774</v>
      </c>
      <c r="J652">
        <f t="shared" si="20"/>
        <v>35.400000000000006</v>
      </c>
      <c r="K652" s="7">
        <f t="shared" si="21"/>
        <v>261.33263888888905</v>
      </c>
    </row>
    <row r="653" spans="1:11" x14ac:dyDescent="0.2">
      <c r="A653">
        <v>126771</v>
      </c>
      <c r="B653">
        <v>547387</v>
      </c>
      <c r="C653" s="2">
        <v>22358</v>
      </c>
      <c r="D653" t="s">
        <v>284</v>
      </c>
      <c r="E653">
        <v>6</v>
      </c>
      <c r="F653" s="1">
        <v>40624.666666666664</v>
      </c>
      <c r="G653">
        <v>2.95</v>
      </c>
      <c r="H653">
        <v>12539</v>
      </c>
      <c r="I653" t="s">
        <v>774</v>
      </c>
      <c r="J653">
        <f t="shared" si="20"/>
        <v>17.700000000000003</v>
      </c>
      <c r="K653" s="7">
        <f t="shared" si="21"/>
        <v>261.33263888888905</v>
      </c>
    </row>
    <row r="654" spans="1:11" x14ac:dyDescent="0.2">
      <c r="A654">
        <v>126772</v>
      </c>
      <c r="B654">
        <v>547387</v>
      </c>
      <c r="C654" s="2">
        <v>22970</v>
      </c>
      <c r="D654" t="s">
        <v>937</v>
      </c>
      <c r="E654">
        <v>6</v>
      </c>
      <c r="F654" s="1">
        <v>40624.666666666664</v>
      </c>
      <c r="G654">
        <v>2.5499999999999998</v>
      </c>
      <c r="H654">
        <v>12539</v>
      </c>
      <c r="I654" t="s">
        <v>774</v>
      </c>
      <c r="J654">
        <f t="shared" si="20"/>
        <v>15.299999999999999</v>
      </c>
      <c r="K654" s="7">
        <f t="shared" si="21"/>
        <v>261.33263888888905</v>
      </c>
    </row>
    <row r="655" spans="1:11" x14ac:dyDescent="0.2">
      <c r="A655">
        <v>126773</v>
      </c>
      <c r="B655">
        <v>547387</v>
      </c>
      <c r="C655" s="2">
        <v>22670</v>
      </c>
      <c r="D655" t="s">
        <v>298</v>
      </c>
      <c r="E655">
        <v>12</v>
      </c>
      <c r="F655" s="1">
        <v>40624.666666666664</v>
      </c>
      <c r="G655">
        <v>1.25</v>
      </c>
      <c r="H655">
        <v>12539</v>
      </c>
      <c r="I655" t="s">
        <v>774</v>
      </c>
      <c r="J655">
        <f t="shared" si="20"/>
        <v>15</v>
      </c>
      <c r="K655" s="7">
        <f t="shared" si="21"/>
        <v>261.33263888888905</v>
      </c>
    </row>
    <row r="656" spans="1:11" x14ac:dyDescent="0.2">
      <c r="A656">
        <v>126774</v>
      </c>
      <c r="B656">
        <v>547387</v>
      </c>
      <c r="C656" s="2">
        <v>22672</v>
      </c>
      <c r="D656" t="s">
        <v>684</v>
      </c>
      <c r="E656">
        <v>12</v>
      </c>
      <c r="F656" s="1">
        <v>40624.666666666664</v>
      </c>
      <c r="G656">
        <v>1.65</v>
      </c>
      <c r="H656">
        <v>12539</v>
      </c>
      <c r="I656" t="s">
        <v>774</v>
      </c>
      <c r="J656">
        <f t="shared" si="20"/>
        <v>19.799999999999997</v>
      </c>
      <c r="K656" s="7">
        <f t="shared" si="21"/>
        <v>261.33263888888905</v>
      </c>
    </row>
    <row r="657" spans="1:11" x14ac:dyDescent="0.2">
      <c r="A657">
        <v>126775</v>
      </c>
      <c r="B657">
        <v>547387</v>
      </c>
      <c r="C657" s="2">
        <v>22674</v>
      </c>
      <c r="D657" t="s">
        <v>816</v>
      </c>
      <c r="E657">
        <v>12</v>
      </c>
      <c r="F657" s="1">
        <v>40624.666666666664</v>
      </c>
      <c r="G657">
        <v>1.25</v>
      </c>
      <c r="H657">
        <v>12539</v>
      </c>
      <c r="I657" t="s">
        <v>774</v>
      </c>
      <c r="J657">
        <f t="shared" si="20"/>
        <v>15</v>
      </c>
      <c r="K657" s="7">
        <f t="shared" si="21"/>
        <v>261.33263888888905</v>
      </c>
    </row>
    <row r="658" spans="1:11" x14ac:dyDescent="0.2">
      <c r="A658">
        <v>126776</v>
      </c>
      <c r="B658">
        <v>547387</v>
      </c>
      <c r="C658" s="2">
        <v>22675</v>
      </c>
      <c r="D658" t="s">
        <v>488</v>
      </c>
      <c r="E658">
        <v>12</v>
      </c>
      <c r="F658" s="1">
        <v>40624.666666666664</v>
      </c>
      <c r="G658">
        <v>1.25</v>
      </c>
      <c r="H658">
        <v>12539</v>
      </c>
      <c r="I658" t="s">
        <v>774</v>
      </c>
      <c r="J658">
        <f t="shared" si="20"/>
        <v>15</v>
      </c>
      <c r="K658" s="7">
        <f t="shared" si="21"/>
        <v>261.33263888888905</v>
      </c>
    </row>
    <row r="659" spans="1:11" x14ac:dyDescent="0.2">
      <c r="A659">
        <v>126777</v>
      </c>
      <c r="B659">
        <v>547387</v>
      </c>
      <c r="C659" s="2">
        <v>47566</v>
      </c>
      <c r="D659" t="s">
        <v>756</v>
      </c>
      <c r="E659">
        <v>8</v>
      </c>
      <c r="F659" s="1">
        <v>40624.666666666664</v>
      </c>
      <c r="G659">
        <v>4.95</v>
      </c>
      <c r="H659">
        <v>12539</v>
      </c>
      <c r="I659" t="s">
        <v>774</v>
      </c>
      <c r="J659">
        <f t="shared" si="20"/>
        <v>39.6</v>
      </c>
      <c r="K659" s="7">
        <f t="shared" si="21"/>
        <v>261.33263888888905</v>
      </c>
    </row>
    <row r="660" spans="1:11" x14ac:dyDescent="0.2">
      <c r="A660">
        <v>126778</v>
      </c>
      <c r="B660">
        <v>547387</v>
      </c>
      <c r="C660" s="2">
        <v>22849</v>
      </c>
      <c r="D660" t="s">
        <v>709</v>
      </c>
      <c r="E660">
        <v>1</v>
      </c>
      <c r="F660" s="1">
        <v>40624.666666666664</v>
      </c>
      <c r="G660">
        <v>16.95</v>
      </c>
      <c r="H660">
        <v>12539</v>
      </c>
      <c r="I660" t="s">
        <v>774</v>
      </c>
      <c r="J660">
        <f t="shared" si="20"/>
        <v>16.95</v>
      </c>
      <c r="K660" s="7">
        <f t="shared" si="21"/>
        <v>261.33263888888905</v>
      </c>
    </row>
    <row r="661" spans="1:11" x14ac:dyDescent="0.2">
      <c r="A661">
        <v>126779</v>
      </c>
      <c r="B661">
        <v>547387</v>
      </c>
      <c r="C661" s="2">
        <v>22844</v>
      </c>
      <c r="D661" t="s">
        <v>493</v>
      </c>
      <c r="E661">
        <v>2</v>
      </c>
      <c r="F661" s="1">
        <v>40624.666666666664</v>
      </c>
      <c r="G661">
        <v>8.5</v>
      </c>
      <c r="H661">
        <v>12539</v>
      </c>
      <c r="I661" t="s">
        <v>774</v>
      </c>
      <c r="J661">
        <f t="shared" si="20"/>
        <v>17</v>
      </c>
      <c r="K661" s="7">
        <f t="shared" si="21"/>
        <v>261.33263888888905</v>
      </c>
    </row>
    <row r="662" spans="1:11" x14ac:dyDescent="0.2">
      <c r="A662">
        <v>126780</v>
      </c>
      <c r="B662">
        <v>547387</v>
      </c>
      <c r="C662" s="2">
        <v>22845</v>
      </c>
      <c r="D662" t="s">
        <v>527</v>
      </c>
      <c r="E662">
        <v>2</v>
      </c>
      <c r="F662" s="1">
        <v>40624.666666666664</v>
      </c>
      <c r="G662">
        <v>6.35</v>
      </c>
      <c r="H662">
        <v>12539</v>
      </c>
      <c r="I662" t="s">
        <v>774</v>
      </c>
      <c r="J662">
        <f t="shared" si="20"/>
        <v>12.7</v>
      </c>
      <c r="K662" s="7">
        <f t="shared" si="21"/>
        <v>261.33263888888905</v>
      </c>
    </row>
    <row r="663" spans="1:11" x14ac:dyDescent="0.2">
      <c r="A663">
        <v>126781</v>
      </c>
      <c r="B663">
        <v>547387</v>
      </c>
      <c r="C663" s="2">
        <v>23183</v>
      </c>
      <c r="D663" t="s">
        <v>993</v>
      </c>
      <c r="E663">
        <v>4</v>
      </c>
      <c r="F663" s="1">
        <v>40624.666666666664</v>
      </c>
      <c r="G663">
        <v>3.75</v>
      </c>
      <c r="H663">
        <v>12539</v>
      </c>
      <c r="I663" t="s">
        <v>774</v>
      </c>
      <c r="J663">
        <f t="shared" si="20"/>
        <v>15</v>
      </c>
      <c r="K663" s="7">
        <f t="shared" si="21"/>
        <v>261.33263888888905</v>
      </c>
    </row>
    <row r="664" spans="1:11" x14ac:dyDescent="0.2">
      <c r="A664">
        <v>126782</v>
      </c>
      <c r="B664">
        <v>547387</v>
      </c>
      <c r="C664" s="2">
        <v>21906</v>
      </c>
      <c r="D664" t="s">
        <v>613</v>
      </c>
      <c r="E664">
        <v>2</v>
      </c>
      <c r="F664" s="1">
        <v>40624.666666666664</v>
      </c>
      <c r="G664">
        <v>6.75</v>
      </c>
      <c r="H664">
        <v>12539</v>
      </c>
      <c r="I664" t="s">
        <v>774</v>
      </c>
      <c r="J664">
        <f t="shared" si="20"/>
        <v>13.5</v>
      </c>
      <c r="K664" s="7">
        <f t="shared" si="21"/>
        <v>261.33263888888905</v>
      </c>
    </row>
    <row r="665" spans="1:11" x14ac:dyDescent="0.2">
      <c r="A665">
        <v>126783</v>
      </c>
      <c r="B665">
        <v>547387</v>
      </c>
      <c r="C665" s="2">
        <v>22960</v>
      </c>
      <c r="D665" t="s">
        <v>27</v>
      </c>
      <c r="E665">
        <v>12</v>
      </c>
      <c r="F665" s="1">
        <v>40624.666666666664</v>
      </c>
      <c r="G665">
        <v>3.75</v>
      </c>
      <c r="H665">
        <v>12539</v>
      </c>
      <c r="I665" t="s">
        <v>774</v>
      </c>
      <c r="J665">
        <f t="shared" si="20"/>
        <v>45</v>
      </c>
      <c r="K665" s="7">
        <f t="shared" si="21"/>
        <v>261.33263888888905</v>
      </c>
    </row>
    <row r="666" spans="1:11" x14ac:dyDescent="0.2">
      <c r="A666">
        <v>126784</v>
      </c>
      <c r="B666">
        <v>547387</v>
      </c>
      <c r="C666" s="2">
        <v>22961</v>
      </c>
      <c r="D666" t="s">
        <v>72</v>
      </c>
      <c r="E666">
        <v>12</v>
      </c>
      <c r="F666" s="1">
        <v>40624.666666666664</v>
      </c>
      <c r="G666">
        <v>1.45</v>
      </c>
      <c r="H666">
        <v>12539</v>
      </c>
      <c r="I666" t="s">
        <v>774</v>
      </c>
      <c r="J666">
        <f t="shared" si="20"/>
        <v>17.399999999999999</v>
      </c>
      <c r="K666" s="7">
        <f t="shared" si="21"/>
        <v>261.33263888888905</v>
      </c>
    </row>
    <row r="667" spans="1:11" x14ac:dyDescent="0.2">
      <c r="A667">
        <v>126785</v>
      </c>
      <c r="B667">
        <v>547387</v>
      </c>
      <c r="C667" s="2">
        <v>22979</v>
      </c>
      <c r="D667" t="s">
        <v>987</v>
      </c>
      <c r="E667">
        <v>12</v>
      </c>
      <c r="F667" s="1">
        <v>40624.666666666664</v>
      </c>
      <c r="G667">
        <v>1.45</v>
      </c>
      <c r="H667">
        <v>12539</v>
      </c>
      <c r="I667" t="s">
        <v>774</v>
      </c>
      <c r="J667">
        <f t="shared" si="20"/>
        <v>17.399999999999999</v>
      </c>
      <c r="K667" s="7">
        <f t="shared" si="21"/>
        <v>261.33263888888905</v>
      </c>
    </row>
    <row r="668" spans="1:11" x14ac:dyDescent="0.2">
      <c r="A668">
        <v>126786</v>
      </c>
      <c r="B668">
        <v>547387</v>
      </c>
      <c r="C668" s="2">
        <v>22904</v>
      </c>
      <c r="D668" t="s">
        <v>342</v>
      </c>
      <c r="E668">
        <v>6</v>
      </c>
      <c r="F668" s="1">
        <v>40624.666666666664</v>
      </c>
      <c r="G668">
        <v>2.95</v>
      </c>
      <c r="H668">
        <v>12539</v>
      </c>
      <c r="I668" t="s">
        <v>774</v>
      </c>
      <c r="J668">
        <f t="shared" si="20"/>
        <v>17.700000000000003</v>
      </c>
      <c r="K668" s="7">
        <f t="shared" si="21"/>
        <v>261.33263888888905</v>
      </c>
    </row>
    <row r="669" spans="1:11" x14ac:dyDescent="0.2">
      <c r="A669">
        <v>126787</v>
      </c>
      <c r="B669">
        <v>547387</v>
      </c>
      <c r="C669" s="2">
        <v>23178</v>
      </c>
      <c r="D669" t="s">
        <v>994</v>
      </c>
      <c r="E669">
        <v>6</v>
      </c>
      <c r="F669" s="1">
        <v>40624.666666666664</v>
      </c>
      <c r="G669">
        <v>2.89</v>
      </c>
      <c r="H669">
        <v>12539</v>
      </c>
      <c r="I669" t="s">
        <v>774</v>
      </c>
      <c r="J669">
        <f t="shared" si="20"/>
        <v>17.34</v>
      </c>
      <c r="K669" s="7">
        <f t="shared" si="21"/>
        <v>261.33263888888905</v>
      </c>
    </row>
    <row r="670" spans="1:11" x14ac:dyDescent="0.2">
      <c r="A670">
        <v>126788</v>
      </c>
      <c r="B670">
        <v>547387</v>
      </c>
      <c r="C670" s="2">
        <v>22399</v>
      </c>
      <c r="D670" t="s">
        <v>573</v>
      </c>
      <c r="E670">
        <v>12</v>
      </c>
      <c r="F670" s="1">
        <v>40624.666666666664</v>
      </c>
      <c r="G670">
        <v>1.25</v>
      </c>
      <c r="H670">
        <v>12539</v>
      </c>
      <c r="I670" t="s">
        <v>774</v>
      </c>
      <c r="J670">
        <f t="shared" si="20"/>
        <v>15</v>
      </c>
      <c r="K670" s="7">
        <f t="shared" si="21"/>
        <v>261.33263888888905</v>
      </c>
    </row>
    <row r="671" spans="1:11" x14ac:dyDescent="0.2">
      <c r="A671">
        <v>126789</v>
      </c>
      <c r="B671">
        <v>547387</v>
      </c>
      <c r="C671" s="2">
        <v>22400</v>
      </c>
      <c r="D671" t="s">
        <v>572</v>
      </c>
      <c r="E671">
        <v>12</v>
      </c>
      <c r="F671" s="1">
        <v>40624.666666666664</v>
      </c>
      <c r="G671">
        <v>1.25</v>
      </c>
      <c r="H671">
        <v>12539</v>
      </c>
      <c r="I671" t="s">
        <v>774</v>
      </c>
      <c r="J671">
        <f t="shared" si="20"/>
        <v>15</v>
      </c>
      <c r="K671" s="7">
        <f t="shared" si="21"/>
        <v>261.33263888888905</v>
      </c>
    </row>
    <row r="672" spans="1:11" x14ac:dyDescent="0.2">
      <c r="A672">
        <v>126790</v>
      </c>
      <c r="B672">
        <v>547387</v>
      </c>
      <c r="C672" s="2">
        <v>22181</v>
      </c>
      <c r="D672" t="s">
        <v>730</v>
      </c>
      <c r="E672">
        <v>12</v>
      </c>
      <c r="F672" s="1">
        <v>40624.666666666664</v>
      </c>
      <c r="G672">
        <v>0.85</v>
      </c>
      <c r="H672">
        <v>12539</v>
      </c>
      <c r="I672" t="s">
        <v>774</v>
      </c>
      <c r="J672">
        <f t="shared" si="20"/>
        <v>10.199999999999999</v>
      </c>
      <c r="K672" s="7">
        <f t="shared" si="21"/>
        <v>261.33263888888905</v>
      </c>
    </row>
    <row r="673" spans="1:11" x14ac:dyDescent="0.2">
      <c r="A673">
        <v>126791</v>
      </c>
      <c r="B673">
        <v>547387</v>
      </c>
      <c r="C673" s="2">
        <v>21210</v>
      </c>
      <c r="D673" t="s">
        <v>215</v>
      </c>
      <c r="E673">
        <v>12</v>
      </c>
      <c r="F673" s="1">
        <v>40624.666666666664</v>
      </c>
      <c r="G673">
        <v>1.45</v>
      </c>
      <c r="H673">
        <v>12539</v>
      </c>
      <c r="I673" t="s">
        <v>774</v>
      </c>
      <c r="J673">
        <f t="shared" si="20"/>
        <v>17.399999999999999</v>
      </c>
      <c r="K673" s="7">
        <f t="shared" si="21"/>
        <v>261.33263888888905</v>
      </c>
    </row>
    <row r="674" spans="1:11" x14ac:dyDescent="0.2">
      <c r="A674">
        <v>126792</v>
      </c>
      <c r="B674">
        <v>547387</v>
      </c>
      <c r="C674" s="2">
        <v>23049</v>
      </c>
      <c r="D674" t="s">
        <v>995</v>
      </c>
      <c r="E674">
        <v>2</v>
      </c>
      <c r="F674" s="1">
        <v>40624.666666666664</v>
      </c>
      <c r="G674">
        <v>8.25</v>
      </c>
      <c r="H674">
        <v>12539</v>
      </c>
      <c r="I674" t="s">
        <v>774</v>
      </c>
      <c r="J674">
        <f t="shared" si="20"/>
        <v>16.5</v>
      </c>
      <c r="K674" s="7">
        <f t="shared" si="21"/>
        <v>261.33263888888905</v>
      </c>
    </row>
    <row r="675" spans="1:11" x14ac:dyDescent="0.2">
      <c r="A675">
        <v>129836</v>
      </c>
      <c r="B675">
        <v>547703</v>
      </c>
      <c r="C675" s="2" t="s">
        <v>743</v>
      </c>
      <c r="D675" t="s">
        <v>744</v>
      </c>
      <c r="E675">
        <v>25</v>
      </c>
      <c r="F675" s="1">
        <v>40626.715277777781</v>
      </c>
      <c r="G675">
        <v>0.42</v>
      </c>
      <c r="H675">
        <v>12540</v>
      </c>
      <c r="I675" t="s">
        <v>774</v>
      </c>
      <c r="J675">
        <f t="shared" si="20"/>
        <v>10.5</v>
      </c>
      <c r="K675" s="7">
        <f t="shared" si="21"/>
        <v>259.28402777777228</v>
      </c>
    </row>
    <row r="676" spans="1:11" x14ac:dyDescent="0.2">
      <c r="A676">
        <v>129837</v>
      </c>
      <c r="B676">
        <v>547703</v>
      </c>
      <c r="C676" s="2">
        <v>23231</v>
      </c>
      <c r="D676" t="s">
        <v>966</v>
      </c>
      <c r="E676">
        <v>25</v>
      </c>
      <c r="F676" s="1">
        <v>40626.715277777781</v>
      </c>
      <c r="G676">
        <v>0.42</v>
      </c>
      <c r="H676">
        <v>12540</v>
      </c>
      <c r="I676" t="s">
        <v>774</v>
      </c>
      <c r="J676">
        <f t="shared" si="20"/>
        <v>10.5</v>
      </c>
      <c r="K676" s="7">
        <f t="shared" si="21"/>
        <v>259.28402777777228</v>
      </c>
    </row>
    <row r="677" spans="1:11" x14ac:dyDescent="0.2">
      <c r="A677">
        <v>129838</v>
      </c>
      <c r="B677">
        <v>547703</v>
      </c>
      <c r="C677" s="2">
        <v>22708</v>
      </c>
      <c r="D677" t="s">
        <v>894</v>
      </c>
      <c r="E677">
        <v>25</v>
      </c>
      <c r="F677" s="1">
        <v>40626.715277777781</v>
      </c>
      <c r="G677">
        <v>0.42</v>
      </c>
      <c r="H677">
        <v>12540</v>
      </c>
      <c r="I677" t="s">
        <v>774</v>
      </c>
      <c r="J677">
        <f t="shared" si="20"/>
        <v>10.5</v>
      </c>
      <c r="K677" s="7">
        <f t="shared" si="21"/>
        <v>259.28402777777228</v>
      </c>
    </row>
    <row r="678" spans="1:11" x14ac:dyDescent="0.2">
      <c r="A678">
        <v>129839</v>
      </c>
      <c r="B678">
        <v>547703</v>
      </c>
      <c r="C678" s="2">
        <v>22985</v>
      </c>
      <c r="D678" t="s">
        <v>723</v>
      </c>
      <c r="E678">
        <v>25</v>
      </c>
      <c r="F678" s="1">
        <v>40626.715277777781</v>
      </c>
      <c r="G678">
        <v>0.42</v>
      </c>
      <c r="H678">
        <v>12540</v>
      </c>
      <c r="I678" t="s">
        <v>774</v>
      </c>
      <c r="J678">
        <f t="shared" si="20"/>
        <v>10.5</v>
      </c>
      <c r="K678" s="7">
        <f t="shared" si="21"/>
        <v>259.28402777777228</v>
      </c>
    </row>
    <row r="679" spans="1:11" x14ac:dyDescent="0.2">
      <c r="A679">
        <v>129840</v>
      </c>
      <c r="B679">
        <v>547703</v>
      </c>
      <c r="C679" s="2">
        <v>21829</v>
      </c>
      <c r="D679" t="s">
        <v>770</v>
      </c>
      <c r="E679">
        <v>36</v>
      </c>
      <c r="F679" s="1">
        <v>40626.715277777781</v>
      </c>
      <c r="G679">
        <v>0.21</v>
      </c>
      <c r="H679">
        <v>12540</v>
      </c>
      <c r="I679" t="s">
        <v>774</v>
      </c>
      <c r="J679">
        <f t="shared" si="20"/>
        <v>7.56</v>
      </c>
      <c r="K679" s="7">
        <f t="shared" si="21"/>
        <v>259.28402777777228</v>
      </c>
    </row>
    <row r="680" spans="1:11" x14ac:dyDescent="0.2">
      <c r="A680">
        <v>129841</v>
      </c>
      <c r="B680">
        <v>547703</v>
      </c>
      <c r="C680" s="2">
        <v>22329</v>
      </c>
      <c r="D680" t="s">
        <v>839</v>
      </c>
      <c r="E680">
        <v>12</v>
      </c>
      <c r="F680" s="1">
        <v>40626.715277777781</v>
      </c>
      <c r="G680">
        <v>1.65</v>
      </c>
      <c r="H680">
        <v>12540</v>
      </c>
      <c r="I680" t="s">
        <v>774</v>
      </c>
      <c r="J680">
        <f t="shared" si="20"/>
        <v>19.799999999999997</v>
      </c>
      <c r="K680" s="7">
        <f t="shared" si="21"/>
        <v>259.28402777777228</v>
      </c>
    </row>
    <row r="681" spans="1:11" x14ac:dyDescent="0.2">
      <c r="A681">
        <v>129842</v>
      </c>
      <c r="B681">
        <v>547703</v>
      </c>
      <c r="C681" s="2">
        <v>22630</v>
      </c>
      <c r="D681" t="s">
        <v>234</v>
      </c>
      <c r="E681">
        <v>12</v>
      </c>
      <c r="F681" s="1">
        <v>40626.715277777781</v>
      </c>
      <c r="G681">
        <v>1.95</v>
      </c>
      <c r="H681">
        <v>12540</v>
      </c>
      <c r="I681" t="s">
        <v>774</v>
      </c>
      <c r="J681">
        <f t="shared" si="20"/>
        <v>23.4</v>
      </c>
      <c r="K681" s="7">
        <f t="shared" si="21"/>
        <v>259.28402777777228</v>
      </c>
    </row>
    <row r="682" spans="1:11" x14ac:dyDescent="0.2">
      <c r="A682">
        <v>129843</v>
      </c>
      <c r="B682">
        <v>547703</v>
      </c>
      <c r="C682" s="2">
        <v>22629</v>
      </c>
      <c r="D682" t="s">
        <v>38</v>
      </c>
      <c r="E682">
        <v>12</v>
      </c>
      <c r="F682" s="1">
        <v>40626.715277777781</v>
      </c>
      <c r="G682">
        <v>1.95</v>
      </c>
      <c r="H682">
        <v>12540</v>
      </c>
      <c r="I682" t="s">
        <v>774</v>
      </c>
      <c r="J682">
        <f t="shared" si="20"/>
        <v>23.4</v>
      </c>
      <c r="K682" s="7">
        <f t="shared" si="21"/>
        <v>259.28402777777228</v>
      </c>
    </row>
    <row r="683" spans="1:11" x14ac:dyDescent="0.2">
      <c r="A683">
        <v>129844</v>
      </c>
      <c r="B683">
        <v>547703</v>
      </c>
      <c r="C683" s="2">
        <v>21212</v>
      </c>
      <c r="D683" t="s">
        <v>66</v>
      </c>
      <c r="E683">
        <v>24</v>
      </c>
      <c r="F683" s="1">
        <v>40626.715277777781</v>
      </c>
      <c r="G683">
        <v>0.55000000000000004</v>
      </c>
      <c r="H683">
        <v>12540</v>
      </c>
      <c r="I683" t="s">
        <v>774</v>
      </c>
      <c r="J683">
        <f t="shared" si="20"/>
        <v>13.200000000000001</v>
      </c>
      <c r="K683" s="7">
        <f t="shared" si="21"/>
        <v>259.28402777777228</v>
      </c>
    </row>
    <row r="684" spans="1:11" x14ac:dyDescent="0.2">
      <c r="A684">
        <v>129845</v>
      </c>
      <c r="B684">
        <v>547703</v>
      </c>
      <c r="C684" s="2">
        <v>21218</v>
      </c>
      <c r="D684" t="s">
        <v>526</v>
      </c>
      <c r="E684">
        <v>12</v>
      </c>
      <c r="F684" s="1">
        <v>40626.715277777781</v>
      </c>
      <c r="G684">
        <v>3.75</v>
      </c>
      <c r="H684">
        <v>12540</v>
      </c>
      <c r="I684" t="s">
        <v>774</v>
      </c>
      <c r="J684">
        <f t="shared" si="20"/>
        <v>45</v>
      </c>
      <c r="K684" s="7">
        <f t="shared" si="21"/>
        <v>259.28402777777228</v>
      </c>
    </row>
    <row r="685" spans="1:11" x14ac:dyDescent="0.2">
      <c r="A685">
        <v>129846</v>
      </c>
      <c r="B685">
        <v>547703</v>
      </c>
      <c r="C685" s="2">
        <v>21210</v>
      </c>
      <c r="D685" t="s">
        <v>215</v>
      </c>
      <c r="E685">
        <v>12</v>
      </c>
      <c r="F685" s="1">
        <v>40626.715277777781</v>
      </c>
      <c r="G685">
        <v>1.45</v>
      </c>
      <c r="H685">
        <v>12540</v>
      </c>
      <c r="I685" t="s">
        <v>774</v>
      </c>
      <c r="J685">
        <f t="shared" si="20"/>
        <v>17.399999999999999</v>
      </c>
      <c r="K685" s="7">
        <f t="shared" si="21"/>
        <v>259.28402777777228</v>
      </c>
    </row>
    <row r="686" spans="1:11" x14ac:dyDescent="0.2">
      <c r="A686">
        <v>129847</v>
      </c>
      <c r="B686">
        <v>547703</v>
      </c>
      <c r="C686" s="2">
        <v>22423</v>
      </c>
      <c r="D686" t="s">
        <v>322</v>
      </c>
      <c r="E686">
        <v>8</v>
      </c>
      <c r="F686" s="1">
        <v>40626.715277777781</v>
      </c>
      <c r="G686">
        <v>12.75</v>
      </c>
      <c r="H686">
        <v>12540</v>
      </c>
      <c r="I686" t="s">
        <v>774</v>
      </c>
      <c r="J686">
        <f t="shared" si="20"/>
        <v>102</v>
      </c>
      <c r="K686" s="7">
        <f t="shared" si="21"/>
        <v>259.28402777777228</v>
      </c>
    </row>
    <row r="687" spans="1:11" x14ac:dyDescent="0.2">
      <c r="A687">
        <v>129848</v>
      </c>
      <c r="B687">
        <v>547703</v>
      </c>
      <c r="C687" s="2">
        <v>21844</v>
      </c>
      <c r="D687" t="s">
        <v>148</v>
      </c>
      <c r="E687">
        <v>12</v>
      </c>
      <c r="F687" s="1">
        <v>40626.715277777781</v>
      </c>
      <c r="G687">
        <v>2.95</v>
      </c>
      <c r="H687">
        <v>12540</v>
      </c>
      <c r="I687" t="s">
        <v>774</v>
      </c>
      <c r="J687">
        <f t="shared" si="20"/>
        <v>35.400000000000006</v>
      </c>
      <c r="K687" s="7">
        <f t="shared" si="21"/>
        <v>259.28402777777228</v>
      </c>
    </row>
    <row r="688" spans="1:11" x14ac:dyDescent="0.2">
      <c r="A688">
        <v>129849</v>
      </c>
      <c r="B688">
        <v>547703</v>
      </c>
      <c r="C688" s="2">
        <v>21874</v>
      </c>
      <c r="D688" t="s">
        <v>415</v>
      </c>
      <c r="E688">
        <v>12</v>
      </c>
      <c r="F688" s="1">
        <v>40626.715277777781</v>
      </c>
      <c r="G688">
        <v>1.25</v>
      </c>
      <c r="H688">
        <v>12540</v>
      </c>
      <c r="I688" t="s">
        <v>774</v>
      </c>
      <c r="J688">
        <f t="shared" si="20"/>
        <v>15</v>
      </c>
      <c r="K688" s="7">
        <f t="shared" si="21"/>
        <v>259.28402777777228</v>
      </c>
    </row>
    <row r="689" spans="1:11" x14ac:dyDescent="0.2">
      <c r="A689">
        <v>129850</v>
      </c>
      <c r="B689">
        <v>547703</v>
      </c>
      <c r="C689" s="2">
        <v>21137</v>
      </c>
      <c r="D689" t="s">
        <v>318</v>
      </c>
      <c r="E689">
        <v>8</v>
      </c>
      <c r="F689" s="1">
        <v>40626.715277777781</v>
      </c>
      <c r="G689">
        <v>3.75</v>
      </c>
      <c r="H689">
        <v>12540</v>
      </c>
      <c r="I689" t="s">
        <v>774</v>
      </c>
      <c r="J689">
        <f t="shared" si="20"/>
        <v>30</v>
      </c>
      <c r="K689" s="7">
        <f t="shared" si="21"/>
        <v>259.28402777777228</v>
      </c>
    </row>
    <row r="690" spans="1:11" x14ac:dyDescent="0.2">
      <c r="A690">
        <v>129851</v>
      </c>
      <c r="B690">
        <v>547703</v>
      </c>
      <c r="C690" s="2" t="s">
        <v>53</v>
      </c>
      <c r="D690" t="s">
        <v>54</v>
      </c>
      <c r="E690">
        <v>6</v>
      </c>
      <c r="F690" s="1">
        <v>40626.715277777781</v>
      </c>
      <c r="G690">
        <v>2.95</v>
      </c>
      <c r="H690">
        <v>12540</v>
      </c>
      <c r="I690" t="s">
        <v>774</v>
      </c>
      <c r="J690">
        <f t="shared" si="20"/>
        <v>17.700000000000003</v>
      </c>
      <c r="K690" s="7">
        <f t="shared" si="21"/>
        <v>259.28402777777228</v>
      </c>
    </row>
    <row r="691" spans="1:11" x14ac:dyDescent="0.2">
      <c r="A691">
        <v>129852</v>
      </c>
      <c r="B691">
        <v>547703</v>
      </c>
      <c r="C691" s="2">
        <v>21080</v>
      </c>
      <c r="D691" t="s">
        <v>132</v>
      </c>
      <c r="E691">
        <v>12</v>
      </c>
      <c r="F691" s="1">
        <v>40626.715277777781</v>
      </c>
      <c r="G691">
        <v>0.85</v>
      </c>
      <c r="H691">
        <v>12540</v>
      </c>
      <c r="I691" t="s">
        <v>774</v>
      </c>
      <c r="J691">
        <f t="shared" si="20"/>
        <v>10.199999999999999</v>
      </c>
      <c r="K691" s="7">
        <f t="shared" si="21"/>
        <v>259.28402777777228</v>
      </c>
    </row>
    <row r="692" spans="1:11" x14ac:dyDescent="0.2">
      <c r="A692">
        <v>129853</v>
      </c>
      <c r="B692">
        <v>547703</v>
      </c>
      <c r="C692" s="2">
        <v>22991</v>
      </c>
      <c r="D692" t="s">
        <v>976</v>
      </c>
      <c r="E692">
        <v>12</v>
      </c>
      <c r="F692" s="1">
        <v>40626.715277777781</v>
      </c>
      <c r="G692">
        <v>1.95</v>
      </c>
      <c r="H692">
        <v>12540</v>
      </c>
      <c r="I692" t="s">
        <v>774</v>
      </c>
      <c r="J692">
        <f t="shared" si="20"/>
        <v>23.4</v>
      </c>
      <c r="K692" s="7">
        <f t="shared" si="21"/>
        <v>259.28402777777228</v>
      </c>
    </row>
    <row r="693" spans="1:11" x14ac:dyDescent="0.2">
      <c r="A693">
        <v>129854</v>
      </c>
      <c r="B693">
        <v>547703</v>
      </c>
      <c r="C693" s="2">
        <v>21843</v>
      </c>
      <c r="D693" t="s">
        <v>425</v>
      </c>
      <c r="E693">
        <v>10</v>
      </c>
      <c r="F693" s="1">
        <v>40626.715277777781</v>
      </c>
      <c r="G693">
        <v>10.95</v>
      </c>
      <c r="H693">
        <v>12540</v>
      </c>
      <c r="I693" t="s">
        <v>774</v>
      </c>
      <c r="J693">
        <f t="shared" si="20"/>
        <v>109.5</v>
      </c>
      <c r="K693" s="7">
        <f t="shared" si="21"/>
        <v>259.28402777777228</v>
      </c>
    </row>
    <row r="694" spans="1:11" x14ac:dyDescent="0.2">
      <c r="A694">
        <v>129855</v>
      </c>
      <c r="B694">
        <v>547703</v>
      </c>
      <c r="C694" s="2">
        <v>21340</v>
      </c>
      <c r="D694" t="s">
        <v>104</v>
      </c>
      <c r="E694">
        <v>8</v>
      </c>
      <c r="F694" s="1">
        <v>40626.715277777781</v>
      </c>
      <c r="G694">
        <v>9.9499999999999993</v>
      </c>
      <c r="H694">
        <v>12540</v>
      </c>
      <c r="I694" t="s">
        <v>774</v>
      </c>
      <c r="J694">
        <f t="shared" si="20"/>
        <v>79.599999999999994</v>
      </c>
      <c r="K694" s="7">
        <f t="shared" si="21"/>
        <v>259.28402777777228</v>
      </c>
    </row>
    <row r="695" spans="1:11" x14ac:dyDescent="0.2">
      <c r="A695">
        <v>129856</v>
      </c>
      <c r="B695">
        <v>547703</v>
      </c>
      <c r="C695" s="2">
        <v>84879</v>
      </c>
      <c r="D695" t="s">
        <v>17</v>
      </c>
      <c r="E695">
        <v>40</v>
      </c>
      <c r="F695" s="1">
        <v>40626.715277777781</v>
      </c>
      <c r="G695">
        <v>1.69</v>
      </c>
      <c r="H695">
        <v>12540</v>
      </c>
      <c r="I695" t="s">
        <v>774</v>
      </c>
      <c r="J695">
        <f t="shared" si="20"/>
        <v>67.599999999999994</v>
      </c>
      <c r="K695" s="7">
        <f t="shared" si="21"/>
        <v>259.28402777777228</v>
      </c>
    </row>
    <row r="696" spans="1:11" x14ac:dyDescent="0.2">
      <c r="A696">
        <v>129857</v>
      </c>
      <c r="B696">
        <v>547703</v>
      </c>
      <c r="C696" s="2">
        <v>21164</v>
      </c>
      <c r="D696" t="s">
        <v>604</v>
      </c>
      <c r="E696">
        <v>12</v>
      </c>
      <c r="F696" s="1">
        <v>40626.715277777781</v>
      </c>
      <c r="G696">
        <v>2.95</v>
      </c>
      <c r="H696">
        <v>12540</v>
      </c>
      <c r="I696" t="s">
        <v>774</v>
      </c>
      <c r="J696">
        <f t="shared" si="20"/>
        <v>35.400000000000006</v>
      </c>
      <c r="K696" s="7">
        <f t="shared" si="21"/>
        <v>259.28402777777228</v>
      </c>
    </row>
    <row r="697" spans="1:11" x14ac:dyDescent="0.2">
      <c r="A697">
        <v>129858</v>
      </c>
      <c r="B697">
        <v>547703</v>
      </c>
      <c r="C697" s="2">
        <v>22077</v>
      </c>
      <c r="D697" t="s">
        <v>242</v>
      </c>
      <c r="E697">
        <v>24</v>
      </c>
      <c r="F697" s="1">
        <v>40626.715277777781</v>
      </c>
      <c r="G697">
        <v>1.65</v>
      </c>
      <c r="H697">
        <v>12540</v>
      </c>
      <c r="I697" t="s">
        <v>774</v>
      </c>
      <c r="J697">
        <f t="shared" si="20"/>
        <v>39.599999999999994</v>
      </c>
      <c r="K697" s="7">
        <f t="shared" si="21"/>
        <v>259.28402777777228</v>
      </c>
    </row>
    <row r="698" spans="1:11" x14ac:dyDescent="0.2">
      <c r="A698">
        <v>129859</v>
      </c>
      <c r="B698">
        <v>547703</v>
      </c>
      <c r="C698" s="2" t="s">
        <v>186</v>
      </c>
      <c r="D698" t="s">
        <v>187</v>
      </c>
      <c r="E698">
        <v>12</v>
      </c>
      <c r="F698" s="1">
        <v>40626.715277777781</v>
      </c>
      <c r="G698">
        <v>1.25</v>
      </c>
      <c r="H698">
        <v>12540</v>
      </c>
      <c r="I698" t="s">
        <v>774</v>
      </c>
      <c r="J698">
        <f t="shared" si="20"/>
        <v>15</v>
      </c>
      <c r="K698" s="7">
        <f t="shared" si="21"/>
        <v>259.28402777777228</v>
      </c>
    </row>
    <row r="699" spans="1:11" x14ac:dyDescent="0.2">
      <c r="A699">
        <v>129860</v>
      </c>
      <c r="B699">
        <v>547703</v>
      </c>
      <c r="C699" s="2" t="s">
        <v>188</v>
      </c>
      <c r="D699" t="s">
        <v>189</v>
      </c>
      <c r="E699">
        <v>12</v>
      </c>
      <c r="F699" s="1">
        <v>40626.715277777781</v>
      </c>
      <c r="G699">
        <v>1.25</v>
      </c>
      <c r="H699">
        <v>12540</v>
      </c>
      <c r="I699" t="s">
        <v>774</v>
      </c>
      <c r="J699">
        <f t="shared" si="20"/>
        <v>15</v>
      </c>
      <c r="K699" s="7">
        <f t="shared" si="21"/>
        <v>259.28402777777228</v>
      </c>
    </row>
    <row r="700" spans="1:11" x14ac:dyDescent="0.2">
      <c r="A700">
        <v>129861</v>
      </c>
      <c r="B700">
        <v>547703</v>
      </c>
      <c r="C700" s="2" t="s">
        <v>190</v>
      </c>
      <c r="D700" t="s">
        <v>191</v>
      </c>
      <c r="E700">
        <v>12</v>
      </c>
      <c r="F700" s="1">
        <v>40626.715277777781</v>
      </c>
      <c r="G700">
        <v>1.25</v>
      </c>
      <c r="H700">
        <v>12540</v>
      </c>
      <c r="I700" t="s">
        <v>774</v>
      </c>
      <c r="J700">
        <f t="shared" si="20"/>
        <v>15</v>
      </c>
      <c r="K700" s="7">
        <f t="shared" si="21"/>
        <v>259.28402777777228</v>
      </c>
    </row>
    <row r="701" spans="1:11" x14ac:dyDescent="0.2">
      <c r="A701">
        <v>129862</v>
      </c>
      <c r="B701">
        <v>547703</v>
      </c>
      <c r="C701" s="2" t="s">
        <v>274</v>
      </c>
      <c r="D701" t="s">
        <v>275</v>
      </c>
      <c r="E701">
        <v>12</v>
      </c>
      <c r="F701" s="1">
        <v>40626.715277777781</v>
      </c>
      <c r="G701">
        <v>1.25</v>
      </c>
      <c r="H701">
        <v>12540</v>
      </c>
      <c r="I701" t="s">
        <v>774</v>
      </c>
      <c r="J701">
        <f t="shared" si="20"/>
        <v>15</v>
      </c>
      <c r="K701" s="7">
        <f t="shared" si="21"/>
        <v>259.28402777777228</v>
      </c>
    </row>
    <row r="702" spans="1:11" x14ac:dyDescent="0.2">
      <c r="A702">
        <v>129863</v>
      </c>
      <c r="B702">
        <v>547703</v>
      </c>
      <c r="C702" s="2">
        <v>21668</v>
      </c>
      <c r="D702" t="s">
        <v>578</v>
      </c>
      <c r="E702">
        <v>12</v>
      </c>
      <c r="F702" s="1">
        <v>40626.715277777781</v>
      </c>
      <c r="G702">
        <v>1.25</v>
      </c>
      <c r="H702">
        <v>12540</v>
      </c>
      <c r="I702" t="s">
        <v>774</v>
      </c>
      <c r="J702">
        <f t="shared" si="20"/>
        <v>15</v>
      </c>
      <c r="K702" s="7">
        <f t="shared" si="21"/>
        <v>259.28402777777228</v>
      </c>
    </row>
    <row r="703" spans="1:11" x14ac:dyDescent="0.2">
      <c r="A703">
        <v>129864</v>
      </c>
      <c r="B703">
        <v>547703</v>
      </c>
      <c r="C703" s="2">
        <v>21669</v>
      </c>
      <c r="D703" t="s">
        <v>682</v>
      </c>
      <c r="E703">
        <v>12</v>
      </c>
      <c r="F703" s="1">
        <v>40626.715277777781</v>
      </c>
      <c r="G703">
        <v>1.25</v>
      </c>
      <c r="H703">
        <v>12540</v>
      </c>
      <c r="I703" t="s">
        <v>774</v>
      </c>
      <c r="J703">
        <f t="shared" si="20"/>
        <v>15</v>
      </c>
      <c r="K703" s="7">
        <f t="shared" si="21"/>
        <v>259.28402777777228</v>
      </c>
    </row>
    <row r="704" spans="1:11" x14ac:dyDescent="0.2">
      <c r="A704">
        <v>129865</v>
      </c>
      <c r="B704">
        <v>547703</v>
      </c>
      <c r="C704" s="2">
        <v>21671</v>
      </c>
      <c r="D704" t="s">
        <v>609</v>
      </c>
      <c r="E704">
        <v>12</v>
      </c>
      <c r="F704" s="1">
        <v>40626.715277777781</v>
      </c>
      <c r="G704">
        <v>1.25</v>
      </c>
      <c r="H704">
        <v>12540</v>
      </c>
      <c r="I704" t="s">
        <v>774</v>
      </c>
      <c r="J704">
        <f t="shared" si="20"/>
        <v>15</v>
      </c>
      <c r="K704" s="7">
        <f t="shared" si="21"/>
        <v>259.28402777777228</v>
      </c>
    </row>
    <row r="705" spans="1:11" x14ac:dyDescent="0.2">
      <c r="A705">
        <v>129866</v>
      </c>
      <c r="B705">
        <v>547703</v>
      </c>
      <c r="C705" s="2">
        <v>21670</v>
      </c>
      <c r="D705" t="s">
        <v>556</v>
      </c>
      <c r="E705">
        <v>12</v>
      </c>
      <c r="F705" s="1">
        <v>40626.715277777781</v>
      </c>
      <c r="G705">
        <v>1.25</v>
      </c>
      <c r="H705">
        <v>12540</v>
      </c>
      <c r="I705" t="s">
        <v>774</v>
      </c>
      <c r="J705">
        <f t="shared" si="20"/>
        <v>15</v>
      </c>
      <c r="K705" s="7">
        <f t="shared" si="21"/>
        <v>259.28402777777228</v>
      </c>
    </row>
    <row r="706" spans="1:11" x14ac:dyDescent="0.2">
      <c r="A706">
        <v>129867</v>
      </c>
      <c r="B706">
        <v>547703</v>
      </c>
      <c r="C706" s="2">
        <v>22553</v>
      </c>
      <c r="D706" t="s">
        <v>216</v>
      </c>
      <c r="E706">
        <v>12</v>
      </c>
      <c r="F706" s="1">
        <v>40626.715277777781</v>
      </c>
      <c r="G706">
        <v>1.65</v>
      </c>
      <c r="H706">
        <v>12540</v>
      </c>
      <c r="I706" t="s">
        <v>774</v>
      </c>
      <c r="J706">
        <f t="shared" si="20"/>
        <v>19.799999999999997</v>
      </c>
      <c r="K706" s="7">
        <f t="shared" si="21"/>
        <v>259.28402777777228</v>
      </c>
    </row>
    <row r="707" spans="1:11" x14ac:dyDescent="0.2">
      <c r="A707">
        <v>129868</v>
      </c>
      <c r="B707">
        <v>547703</v>
      </c>
      <c r="C707" s="2">
        <v>22556</v>
      </c>
      <c r="D707" t="s">
        <v>402</v>
      </c>
      <c r="E707">
        <v>12</v>
      </c>
      <c r="F707" s="1">
        <v>40626.715277777781</v>
      </c>
      <c r="G707">
        <v>1.65</v>
      </c>
      <c r="H707">
        <v>12540</v>
      </c>
      <c r="I707" t="s">
        <v>774</v>
      </c>
      <c r="J707">
        <f t="shared" si="20"/>
        <v>19.799999999999997</v>
      </c>
      <c r="K707" s="7">
        <f t="shared" si="21"/>
        <v>259.28402777777228</v>
      </c>
    </row>
    <row r="708" spans="1:11" x14ac:dyDescent="0.2">
      <c r="A708">
        <v>130642</v>
      </c>
      <c r="B708">
        <v>547790</v>
      </c>
      <c r="C708" s="2">
        <v>21126</v>
      </c>
      <c r="D708" t="s">
        <v>185</v>
      </c>
      <c r="E708">
        <v>12</v>
      </c>
      <c r="F708" s="1">
        <v>40627.50277777778</v>
      </c>
      <c r="G708">
        <v>1.25</v>
      </c>
      <c r="H708">
        <v>12545</v>
      </c>
      <c r="I708" t="s">
        <v>774</v>
      </c>
      <c r="J708">
        <f t="shared" si="20"/>
        <v>15</v>
      </c>
      <c r="K708" s="7">
        <f t="shared" si="21"/>
        <v>258.49652777777374</v>
      </c>
    </row>
    <row r="709" spans="1:11" x14ac:dyDescent="0.2">
      <c r="A709">
        <v>130643</v>
      </c>
      <c r="B709">
        <v>547790</v>
      </c>
      <c r="C709" s="2">
        <v>21974</v>
      </c>
      <c r="D709" t="s">
        <v>615</v>
      </c>
      <c r="E709">
        <v>12</v>
      </c>
      <c r="F709" s="1">
        <v>40627.50277777778</v>
      </c>
      <c r="G709">
        <v>1.45</v>
      </c>
      <c r="H709">
        <v>12545</v>
      </c>
      <c r="I709" t="s">
        <v>774</v>
      </c>
      <c r="J709">
        <f t="shared" si="20"/>
        <v>17.399999999999999</v>
      </c>
      <c r="K709" s="7">
        <f t="shared" si="21"/>
        <v>258.49652777777374</v>
      </c>
    </row>
    <row r="710" spans="1:11" x14ac:dyDescent="0.2">
      <c r="A710">
        <v>130644</v>
      </c>
      <c r="B710">
        <v>547790</v>
      </c>
      <c r="C710" s="2">
        <v>84988</v>
      </c>
      <c r="D710" t="s">
        <v>525</v>
      </c>
      <c r="E710">
        <v>12</v>
      </c>
      <c r="F710" s="1">
        <v>40627.50277777778</v>
      </c>
      <c r="G710">
        <v>1.45</v>
      </c>
      <c r="H710">
        <v>12545</v>
      </c>
      <c r="I710" t="s">
        <v>774</v>
      </c>
      <c r="J710">
        <f t="shared" si="20"/>
        <v>17.399999999999999</v>
      </c>
      <c r="K710" s="7">
        <f t="shared" si="21"/>
        <v>258.49652777777374</v>
      </c>
    </row>
    <row r="711" spans="1:11" x14ac:dyDescent="0.2">
      <c r="A711">
        <v>130645</v>
      </c>
      <c r="B711">
        <v>547790</v>
      </c>
      <c r="C711" s="2">
        <v>84987</v>
      </c>
      <c r="D711" t="s">
        <v>760</v>
      </c>
      <c r="E711">
        <v>12</v>
      </c>
      <c r="F711" s="1">
        <v>40627.50277777778</v>
      </c>
      <c r="G711">
        <v>1.45</v>
      </c>
      <c r="H711">
        <v>12545</v>
      </c>
      <c r="I711" t="s">
        <v>774</v>
      </c>
      <c r="J711">
        <f t="shared" si="20"/>
        <v>17.399999999999999</v>
      </c>
      <c r="K711" s="7">
        <f t="shared" si="21"/>
        <v>258.49652777777374</v>
      </c>
    </row>
    <row r="712" spans="1:11" x14ac:dyDescent="0.2">
      <c r="A712">
        <v>130646</v>
      </c>
      <c r="B712">
        <v>547790</v>
      </c>
      <c r="C712" s="2">
        <v>21211</v>
      </c>
      <c r="D712" t="s">
        <v>712</v>
      </c>
      <c r="E712">
        <v>12</v>
      </c>
      <c r="F712" s="1">
        <v>40627.50277777778</v>
      </c>
      <c r="G712">
        <v>1.45</v>
      </c>
      <c r="H712">
        <v>12545</v>
      </c>
      <c r="I712" t="s">
        <v>774</v>
      </c>
      <c r="J712">
        <f t="shared" ref="J712:J775" si="22">+G712*E712</f>
        <v>17.399999999999999</v>
      </c>
      <c r="K712" s="7">
        <f t="shared" ref="K712:K775" si="23">+$G$1-F712</f>
        <v>258.49652777777374</v>
      </c>
    </row>
    <row r="713" spans="1:11" x14ac:dyDescent="0.2">
      <c r="A713">
        <v>130647</v>
      </c>
      <c r="B713">
        <v>547790</v>
      </c>
      <c r="C713" s="2">
        <v>22168</v>
      </c>
      <c r="D713" t="s">
        <v>110</v>
      </c>
      <c r="E713">
        <v>2</v>
      </c>
      <c r="F713" s="1">
        <v>40627.50277777778</v>
      </c>
      <c r="G713">
        <v>8.5</v>
      </c>
      <c r="H713">
        <v>12545</v>
      </c>
      <c r="I713" t="s">
        <v>774</v>
      </c>
      <c r="J713">
        <f t="shared" si="22"/>
        <v>17</v>
      </c>
      <c r="K713" s="7">
        <f t="shared" si="23"/>
        <v>258.49652777777374</v>
      </c>
    </row>
    <row r="714" spans="1:11" x14ac:dyDescent="0.2">
      <c r="A714">
        <v>130648</v>
      </c>
      <c r="B714">
        <v>547790</v>
      </c>
      <c r="C714" s="2">
        <v>22074</v>
      </c>
      <c r="D714" t="s">
        <v>227</v>
      </c>
      <c r="E714">
        <v>12</v>
      </c>
      <c r="F714" s="1">
        <v>40627.50277777778</v>
      </c>
      <c r="G714">
        <v>1.65</v>
      </c>
      <c r="H714">
        <v>12545</v>
      </c>
      <c r="I714" t="s">
        <v>774</v>
      </c>
      <c r="J714">
        <f t="shared" si="22"/>
        <v>19.799999999999997</v>
      </c>
      <c r="K714" s="7">
        <f t="shared" si="23"/>
        <v>258.49652777777374</v>
      </c>
    </row>
    <row r="715" spans="1:11" x14ac:dyDescent="0.2">
      <c r="A715">
        <v>130649</v>
      </c>
      <c r="B715">
        <v>547790</v>
      </c>
      <c r="C715" s="2" t="s">
        <v>186</v>
      </c>
      <c r="D715" t="s">
        <v>187</v>
      </c>
      <c r="E715">
        <v>12</v>
      </c>
      <c r="F715" s="1">
        <v>40627.50277777778</v>
      </c>
      <c r="G715">
        <v>1.25</v>
      </c>
      <c r="H715">
        <v>12545</v>
      </c>
      <c r="I715" t="s">
        <v>774</v>
      </c>
      <c r="J715">
        <f t="shared" si="22"/>
        <v>15</v>
      </c>
      <c r="K715" s="7">
        <f t="shared" si="23"/>
        <v>258.49652777777374</v>
      </c>
    </row>
    <row r="716" spans="1:11" x14ac:dyDescent="0.2">
      <c r="A716">
        <v>130650</v>
      </c>
      <c r="B716">
        <v>547790</v>
      </c>
      <c r="C716" s="2">
        <v>22077</v>
      </c>
      <c r="D716" t="s">
        <v>242</v>
      </c>
      <c r="E716">
        <v>12</v>
      </c>
      <c r="F716" s="1">
        <v>40627.50277777778</v>
      </c>
      <c r="G716">
        <v>1.65</v>
      </c>
      <c r="H716">
        <v>12545</v>
      </c>
      <c r="I716" t="s">
        <v>774</v>
      </c>
      <c r="J716">
        <f t="shared" si="22"/>
        <v>19.799999999999997</v>
      </c>
      <c r="K716" s="7">
        <f t="shared" si="23"/>
        <v>258.49652777777374</v>
      </c>
    </row>
    <row r="717" spans="1:11" x14ac:dyDescent="0.2">
      <c r="A717">
        <v>130651</v>
      </c>
      <c r="B717">
        <v>547790</v>
      </c>
      <c r="C717" s="2">
        <v>22076</v>
      </c>
      <c r="D717" t="s">
        <v>468</v>
      </c>
      <c r="E717">
        <v>12</v>
      </c>
      <c r="F717" s="1">
        <v>40627.50277777778</v>
      </c>
      <c r="G717">
        <v>1.65</v>
      </c>
      <c r="H717">
        <v>12545</v>
      </c>
      <c r="I717" t="s">
        <v>774</v>
      </c>
      <c r="J717">
        <f t="shared" si="22"/>
        <v>19.799999999999997</v>
      </c>
      <c r="K717" s="7">
        <f t="shared" si="23"/>
        <v>258.49652777777374</v>
      </c>
    </row>
    <row r="718" spans="1:11" x14ac:dyDescent="0.2">
      <c r="A718">
        <v>130652</v>
      </c>
      <c r="B718">
        <v>547790</v>
      </c>
      <c r="C718" s="2">
        <v>22079</v>
      </c>
      <c r="D718" t="s">
        <v>799</v>
      </c>
      <c r="E718">
        <v>10</v>
      </c>
      <c r="F718" s="1">
        <v>40627.50277777778</v>
      </c>
      <c r="G718">
        <v>1.65</v>
      </c>
      <c r="H718">
        <v>12545</v>
      </c>
      <c r="I718" t="s">
        <v>774</v>
      </c>
      <c r="J718">
        <f t="shared" si="22"/>
        <v>16.5</v>
      </c>
      <c r="K718" s="7">
        <f t="shared" si="23"/>
        <v>258.49652777777374</v>
      </c>
    </row>
    <row r="719" spans="1:11" x14ac:dyDescent="0.2">
      <c r="A719">
        <v>130653</v>
      </c>
      <c r="B719">
        <v>547790</v>
      </c>
      <c r="C719" s="2" t="s">
        <v>188</v>
      </c>
      <c r="D719" t="s">
        <v>189</v>
      </c>
      <c r="E719">
        <v>12</v>
      </c>
      <c r="F719" s="1">
        <v>40627.50277777778</v>
      </c>
      <c r="G719">
        <v>1.25</v>
      </c>
      <c r="H719">
        <v>12545</v>
      </c>
      <c r="I719" t="s">
        <v>774</v>
      </c>
      <c r="J719">
        <f t="shared" si="22"/>
        <v>15</v>
      </c>
      <c r="K719" s="7">
        <f t="shared" si="23"/>
        <v>258.49652777777374</v>
      </c>
    </row>
    <row r="720" spans="1:11" x14ac:dyDescent="0.2">
      <c r="A720">
        <v>130654</v>
      </c>
      <c r="B720">
        <v>547790</v>
      </c>
      <c r="C720" s="2" t="s">
        <v>716</v>
      </c>
      <c r="D720" t="s">
        <v>717</v>
      </c>
      <c r="E720">
        <v>12</v>
      </c>
      <c r="F720" s="1">
        <v>40627.50277777778</v>
      </c>
      <c r="G720">
        <v>1.25</v>
      </c>
      <c r="H720">
        <v>12545</v>
      </c>
      <c r="I720" t="s">
        <v>774</v>
      </c>
      <c r="J720">
        <f t="shared" si="22"/>
        <v>15</v>
      </c>
      <c r="K720" s="7">
        <f t="shared" si="23"/>
        <v>258.49652777777374</v>
      </c>
    </row>
    <row r="721" spans="1:11" x14ac:dyDescent="0.2">
      <c r="A721">
        <v>130655</v>
      </c>
      <c r="B721">
        <v>547790</v>
      </c>
      <c r="C721" s="2" t="s">
        <v>156</v>
      </c>
      <c r="D721" t="s">
        <v>157</v>
      </c>
      <c r="E721">
        <v>12</v>
      </c>
      <c r="F721" s="1">
        <v>40627.50277777778</v>
      </c>
      <c r="G721">
        <v>1.25</v>
      </c>
      <c r="H721">
        <v>12545</v>
      </c>
      <c r="I721" t="s">
        <v>774</v>
      </c>
      <c r="J721">
        <f t="shared" si="22"/>
        <v>15</v>
      </c>
      <c r="K721" s="7">
        <f t="shared" si="23"/>
        <v>258.49652777777374</v>
      </c>
    </row>
    <row r="722" spans="1:11" x14ac:dyDescent="0.2">
      <c r="A722">
        <v>130656</v>
      </c>
      <c r="B722">
        <v>547790</v>
      </c>
      <c r="C722" s="2" t="s">
        <v>274</v>
      </c>
      <c r="D722" t="s">
        <v>275</v>
      </c>
      <c r="E722">
        <v>12</v>
      </c>
      <c r="F722" s="1">
        <v>40627.50277777778</v>
      </c>
      <c r="G722">
        <v>1.25</v>
      </c>
      <c r="H722">
        <v>12545</v>
      </c>
      <c r="I722" t="s">
        <v>774</v>
      </c>
      <c r="J722">
        <f t="shared" si="22"/>
        <v>15</v>
      </c>
      <c r="K722" s="7">
        <f t="shared" si="23"/>
        <v>258.49652777777374</v>
      </c>
    </row>
    <row r="723" spans="1:11" x14ac:dyDescent="0.2">
      <c r="A723">
        <v>130657</v>
      </c>
      <c r="B723">
        <v>547790</v>
      </c>
      <c r="C723" s="2" t="s">
        <v>190</v>
      </c>
      <c r="D723" t="s">
        <v>191</v>
      </c>
      <c r="E723">
        <v>12</v>
      </c>
      <c r="F723" s="1">
        <v>40627.50277777778</v>
      </c>
      <c r="G723">
        <v>1.25</v>
      </c>
      <c r="H723">
        <v>12545</v>
      </c>
      <c r="I723" t="s">
        <v>774</v>
      </c>
      <c r="J723">
        <f t="shared" si="22"/>
        <v>15</v>
      </c>
      <c r="K723" s="7">
        <f t="shared" si="23"/>
        <v>258.49652777777374</v>
      </c>
    </row>
    <row r="724" spans="1:11" x14ac:dyDescent="0.2">
      <c r="A724">
        <v>130658</v>
      </c>
      <c r="B724">
        <v>547790</v>
      </c>
      <c r="C724" s="2">
        <v>21213</v>
      </c>
      <c r="D724" t="s">
        <v>197</v>
      </c>
      <c r="E724">
        <v>24</v>
      </c>
      <c r="F724" s="1">
        <v>40627.50277777778</v>
      </c>
      <c r="G724">
        <v>0.55000000000000004</v>
      </c>
      <c r="H724">
        <v>12545</v>
      </c>
      <c r="I724" t="s">
        <v>774</v>
      </c>
      <c r="J724">
        <f t="shared" si="22"/>
        <v>13.200000000000001</v>
      </c>
      <c r="K724" s="7">
        <f t="shared" si="23"/>
        <v>258.49652777777374</v>
      </c>
    </row>
    <row r="725" spans="1:11" x14ac:dyDescent="0.2">
      <c r="A725">
        <v>130659</v>
      </c>
      <c r="B725">
        <v>547790</v>
      </c>
      <c r="C725" s="2">
        <v>22938</v>
      </c>
      <c r="D725" t="s">
        <v>277</v>
      </c>
      <c r="E725">
        <v>12</v>
      </c>
      <c r="F725" s="1">
        <v>40627.50277777778</v>
      </c>
      <c r="G725">
        <v>1.95</v>
      </c>
      <c r="H725">
        <v>12545</v>
      </c>
      <c r="I725" t="s">
        <v>774</v>
      </c>
      <c r="J725">
        <f t="shared" si="22"/>
        <v>23.4</v>
      </c>
      <c r="K725" s="7">
        <f t="shared" si="23"/>
        <v>258.49652777777374</v>
      </c>
    </row>
    <row r="726" spans="1:11" x14ac:dyDescent="0.2">
      <c r="A726">
        <v>130660</v>
      </c>
      <c r="B726">
        <v>547790</v>
      </c>
      <c r="C726" s="2">
        <v>21124</v>
      </c>
      <c r="D726" t="s">
        <v>304</v>
      </c>
      <c r="E726">
        <v>24</v>
      </c>
      <c r="F726" s="1">
        <v>40627.50277777778</v>
      </c>
      <c r="G726">
        <v>1.25</v>
      </c>
      <c r="H726">
        <v>12545</v>
      </c>
      <c r="I726" t="s">
        <v>774</v>
      </c>
      <c r="J726">
        <f t="shared" si="22"/>
        <v>30</v>
      </c>
      <c r="K726" s="7">
        <f t="shared" si="23"/>
        <v>258.49652777777374</v>
      </c>
    </row>
    <row r="727" spans="1:11" x14ac:dyDescent="0.2">
      <c r="A727">
        <v>130661</v>
      </c>
      <c r="B727">
        <v>547790</v>
      </c>
      <c r="C727" s="2">
        <v>37495</v>
      </c>
      <c r="D727" t="s">
        <v>441</v>
      </c>
      <c r="E727">
        <v>4</v>
      </c>
      <c r="F727" s="1">
        <v>40627.50277777778</v>
      </c>
      <c r="G727">
        <v>3.75</v>
      </c>
      <c r="H727">
        <v>12545</v>
      </c>
      <c r="I727" t="s">
        <v>774</v>
      </c>
      <c r="J727">
        <f t="shared" si="22"/>
        <v>15</v>
      </c>
      <c r="K727" s="7">
        <f t="shared" si="23"/>
        <v>258.49652777777374</v>
      </c>
    </row>
    <row r="728" spans="1:11" x14ac:dyDescent="0.2">
      <c r="A728">
        <v>130662</v>
      </c>
      <c r="B728">
        <v>547790</v>
      </c>
      <c r="C728" s="2">
        <v>21122</v>
      </c>
      <c r="D728" t="s">
        <v>167</v>
      </c>
      <c r="E728">
        <v>24</v>
      </c>
      <c r="F728" s="1">
        <v>40627.50277777778</v>
      </c>
      <c r="G728">
        <v>1.25</v>
      </c>
      <c r="H728">
        <v>12545</v>
      </c>
      <c r="I728" t="s">
        <v>774</v>
      </c>
      <c r="J728">
        <f t="shared" si="22"/>
        <v>30</v>
      </c>
      <c r="K728" s="7">
        <f t="shared" si="23"/>
        <v>258.49652777777374</v>
      </c>
    </row>
    <row r="729" spans="1:11" x14ac:dyDescent="0.2">
      <c r="A729">
        <v>130663</v>
      </c>
      <c r="B729">
        <v>547790</v>
      </c>
      <c r="C729" s="2">
        <v>20934</v>
      </c>
      <c r="D729" t="s">
        <v>946</v>
      </c>
      <c r="E729">
        <v>2</v>
      </c>
      <c r="F729" s="1">
        <v>40627.50277777778</v>
      </c>
      <c r="G729">
        <v>5.45</v>
      </c>
      <c r="H729">
        <v>12545</v>
      </c>
      <c r="I729" t="s">
        <v>774</v>
      </c>
      <c r="J729">
        <f t="shared" si="22"/>
        <v>10.9</v>
      </c>
      <c r="K729" s="7">
        <f t="shared" si="23"/>
        <v>258.49652777777374</v>
      </c>
    </row>
    <row r="730" spans="1:11" x14ac:dyDescent="0.2">
      <c r="A730">
        <v>130664</v>
      </c>
      <c r="B730">
        <v>547790</v>
      </c>
      <c r="C730" s="2">
        <v>20931</v>
      </c>
      <c r="D730" t="s">
        <v>602</v>
      </c>
      <c r="E730">
        <v>4</v>
      </c>
      <c r="F730" s="1">
        <v>40627.50277777778</v>
      </c>
      <c r="G730">
        <v>3.75</v>
      </c>
      <c r="H730">
        <v>12545</v>
      </c>
      <c r="I730" t="s">
        <v>774</v>
      </c>
      <c r="J730">
        <f t="shared" si="22"/>
        <v>15</v>
      </c>
      <c r="K730" s="7">
        <f t="shared" si="23"/>
        <v>258.49652777777374</v>
      </c>
    </row>
    <row r="731" spans="1:11" x14ac:dyDescent="0.2">
      <c r="A731">
        <v>130665</v>
      </c>
      <c r="B731">
        <v>547790</v>
      </c>
      <c r="C731" s="2">
        <v>72741</v>
      </c>
      <c r="D731" t="s">
        <v>440</v>
      </c>
      <c r="E731">
        <v>9</v>
      </c>
      <c r="F731" s="1">
        <v>40627.50277777778</v>
      </c>
      <c r="G731">
        <v>1.45</v>
      </c>
      <c r="H731">
        <v>12545</v>
      </c>
      <c r="I731" t="s">
        <v>774</v>
      </c>
      <c r="J731">
        <f t="shared" si="22"/>
        <v>13.049999999999999</v>
      </c>
      <c r="K731" s="7">
        <f t="shared" si="23"/>
        <v>258.49652777777374</v>
      </c>
    </row>
    <row r="732" spans="1:11" x14ac:dyDescent="0.2">
      <c r="A732">
        <v>130666</v>
      </c>
      <c r="B732">
        <v>547790</v>
      </c>
      <c r="C732" s="2">
        <v>22344</v>
      </c>
      <c r="D732" t="s">
        <v>830</v>
      </c>
      <c r="E732">
        <v>12</v>
      </c>
      <c r="F732" s="1">
        <v>40627.50277777778</v>
      </c>
      <c r="G732">
        <v>0.85</v>
      </c>
      <c r="H732">
        <v>12545</v>
      </c>
      <c r="I732" t="s">
        <v>774</v>
      </c>
      <c r="J732">
        <f t="shared" si="22"/>
        <v>10.199999999999999</v>
      </c>
      <c r="K732" s="7">
        <f t="shared" si="23"/>
        <v>258.49652777777374</v>
      </c>
    </row>
    <row r="733" spans="1:11" x14ac:dyDescent="0.2">
      <c r="A733">
        <v>130667</v>
      </c>
      <c r="B733">
        <v>547790</v>
      </c>
      <c r="C733" s="2">
        <v>22221</v>
      </c>
      <c r="D733" t="s">
        <v>836</v>
      </c>
      <c r="E733">
        <v>2</v>
      </c>
      <c r="F733" s="1">
        <v>40627.50277777778</v>
      </c>
      <c r="G733">
        <v>9.9499999999999993</v>
      </c>
      <c r="H733">
        <v>12545</v>
      </c>
      <c r="I733" t="s">
        <v>774</v>
      </c>
      <c r="J733">
        <f t="shared" si="22"/>
        <v>19.899999999999999</v>
      </c>
      <c r="K733" s="7">
        <f t="shared" si="23"/>
        <v>258.49652777777374</v>
      </c>
    </row>
    <row r="734" spans="1:11" x14ac:dyDescent="0.2">
      <c r="A734">
        <v>130668</v>
      </c>
      <c r="B734">
        <v>547790</v>
      </c>
      <c r="C734" s="2">
        <v>22423</v>
      </c>
      <c r="D734" t="s">
        <v>322</v>
      </c>
      <c r="E734">
        <v>1</v>
      </c>
      <c r="F734" s="1">
        <v>40627.50277777778</v>
      </c>
      <c r="G734">
        <v>12.75</v>
      </c>
      <c r="H734">
        <v>12545</v>
      </c>
      <c r="I734" t="s">
        <v>774</v>
      </c>
      <c r="J734">
        <f t="shared" si="22"/>
        <v>12.75</v>
      </c>
      <c r="K734" s="7">
        <f t="shared" si="23"/>
        <v>258.49652777777374</v>
      </c>
    </row>
    <row r="735" spans="1:11" x14ac:dyDescent="0.2">
      <c r="A735">
        <v>130669</v>
      </c>
      <c r="B735">
        <v>547790</v>
      </c>
      <c r="C735" s="2">
        <v>22223</v>
      </c>
      <c r="D735" t="s">
        <v>837</v>
      </c>
      <c r="E735">
        <v>3</v>
      </c>
      <c r="F735" s="1">
        <v>40627.50277777778</v>
      </c>
      <c r="G735">
        <v>4.95</v>
      </c>
      <c r="H735">
        <v>12545</v>
      </c>
      <c r="I735" t="s">
        <v>774</v>
      </c>
      <c r="J735">
        <f t="shared" si="22"/>
        <v>14.850000000000001</v>
      </c>
      <c r="K735" s="7">
        <f t="shared" si="23"/>
        <v>258.49652777777374</v>
      </c>
    </row>
    <row r="736" spans="1:11" x14ac:dyDescent="0.2">
      <c r="A736">
        <v>130670</v>
      </c>
      <c r="B736">
        <v>547790</v>
      </c>
      <c r="C736" s="2">
        <v>84817</v>
      </c>
      <c r="D736" t="s">
        <v>927</v>
      </c>
      <c r="E736">
        <v>6</v>
      </c>
      <c r="F736" s="1">
        <v>40627.50277777778</v>
      </c>
      <c r="G736">
        <v>2.1</v>
      </c>
      <c r="H736">
        <v>12545</v>
      </c>
      <c r="I736" t="s">
        <v>774</v>
      </c>
      <c r="J736">
        <f t="shared" si="22"/>
        <v>12.600000000000001</v>
      </c>
      <c r="K736" s="7">
        <f t="shared" si="23"/>
        <v>258.49652777777374</v>
      </c>
    </row>
    <row r="737" spans="1:11" x14ac:dyDescent="0.2">
      <c r="A737">
        <v>130671</v>
      </c>
      <c r="B737">
        <v>547790</v>
      </c>
      <c r="C737" s="2">
        <v>84821</v>
      </c>
      <c r="D737" t="s">
        <v>912</v>
      </c>
      <c r="E737">
        <v>12</v>
      </c>
      <c r="F737" s="1">
        <v>40627.50277777778</v>
      </c>
      <c r="G737">
        <v>0.85</v>
      </c>
      <c r="H737">
        <v>12545</v>
      </c>
      <c r="I737" t="s">
        <v>774</v>
      </c>
      <c r="J737">
        <f t="shared" si="22"/>
        <v>10.199999999999999</v>
      </c>
      <c r="K737" s="7">
        <f t="shared" si="23"/>
        <v>258.49652777777374</v>
      </c>
    </row>
    <row r="738" spans="1:11" x14ac:dyDescent="0.2">
      <c r="A738">
        <v>130672</v>
      </c>
      <c r="B738">
        <v>547790</v>
      </c>
      <c r="C738" s="2">
        <v>22857</v>
      </c>
      <c r="D738" t="s">
        <v>919</v>
      </c>
      <c r="E738">
        <v>12</v>
      </c>
      <c r="F738" s="1">
        <v>40627.50277777778</v>
      </c>
      <c r="G738">
        <v>0.85</v>
      </c>
      <c r="H738">
        <v>12545</v>
      </c>
      <c r="I738" t="s">
        <v>774</v>
      </c>
      <c r="J738">
        <f t="shared" si="22"/>
        <v>10.199999999999999</v>
      </c>
      <c r="K738" s="7">
        <f t="shared" si="23"/>
        <v>258.49652777777374</v>
      </c>
    </row>
    <row r="739" spans="1:11" x14ac:dyDescent="0.2">
      <c r="A739">
        <v>130673</v>
      </c>
      <c r="B739">
        <v>547790</v>
      </c>
      <c r="C739" s="2">
        <v>21382</v>
      </c>
      <c r="D739" t="s">
        <v>906</v>
      </c>
      <c r="E739">
        <v>6</v>
      </c>
      <c r="F739" s="1">
        <v>40627.50277777778</v>
      </c>
      <c r="G739">
        <v>2.95</v>
      </c>
      <c r="H739">
        <v>12545</v>
      </c>
      <c r="I739" t="s">
        <v>774</v>
      </c>
      <c r="J739">
        <f t="shared" si="22"/>
        <v>17.700000000000003</v>
      </c>
      <c r="K739" s="7">
        <f t="shared" si="23"/>
        <v>258.49652777777374</v>
      </c>
    </row>
    <row r="740" spans="1:11" x14ac:dyDescent="0.2">
      <c r="A740">
        <v>130674</v>
      </c>
      <c r="B740">
        <v>547790</v>
      </c>
      <c r="C740" s="2">
        <v>22313</v>
      </c>
      <c r="D740" t="s">
        <v>577</v>
      </c>
      <c r="E740">
        <v>6</v>
      </c>
      <c r="F740" s="1">
        <v>40627.50277777778</v>
      </c>
      <c r="G740">
        <v>2.95</v>
      </c>
      <c r="H740">
        <v>12545</v>
      </c>
      <c r="I740" t="s">
        <v>774</v>
      </c>
      <c r="J740">
        <f t="shared" si="22"/>
        <v>17.700000000000003</v>
      </c>
      <c r="K740" s="7">
        <f t="shared" si="23"/>
        <v>258.49652777777374</v>
      </c>
    </row>
    <row r="741" spans="1:11" x14ac:dyDescent="0.2">
      <c r="A741">
        <v>133650</v>
      </c>
      <c r="B741">
        <v>547972</v>
      </c>
      <c r="C741" s="2">
        <v>22383</v>
      </c>
      <c r="D741" t="s">
        <v>981</v>
      </c>
      <c r="E741">
        <v>150</v>
      </c>
      <c r="F741" s="1">
        <v>40630.695138888892</v>
      </c>
      <c r="G741">
        <v>1.45</v>
      </c>
      <c r="H741">
        <v>12557</v>
      </c>
      <c r="I741" t="s">
        <v>774</v>
      </c>
      <c r="J741">
        <f t="shared" si="22"/>
        <v>217.5</v>
      </c>
      <c r="K741" s="7">
        <f t="shared" si="23"/>
        <v>255.30416666666133</v>
      </c>
    </row>
    <row r="742" spans="1:11" x14ac:dyDescent="0.2">
      <c r="A742">
        <v>133651</v>
      </c>
      <c r="B742">
        <v>547972</v>
      </c>
      <c r="C742" s="2">
        <v>22384</v>
      </c>
      <c r="D742" t="s">
        <v>177</v>
      </c>
      <c r="E742">
        <v>150</v>
      </c>
      <c r="F742" s="1">
        <v>40630.695138888892</v>
      </c>
      <c r="G742">
        <v>1.45</v>
      </c>
      <c r="H742">
        <v>12557</v>
      </c>
      <c r="I742" t="s">
        <v>774</v>
      </c>
      <c r="J742">
        <f t="shared" si="22"/>
        <v>217.5</v>
      </c>
      <c r="K742" s="7">
        <f t="shared" si="23"/>
        <v>255.30416666666133</v>
      </c>
    </row>
    <row r="743" spans="1:11" x14ac:dyDescent="0.2">
      <c r="A743">
        <v>133652</v>
      </c>
      <c r="B743">
        <v>547972</v>
      </c>
      <c r="C743" s="2">
        <v>20727</v>
      </c>
      <c r="D743" t="s">
        <v>202</v>
      </c>
      <c r="E743">
        <v>50</v>
      </c>
      <c r="F743" s="1">
        <v>40630.695138888892</v>
      </c>
      <c r="G743">
        <v>1.65</v>
      </c>
      <c r="H743">
        <v>12557</v>
      </c>
      <c r="I743" t="s">
        <v>774</v>
      </c>
      <c r="J743">
        <f t="shared" si="22"/>
        <v>82.5</v>
      </c>
      <c r="K743" s="7">
        <f t="shared" si="23"/>
        <v>255.30416666666133</v>
      </c>
    </row>
    <row r="744" spans="1:11" x14ac:dyDescent="0.2">
      <c r="A744">
        <v>133653</v>
      </c>
      <c r="B744">
        <v>547972</v>
      </c>
      <c r="C744" s="2">
        <v>20725</v>
      </c>
      <c r="D744" t="s">
        <v>64</v>
      </c>
      <c r="E744">
        <v>50</v>
      </c>
      <c r="F744" s="1">
        <v>40630.695138888892</v>
      </c>
      <c r="G744">
        <v>1.65</v>
      </c>
      <c r="H744">
        <v>12557</v>
      </c>
      <c r="I744" t="s">
        <v>774</v>
      </c>
      <c r="J744">
        <f t="shared" si="22"/>
        <v>82.5</v>
      </c>
      <c r="K744" s="7">
        <f t="shared" si="23"/>
        <v>255.30416666666133</v>
      </c>
    </row>
    <row r="745" spans="1:11" x14ac:dyDescent="0.2">
      <c r="A745">
        <v>133654</v>
      </c>
      <c r="B745">
        <v>547972</v>
      </c>
      <c r="C745" s="2">
        <v>20728</v>
      </c>
      <c r="D745" t="s">
        <v>201</v>
      </c>
      <c r="E745">
        <v>150</v>
      </c>
      <c r="F745" s="1">
        <v>40630.695138888892</v>
      </c>
      <c r="G745">
        <v>1.45</v>
      </c>
      <c r="H745">
        <v>12557</v>
      </c>
      <c r="I745" t="s">
        <v>774</v>
      </c>
      <c r="J745">
        <f t="shared" si="22"/>
        <v>217.5</v>
      </c>
      <c r="K745" s="7">
        <f t="shared" si="23"/>
        <v>255.30416666666133</v>
      </c>
    </row>
    <row r="746" spans="1:11" x14ac:dyDescent="0.2">
      <c r="A746">
        <v>149173</v>
      </c>
      <c r="B746">
        <v>549682</v>
      </c>
      <c r="C746" s="2">
        <v>84692</v>
      </c>
      <c r="D746" t="s">
        <v>401</v>
      </c>
      <c r="E746">
        <v>25</v>
      </c>
      <c r="F746" s="1">
        <v>40644.556944444441</v>
      </c>
      <c r="G746">
        <v>0.42</v>
      </c>
      <c r="H746">
        <v>12596</v>
      </c>
      <c r="I746" t="s">
        <v>774</v>
      </c>
      <c r="J746">
        <f t="shared" si="22"/>
        <v>10.5</v>
      </c>
      <c r="K746" s="7">
        <f t="shared" si="23"/>
        <v>241.4423611111124</v>
      </c>
    </row>
    <row r="747" spans="1:11" x14ac:dyDescent="0.2">
      <c r="A747">
        <v>149174</v>
      </c>
      <c r="B747">
        <v>549682</v>
      </c>
      <c r="C747" s="2">
        <v>22960</v>
      </c>
      <c r="D747" t="s">
        <v>27</v>
      </c>
      <c r="E747">
        <v>6</v>
      </c>
      <c r="F747" s="1">
        <v>40644.556944444441</v>
      </c>
      <c r="G747">
        <v>4.25</v>
      </c>
      <c r="H747">
        <v>12596</v>
      </c>
      <c r="I747" t="s">
        <v>774</v>
      </c>
      <c r="J747">
        <f t="shared" si="22"/>
        <v>25.5</v>
      </c>
      <c r="K747" s="7">
        <f t="shared" si="23"/>
        <v>241.4423611111124</v>
      </c>
    </row>
    <row r="748" spans="1:11" x14ac:dyDescent="0.2">
      <c r="A748">
        <v>149175</v>
      </c>
      <c r="B748">
        <v>549682</v>
      </c>
      <c r="C748" s="2">
        <v>15034</v>
      </c>
      <c r="D748" t="s">
        <v>823</v>
      </c>
      <c r="E748">
        <v>24</v>
      </c>
      <c r="F748" s="1">
        <v>40644.556944444441</v>
      </c>
      <c r="G748">
        <v>0.14000000000000001</v>
      </c>
      <c r="H748">
        <v>12596</v>
      </c>
      <c r="I748" t="s">
        <v>774</v>
      </c>
      <c r="J748">
        <f t="shared" si="22"/>
        <v>3.3600000000000003</v>
      </c>
      <c r="K748" s="7">
        <f t="shared" si="23"/>
        <v>241.4423611111124</v>
      </c>
    </row>
    <row r="749" spans="1:11" x14ac:dyDescent="0.2">
      <c r="A749">
        <v>149176</v>
      </c>
      <c r="B749">
        <v>549682</v>
      </c>
      <c r="C749" s="2">
        <v>22326</v>
      </c>
      <c r="D749" t="s">
        <v>37</v>
      </c>
      <c r="E749">
        <v>6</v>
      </c>
      <c r="F749" s="1">
        <v>40644.556944444441</v>
      </c>
      <c r="G749">
        <v>2.95</v>
      </c>
      <c r="H749">
        <v>12596</v>
      </c>
      <c r="I749" t="s">
        <v>774</v>
      </c>
      <c r="J749">
        <f t="shared" si="22"/>
        <v>17.700000000000003</v>
      </c>
      <c r="K749" s="7">
        <f t="shared" si="23"/>
        <v>241.4423611111124</v>
      </c>
    </row>
    <row r="750" spans="1:11" x14ac:dyDescent="0.2">
      <c r="A750">
        <v>149177</v>
      </c>
      <c r="B750">
        <v>549682</v>
      </c>
      <c r="C750" s="2">
        <v>22328</v>
      </c>
      <c r="D750" t="s">
        <v>232</v>
      </c>
      <c r="E750">
        <v>6</v>
      </c>
      <c r="F750" s="1">
        <v>40644.556944444441</v>
      </c>
      <c r="G750">
        <v>2.95</v>
      </c>
      <c r="H750">
        <v>12596</v>
      </c>
      <c r="I750" t="s">
        <v>774</v>
      </c>
      <c r="J750">
        <f t="shared" si="22"/>
        <v>17.700000000000003</v>
      </c>
      <c r="K750" s="7">
        <f t="shared" si="23"/>
        <v>241.4423611111124</v>
      </c>
    </row>
    <row r="751" spans="1:11" x14ac:dyDescent="0.2">
      <c r="A751">
        <v>149178</v>
      </c>
      <c r="B751">
        <v>549682</v>
      </c>
      <c r="C751" s="2">
        <v>22669</v>
      </c>
      <c r="D751" t="s">
        <v>487</v>
      </c>
      <c r="E751">
        <v>5</v>
      </c>
      <c r="F751" s="1">
        <v>40644.556944444441</v>
      </c>
      <c r="G751">
        <v>2.95</v>
      </c>
      <c r="H751">
        <v>12596</v>
      </c>
      <c r="I751" t="s">
        <v>774</v>
      </c>
      <c r="J751">
        <f t="shared" si="22"/>
        <v>14.75</v>
      </c>
      <c r="K751" s="7">
        <f t="shared" si="23"/>
        <v>241.4423611111124</v>
      </c>
    </row>
    <row r="752" spans="1:11" x14ac:dyDescent="0.2">
      <c r="A752">
        <v>149179</v>
      </c>
      <c r="B752">
        <v>549682</v>
      </c>
      <c r="C752" s="2">
        <v>22197</v>
      </c>
      <c r="D752" t="s">
        <v>131</v>
      </c>
      <c r="E752">
        <v>12</v>
      </c>
      <c r="F752" s="1">
        <v>40644.556944444441</v>
      </c>
      <c r="G752">
        <v>0.85</v>
      </c>
      <c r="H752">
        <v>12596</v>
      </c>
      <c r="I752" t="s">
        <v>774</v>
      </c>
      <c r="J752">
        <f t="shared" si="22"/>
        <v>10.199999999999999</v>
      </c>
      <c r="K752" s="7">
        <f t="shared" si="23"/>
        <v>241.4423611111124</v>
      </c>
    </row>
    <row r="753" spans="1:11" x14ac:dyDescent="0.2">
      <c r="A753">
        <v>149180</v>
      </c>
      <c r="B753">
        <v>549682</v>
      </c>
      <c r="C753" s="2">
        <v>22894</v>
      </c>
      <c r="D753" t="s">
        <v>812</v>
      </c>
      <c r="E753">
        <v>2</v>
      </c>
      <c r="F753" s="1">
        <v>40644.556944444441</v>
      </c>
      <c r="G753">
        <v>9.9499999999999993</v>
      </c>
      <c r="H753">
        <v>12596</v>
      </c>
      <c r="I753" t="s">
        <v>774</v>
      </c>
      <c r="J753">
        <f t="shared" si="22"/>
        <v>19.899999999999999</v>
      </c>
      <c r="K753" s="7">
        <f t="shared" si="23"/>
        <v>241.4423611111124</v>
      </c>
    </row>
    <row r="754" spans="1:11" x14ac:dyDescent="0.2">
      <c r="A754">
        <v>149181</v>
      </c>
      <c r="B754">
        <v>549682</v>
      </c>
      <c r="C754" s="2" t="s">
        <v>355</v>
      </c>
      <c r="D754" t="s">
        <v>356</v>
      </c>
      <c r="E754">
        <v>8</v>
      </c>
      <c r="F754" s="1">
        <v>40644.556944444441</v>
      </c>
      <c r="G754">
        <v>2.95</v>
      </c>
      <c r="H754">
        <v>12596</v>
      </c>
      <c r="I754" t="s">
        <v>774</v>
      </c>
      <c r="J754">
        <f t="shared" si="22"/>
        <v>23.6</v>
      </c>
      <c r="K754" s="7">
        <f t="shared" si="23"/>
        <v>241.4423611111124</v>
      </c>
    </row>
    <row r="755" spans="1:11" x14ac:dyDescent="0.2">
      <c r="A755">
        <v>149182</v>
      </c>
      <c r="B755">
        <v>549682</v>
      </c>
      <c r="C755" s="2">
        <v>21703</v>
      </c>
      <c r="D755" t="s">
        <v>549</v>
      </c>
      <c r="E755">
        <v>12</v>
      </c>
      <c r="F755" s="1">
        <v>40644.556944444441</v>
      </c>
      <c r="G755">
        <v>0.42</v>
      </c>
      <c r="H755">
        <v>12596</v>
      </c>
      <c r="I755" t="s">
        <v>774</v>
      </c>
      <c r="J755">
        <f t="shared" si="22"/>
        <v>5.04</v>
      </c>
      <c r="K755" s="7">
        <f t="shared" si="23"/>
        <v>241.4423611111124</v>
      </c>
    </row>
    <row r="756" spans="1:11" x14ac:dyDescent="0.2">
      <c r="A756">
        <v>149183</v>
      </c>
      <c r="B756">
        <v>549682</v>
      </c>
      <c r="C756" s="2">
        <v>22923</v>
      </c>
      <c r="D756" t="s">
        <v>119</v>
      </c>
      <c r="E756">
        <v>12</v>
      </c>
      <c r="F756" s="1">
        <v>40644.556944444441</v>
      </c>
      <c r="G756">
        <v>0.85</v>
      </c>
      <c r="H756">
        <v>12596</v>
      </c>
      <c r="I756" t="s">
        <v>774</v>
      </c>
      <c r="J756">
        <f t="shared" si="22"/>
        <v>10.199999999999999</v>
      </c>
      <c r="K756" s="7">
        <f t="shared" si="23"/>
        <v>241.4423611111124</v>
      </c>
    </row>
    <row r="757" spans="1:11" x14ac:dyDescent="0.2">
      <c r="A757">
        <v>149184</v>
      </c>
      <c r="B757">
        <v>549682</v>
      </c>
      <c r="C757" s="2" t="s">
        <v>728</v>
      </c>
      <c r="D757" t="s">
        <v>729</v>
      </c>
      <c r="E757">
        <v>6</v>
      </c>
      <c r="F757" s="1">
        <v>40644.556944444441</v>
      </c>
      <c r="G757">
        <v>3.75</v>
      </c>
      <c r="H757">
        <v>12596</v>
      </c>
      <c r="I757" t="s">
        <v>774</v>
      </c>
      <c r="J757">
        <f t="shared" si="22"/>
        <v>22.5</v>
      </c>
      <c r="K757" s="7">
        <f t="shared" si="23"/>
        <v>241.4423611111124</v>
      </c>
    </row>
    <row r="758" spans="1:11" x14ac:dyDescent="0.2">
      <c r="A758">
        <v>149185</v>
      </c>
      <c r="B758">
        <v>549682</v>
      </c>
      <c r="C758" s="2">
        <v>85116</v>
      </c>
      <c r="D758" t="s">
        <v>221</v>
      </c>
      <c r="E758">
        <v>6</v>
      </c>
      <c r="F758" s="1">
        <v>40644.556944444441</v>
      </c>
      <c r="G758">
        <v>2.1</v>
      </c>
      <c r="H758">
        <v>12596</v>
      </c>
      <c r="I758" t="s">
        <v>774</v>
      </c>
      <c r="J758">
        <f t="shared" si="22"/>
        <v>12.600000000000001</v>
      </c>
      <c r="K758" s="7">
        <f t="shared" si="23"/>
        <v>241.4423611111124</v>
      </c>
    </row>
    <row r="759" spans="1:11" x14ac:dyDescent="0.2">
      <c r="A759">
        <v>149186</v>
      </c>
      <c r="B759">
        <v>549682</v>
      </c>
      <c r="C759" s="2">
        <v>22418</v>
      </c>
      <c r="D759" t="s">
        <v>208</v>
      </c>
      <c r="E759">
        <v>24</v>
      </c>
      <c r="F759" s="1">
        <v>40644.556944444441</v>
      </c>
      <c r="G759">
        <v>0.85</v>
      </c>
      <c r="H759">
        <v>12596</v>
      </c>
      <c r="I759" t="s">
        <v>774</v>
      </c>
      <c r="J759">
        <f t="shared" si="22"/>
        <v>20.399999999999999</v>
      </c>
      <c r="K759" s="7">
        <f t="shared" si="23"/>
        <v>241.4423611111124</v>
      </c>
    </row>
    <row r="760" spans="1:11" x14ac:dyDescent="0.2">
      <c r="A760">
        <v>162415</v>
      </c>
      <c r="B760">
        <v>550911</v>
      </c>
      <c r="C760" s="2">
        <v>23201</v>
      </c>
      <c r="D760" t="s">
        <v>1021</v>
      </c>
      <c r="E760">
        <v>10</v>
      </c>
      <c r="F760" s="1">
        <v>40654.549305555556</v>
      </c>
      <c r="G760">
        <v>2.08</v>
      </c>
      <c r="H760">
        <v>12354</v>
      </c>
      <c r="I760" t="s">
        <v>774</v>
      </c>
      <c r="J760">
        <f t="shared" si="22"/>
        <v>20.8</v>
      </c>
      <c r="K760" s="7">
        <f t="shared" si="23"/>
        <v>231.44999999999709</v>
      </c>
    </row>
    <row r="761" spans="1:11" x14ac:dyDescent="0.2">
      <c r="A761">
        <v>162416</v>
      </c>
      <c r="B761">
        <v>550911</v>
      </c>
      <c r="C761" s="2">
        <v>23204</v>
      </c>
      <c r="D761" t="s">
        <v>1024</v>
      </c>
      <c r="E761">
        <v>10</v>
      </c>
      <c r="F761" s="1">
        <v>40654.549305555556</v>
      </c>
      <c r="G761">
        <v>0.85</v>
      </c>
      <c r="H761">
        <v>12354</v>
      </c>
      <c r="I761" t="s">
        <v>774</v>
      </c>
      <c r="J761">
        <f t="shared" si="22"/>
        <v>8.5</v>
      </c>
      <c r="K761" s="7">
        <f t="shared" si="23"/>
        <v>231.44999999999709</v>
      </c>
    </row>
    <row r="762" spans="1:11" x14ac:dyDescent="0.2">
      <c r="A762">
        <v>162417</v>
      </c>
      <c r="B762">
        <v>550911</v>
      </c>
      <c r="C762" s="2">
        <v>23205</v>
      </c>
      <c r="D762" t="s">
        <v>1020</v>
      </c>
      <c r="E762">
        <v>10</v>
      </c>
      <c r="F762" s="1">
        <v>40654.549305555556</v>
      </c>
      <c r="G762">
        <v>0.85</v>
      </c>
      <c r="H762">
        <v>12354</v>
      </c>
      <c r="I762" t="s">
        <v>774</v>
      </c>
      <c r="J762">
        <f t="shared" si="22"/>
        <v>8.5</v>
      </c>
      <c r="K762" s="7">
        <f t="shared" si="23"/>
        <v>231.44999999999709</v>
      </c>
    </row>
    <row r="763" spans="1:11" x14ac:dyDescent="0.2">
      <c r="A763">
        <v>162418</v>
      </c>
      <c r="B763">
        <v>550911</v>
      </c>
      <c r="C763" s="2">
        <v>23254</v>
      </c>
      <c r="D763" t="s">
        <v>1017</v>
      </c>
      <c r="E763">
        <v>4</v>
      </c>
      <c r="F763" s="1">
        <v>40654.549305555556</v>
      </c>
      <c r="G763">
        <v>4.1500000000000004</v>
      </c>
      <c r="H763">
        <v>12354</v>
      </c>
      <c r="I763" t="s">
        <v>774</v>
      </c>
      <c r="J763">
        <f t="shared" si="22"/>
        <v>16.600000000000001</v>
      </c>
      <c r="K763" s="7">
        <f t="shared" si="23"/>
        <v>231.44999999999709</v>
      </c>
    </row>
    <row r="764" spans="1:11" x14ac:dyDescent="0.2">
      <c r="A764">
        <v>162419</v>
      </c>
      <c r="B764">
        <v>550911</v>
      </c>
      <c r="C764" s="2">
        <v>23255</v>
      </c>
      <c r="D764" t="s">
        <v>1019</v>
      </c>
      <c r="E764">
        <v>4</v>
      </c>
      <c r="F764" s="1">
        <v>40654.549305555556</v>
      </c>
      <c r="G764">
        <v>4.1500000000000004</v>
      </c>
      <c r="H764">
        <v>12354</v>
      </c>
      <c r="I764" t="s">
        <v>774</v>
      </c>
      <c r="J764">
        <f t="shared" si="22"/>
        <v>16.600000000000001</v>
      </c>
      <c r="K764" s="7">
        <f t="shared" si="23"/>
        <v>231.44999999999709</v>
      </c>
    </row>
    <row r="765" spans="1:11" x14ac:dyDescent="0.2">
      <c r="A765">
        <v>162420</v>
      </c>
      <c r="B765">
        <v>550911</v>
      </c>
      <c r="C765" s="2">
        <v>23256</v>
      </c>
      <c r="D765" t="s">
        <v>1018</v>
      </c>
      <c r="E765">
        <v>4</v>
      </c>
      <c r="F765" s="1">
        <v>40654.549305555556</v>
      </c>
      <c r="G765">
        <v>4.1500000000000004</v>
      </c>
      <c r="H765">
        <v>12354</v>
      </c>
      <c r="I765" t="s">
        <v>774</v>
      </c>
      <c r="J765">
        <f t="shared" si="22"/>
        <v>16.600000000000001</v>
      </c>
      <c r="K765" s="7">
        <f t="shared" si="23"/>
        <v>231.44999999999709</v>
      </c>
    </row>
    <row r="766" spans="1:11" x14ac:dyDescent="0.2">
      <c r="A766">
        <v>162421</v>
      </c>
      <c r="B766">
        <v>550911</v>
      </c>
      <c r="C766" s="2">
        <v>21922</v>
      </c>
      <c r="D766" t="s">
        <v>460</v>
      </c>
      <c r="E766">
        <v>2</v>
      </c>
      <c r="F766" s="1">
        <v>40654.549305555556</v>
      </c>
      <c r="G766">
        <v>7.95</v>
      </c>
      <c r="H766">
        <v>12354</v>
      </c>
      <c r="I766" t="s">
        <v>774</v>
      </c>
      <c r="J766">
        <f t="shared" si="22"/>
        <v>15.9</v>
      </c>
      <c r="K766" s="7">
        <f t="shared" si="23"/>
        <v>231.44999999999709</v>
      </c>
    </row>
    <row r="767" spans="1:11" x14ac:dyDescent="0.2">
      <c r="A767">
        <v>162422</v>
      </c>
      <c r="B767">
        <v>550911</v>
      </c>
      <c r="C767" s="2">
        <v>22839</v>
      </c>
      <c r="D767" t="s">
        <v>94</v>
      </c>
      <c r="E767">
        <v>1</v>
      </c>
      <c r="F767" s="1">
        <v>40654.549305555556</v>
      </c>
      <c r="G767">
        <v>14.95</v>
      </c>
      <c r="H767">
        <v>12354</v>
      </c>
      <c r="I767" t="s">
        <v>774</v>
      </c>
      <c r="J767">
        <f t="shared" si="22"/>
        <v>14.95</v>
      </c>
      <c r="K767" s="7">
        <f t="shared" si="23"/>
        <v>231.44999999999709</v>
      </c>
    </row>
    <row r="768" spans="1:11" x14ac:dyDescent="0.2">
      <c r="A768">
        <v>162423</v>
      </c>
      <c r="B768">
        <v>550911</v>
      </c>
      <c r="C768" s="2">
        <v>21240</v>
      </c>
      <c r="D768" t="s">
        <v>738</v>
      </c>
      <c r="E768">
        <v>32</v>
      </c>
      <c r="F768" s="1">
        <v>40654.549305555556</v>
      </c>
      <c r="G768">
        <v>0.85</v>
      </c>
      <c r="H768">
        <v>12354</v>
      </c>
      <c r="I768" t="s">
        <v>774</v>
      </c>
      <c r="J768">
        <f t="shared" si="22"/>
        <v>27.2</v>
      </c>
      <c r="K768" s="7">
        <f t="shared" si="23"/>
        <v>231.44999999999709</v>
      </c>
    </row>
    <row r="769" spans="1:11" x14ac:dyDescent="0.2">
      <c r="A769">
        <v>162424</v>
      </c>
      <c r="B769">
        <v>550911</v>
      </c>
      <c r="C769" s="2" t="s">
        <v>350</v>
      </c>
      <c r="D769" t="s">
        <v>980</v>
      </c>
      <c r="E769">
        <v>4</v>
      </c>
      <c r="F769" s="1">
        <v>40654.549305555556</v>
      </c>
      <c r="G769">
        <v>4.1500000000000004</v>
      </c>
      <c r="H769">
        <v>12354</v>
      </c>
      <c r="I769" t="s">
        <v>774</v>
      </c>
      <c r="J769">
        <f t="shared" si="22"/>
        <v>16.600000000000001</v>
      </c>
      <c r="K769" s="7">
        <f t="shared" si="23"/>
        <v>231.44999999999709</v>
      </c>
    </row>
    <row r="770" spans="1:11" x14ac:dyDescent="0.2">
      <c r="A770">
        <v>162425</v>
      </c>
      <c r="B770">
        <v>550911</v>
      </c>
      <c r="C770" s="2">
        <v>22899</v>
      </c>
      <c r="D770" t="s">
        <v>266</v>
      </c>
      <c r="E770">
        <v>6</v>
      </c>
      <c r="F770" s="1">
        <v>40654.549305555556</v>
      </c>
      <c r="G770">
        <v>2.1</v>
      </c>
      <c r="H770">
        <v>12354</v>
      </c>
      <c r="I770" t="s">
        <v>774</v>
      </c>
      <c r="J770">
        <f t="shared" si="22"/>
        <v>12.600000000000001</v>
      </c>
      <c r="K770" s="7">
        <f t="shared" si="23"/>
        <v>231.44999999999709</v>
      </c>
    </row>
    <row r="771" spans="1:11" x14ac:dyDescent="0.2">
      <c r="A771">
        <v>162426</v>
      </c>
      <c r="B771">
        <v>550911</v>
      </c>
      <c r="C771" s="2">
        <v>22326</v>
      </c>
      <c r="D771" t="s">
        <v>37</v>
      </c>
      <c r="E771">
        <v>6</v>
      </c>
      <c r="F771" s="1">
        <v>40654.549305555556</v>
      </c>
      <c r="G771">
        <v>2.95</v>
      </c>
      <c r="H771">
        <v>12354</v>
      </c>
      <c r="I771" t="s">
        <v>774</v>
      </c>
      <c r="J771">
        <f t="shared" si="22"/>
        <v>17.700000000000003</v>
      </c>
      <c r="K771" s="7">
        <f t="shared" si="23"/>
        <v>231.44999999999709</v>
      </c>
    </row>
    <row r="772" spans="1:11" x14ac:dyDescent="0.2">
      <c r="A772">
        <v>162427</v>
      </c>
      <c r="B772">
        <v>550911</v>
      </c>
      <c r="C772" s="2">
        <v>22628</v>
      </c>
      <c r="D772" t="s">
        <v>759</v>
      </c>
      <c r="E772">
        <v>4</v>
      </c>
      <c r="F772" s="1">
        <v>40654.549305555556</v>
      </c>
      <c r="G772">
        <v>4.95</v>
      </c>
      <c r="H772">
        <v>12354</v>
      </c>
      <c r="I772" t="s">
        <v>774</v>
      </c>
      <c r="J772">
        <f t="shared" si="22"/>
        <v>19.8</v>
      </c>
      <c r="K772" s="7">
        <f t="shared" si="23"/>
        <v>231.44999999999709</v>
      </c>
    </row>
    <row r="773" spans="1:11" x14ac:dyDescent="0.2">
      <c r="A773">
        <v>162428</v>
      </c>
      <c r="B773">
        <v>550911</v>
      </c>
      <c r="C773" s="2">
        <v>22629</v>
      </c>
      <c r="D773" t="s">
        <v>38</v>
      </c>
      <c r="E773">
        <v>12</v>
      </c>
      <c r="F773" s="1">
        <v>40654.549305555556</v>
      </c>
      <c r="G773">
        <v>1.95</v>
      </c>
      <c r="H773">
        <v>12354</v>
      </c>
      <c r="I773" t="s">
        <v>774</v>
      </c>
      <c r="J773">
        <f t="shared" si="22"/>
        <v>23.4</v>
      </c>
      <c r="K773" s="7">
        <f t="shared" si="23"/>
        <v>231.44999999999709</v>
      </c>
    </row>
    <row r="774" spans="1:11" x14ac:dyDescent="0.2">
      <c r="A774">
        <v>162429</v>
      </c>
      <c r="B774">
        <v>550911</v>
      </c>
      <c r="C774" s="2">
        <v>22384</v>
      </c>
      <c r="D774" t="s">
        <v>177</v>
      </c>
      <c r="E774">
        <v>10</v>
      </c>
      <c r="F774" s="1">
        <v>40654.549305555556</v>
      </c>
      <c r="G774">
        <v>1.65</v>
      </c>
      <c r="H774">
        <v>12354</v>
      </c>
      <c r="I774" t="s">
        <v>774</v>
      </c>
      <c r="J774">
        <f t="shared" si="22"/>
        <v>16.5</v>
      </c>
      <c r="K774" s="7">
        <f t="shared" si="23"/>
        <v>231.44999999999709</v>
      </c>
    </row>
    <row r="775" spans="1:11" x14ac:dyDescent="0.2">
      <c r="A775">
        <v>162430</v>
      </c>
      <c r="B775">
        <v>550911</v>
      </c>
      <c r="C775" s="2">
        <v>22630</v>
      </c>
      <c r="D775" t="s">
        <v>234</v>
      </c>
      <c r="E775">
        <v>12</v>
      </c>
      <c r="F775" s="1">
        <v>40654.549305555556</v>
      </c>
      <c r="G775">
        <v>1.95</v>
      </c>
      <c r="H775">
        <v>12354</v>
      </c>
      <c r="I775" t="s">
        <v>774</v>
      </c>
      <c r="J775">
        <f t="shared" si="22"/>
        <v>23.4</v>
      </c>
      <c r="K775" s="7">
        <f t="shared" si="23"/>
        <v>231.44999999999709</v>
      </c>
    </row>
    <row r="776" spans="1:11" x14ac:dyDescent="0.2">
      <c r="A776">
        <v>162431</v>
      </c>
      <c r="B776">
        <v>550911</v>
      </c>
      <c r="C776" s="2">
        <v>22631</v>
      </c>
      <c r="D776" t="s">
        <v>40</v>
      </c>
      <c r="E776">
        <v>12</v>
      </c>
      <c r="F776" s="1">
        <v>40654.549305555556</v>
      </c>
      <c r="G776">
        <v>1.95</v>
      </c>
      <c r="H776">
        <v>12354</v>
      </c>
      <c r="I776" t="s">
        <v>774</v>
      </c>
      <c r="J776">
        <f t="shared" ref="J776:J839" si="24">+G776*E776</f>
        <v>23.4</v>
      </c>
      <c r="K776" s="7">
        <f t="shared" ref="K776:K839" si="25">+$G$1-F776</f>
        <v>231.44999999999709</v>
      </c>
    </row>
    <row r="777" spans="1:11" x14ac:dyDescent="0.2">
      <c r="A777">
        <v>162432</v>
      </c>
      <c r="B777">
        <v>550911</v>
      </c>
      <c r="C777" s="2">
        <v>20725</v>
      </c>
      <c r="D777" t="s">
        <v>64</v>
      </c>
      <c r="E777">
        <v>10</v>
      </c>
      <c r="F777" s="1">
        <v>40654.549305555556</v>
      </c>
      <c r="G777">
        <v>1.65</v>
      </c>
      <c r="H777">
        <v>12354</v>
      </c>
      <c r="I777" t="s">
        <v>774</v>
      </c>
      <c r="J777">
        <f t="shared" si="24"/>
        <v>16.5</v>
      </c>
      <c r="K777" s="7">
        <f t="shared" si="25"/>
        <v>231.44999999999709</v>
      </c>
    </row>
    <row r="778" spans="1:11" x14ac:dyDescent="0.2">
      <c r="A778">
        <v>162433</v>
      </c>
      <c r="B778">
        <v>550911</v>
      </c>
      <c r="C778" s="2">
        <v>22635</v>
      </c>
      <c r="D778" t="s">
        <v>385</v>
      </c>
      <c r="E778">
        <v>2</v>
      </c>
      <c r="F778" s="1">
        <v>40654.549305555556</v>
      </c>
      <c r="G778">
        <v>9.9499999999999993</v>
      </c>
      <c r="H778">
        <v>12354</v>
      </c>
      <c r="I778" t="s">
        <v>774</v>
      </c>
      <c r="J778">
        <f t="shared" si="24"/>
        <v>19.899999999999999</v>
      </c>
      <c r="K778" s="7">
        <f t="shared" si="25"/>
        <v>231.44999999999709</v>
      </c>
    </row>
    <row r="779" spans="1:11" x14ac:dyDescent="0.2">
      <c r="A779">
        <v>162434</v>
      </c>
      <c r="B779">
        <v>550911</v>
      </c>
      <c r="C779" s="2">
        <v>22848</v>
      </c>
      <c r="D779" t="s">
        <v>182</v>
      </c>
      <c r="E779">
        <v>1</v>
      </c>
      <c r="F779" s="1">
        <v>40654.549305555556</v>
      </c>
      <c r="G779">
        <v>16.95</v>
      </c>
      <c r="H779">
        <v>12354</v>
      </c>
      <c r="I779" t="s">
        <v>774</v>
      </c>
      <c r="J779">
        <f t="shared" si="24"/>
        <v>16.95</v>
      </c>
      <c r="K779" s="7">
        <f t="shared" si="25"/>
        <v>231.44999999999709</v>
      </c>
    </row>
    <row r="780" spans="1:11" x14ac:dyDescent="0.2">
      <c r="A780">
        <v>162435</v>
      </c>
      <c r="B780">
        <v>550911</v>
      </c>
      <c r="C780" s="2">
        <v>21217</v>
      </c>
      <c r="D780" t="s">
        <v>540</v>
      </c>
      <c r="E780">
        <v>2</v>
      </c>
      <c r="F780" s="1">
        <v>40654.549305555556</v>
      </c>
      <c r="G780">
        <v>9.9499999999999993</v>
      </c>
      <c r="H780">
        <v>12354</v>
      </c>
      <c r="I780" t="s">
        <v>774</v>
      </c>
      <c r="J780">
        <f t="shared" si="24"/>
        <v>19.899999999999999</v>
      </c>
      <c r="K780" s="7">
        <f t="shared" si="25"/>
        <v>231.44999999999709</v>
      </c>
    </row>
    <row r="781" spans="1:11" x14ac:dyDescent="0.2">
      <c r="A781">
        <v>162436</v>
      </c>
      <c r="B781">
        <v>550911</v>
      </c>
      <c r="C781" s="2">
        <v>22508</v>
      </c>
      <c r="D781" t="s">
        <v>289</v>
      </c>
      <c r="E781">
        <v>4</v>
      </c>
      <c r="F781" s="1">
        <v>40654.549305555556</v>
      </c>
      <c r="G781">
        <v>3.75</v>
      </c>
      <c r="H781">
        <v>12354</v>
      </c>
      <c r="I781" t="s">
        <v>774</v>
      </c>
      <c r="J781">
        <f t="shared" si="24"/>
        <v>15</v>
      </c>
      <c r="K781" s="7">
        <f t="shared" si="25"/>
        <v>231.44999999999709</v>
      </c>
    </row>
    <row r="782" spans="1:11" x14ac:dyDescent="0.2">
      <c r="A782">
        <v>162437</v>
      </c>
      <c r="B782">
        <v>550911</v>
      </c>
      <c r="C782" s="2">
        <v>22456</v>
      </c>
      <c r="D782" t="s">
        <v>754</v>
      </c>
      <c r="E782">
        <v>3</v>
      </c>
      <c r="F782" s="1">
        <v>40654.549305555556</v>
      </c>
      <c r="G782">
        <v>4.95</v>
      </c>
      <c r="H782">
        <v>12354</v>
      </c>
      <c r="I782" t="s">
        <v>774</v>
      </c>
      <c r="J782">
        <f t="shared" si="24"/>
        <v>14.850000000000001</v>
      </c>
      <c r="K782" s="7">
        <f t="shared" si="25"/>
        <v>231.44999999999709</v>
      </c>
    </row>
    <row r="783" spans="1:11" x14ac:dyDescent="0.2">
      <c r="A783">
        <v>162438</v>
      </c>
      <c r="B783">
        <v>550911</v>
      </c>
      <c r="C783" s="2">
        <v>22317</v>
      </c>
      <c r="D783" t="s">
        <v>620</v>
      </c>
      <c r="E783">
        <v>6</v>
      </c>
      <c r="F783" s="1">
        <v>40654.549305555556</v>
      </c>
      <c r="G783">
        <v>2.95</v>
      </c>
      <c r="H783">
        <v>12354</v>
      </c>
      <c r="I783" t="s">
        <v>774</v>
      </c>
      <c r="J783">
        <f t="shared" si="24"/>
        <v>17.700000000000003</v>
      </c>
      <c r="K783" s="7">
        <f t="shared" si="25"/>
        <v>231.44999999999709</v>
      </c>
    </row>
    <row r="784" spans="1:11" x14ac:dyDescent="0.2">
      <c r="A784">
        <v>162439</v>
      </c>
      <c r="B784">
        <v>550911</v>
      </c>
      <c r="C784" s="2">
        <v>21380</v>
      </c>
      <c r="D784" t="s">
        <v>661</v>
      </c>
      <c r="E784">
        <v>6</v>
      </c>
      <c r="F784" s="1">
        <v>40654.549305555556</v>
      </c>
      <c r="G784">
        <v>2.95</v>
      </c>
      <c r="H784">
        <v>12354</v>
      </c>
      <c r="I784" t="s">
        <v>774</v>
      </c>
      <c r="J784">
        <f t="shared" si="24"/>
        <v>17.700000000000003</v>
      </c>
      <c r="K784" s="7">
        <f t="shared" si="25"/>
        <v>231.44999999999709</v>
      </c>
    </row>
    <row r="785" spans="1:11" x14ac:dyDescent="0.2">
      <c r="A785">
        <v>162440</v>
      </c>
      <c r="B785">
        <v>550911</v>
      </c>
      <c r="C785" s="2">
        <v>22090</v>
      </c>
      <c r="D785" t="s">
        <v>469</v>
      </c>
      <c r="E785">
        <v>6</v>
      </c>
      <c r="F785" s="1">
        <v>40654.549305555556</v>
      </c>
      <c r="G785">
        <v>2.95</v>
      </c>
      <c r="H785">
        <v>12354</v>
      </c>
      <c r="I785" t="s">
        <v>774</v>
      </c>
      <c r="J785">
        <f t="shared" si="24"/>
        <v>17.700000000000003</v>
      </c>
      <c r="K785" s="7">
        <f t="shared" si="25"/>
        <v>231.44999999999709</v>
      </c>
    </row>
    <row r="786" spans="1:11" x14ac:dyDescent="0.2">
      <c r="A786">
        <v>162441</v>
      </c>
      <c r="B786">
        <v>550911</v>
      </c>
      <c r="C786" s="2">
        <v>22668</v>
      </c>
      <c r="D786" t="s">
        <v>628</v>
      </c>
      <c r="E786">
        <v>5</v>
      </c>
      <c r="F786" s="1">
        <v>40654.549305555556</v>
      </c>
      <c r="G786">
        <v>2.95</v>
      </c>
      <c r="H786">
        <v>12354</v>
      </c>
      <c r="I786" t="s">
        <v>774</v>
      </c>
      <c r="J786">
        <f t="shared" si="24"/>
        <v>14.75</v>
      </c>
      <c r="K786" s="7">
        <f t="shared" si="25"/>
        <v>231.44999999999709</v>
      </c>
    </row>
    <row r="787" spans="1:11" x14ac:dyDescent="0.2">
      <c r="A787">
        <v>162442</v>
      </c>
      <c r="B787">
        <v>550911</v>
      </c>
      <c r="C787" s="2">
        <v>21080</v>
      </c>
      <c r="D787" t="s">
        <v>132</v>
      </c>
      <c r="E787">
        <v>12</v>
      </c>
      <c r="F787" s="1">
        <v>40654.549305555556</v>
      </c>
      <c r="G787">
        <v>0.85</v>
      </c>
      <c r="H787">
        <v>12354</v>
      </c>
      <c r="I787" t="s">
        <v>774</v>
      </c>
      <c r="J787">
        <f t="shared" si="24"/>
        <v>10.199999999999999</v>
      </c>
      <c r="K787" s="7">
        <f t="shared" si="25"/>
        <v>231.44999999999709</v>
      </c>
    </row>
    <row r="788" spans="1:11" x14ac:dyDescent="0.2">
      <c r="A788">
        <v>162443</v>
      </c>
      <c r="B788">
        <v>550911</v>
      </c>
      <c r="C788" s="2">
        <v>23052</v>
      </c>
      <c r="D788" t="s">
        <v>998</v>
      </c>
      <c r="E788">
        <v>2</v>
      </c>
      <c r="F788" s="1">
        <v>40654.549305555556</v>
      </c>
      <c r="G788">
        <v>8.25</v>
      </c>
      <c r="H788">
        <v>12354</v>
      </c>
      <c r="I788" t="s">
        <v>774</v>
      </c>
      <c r="J788">
        <f t="shared" si="24"/>
        <v>16.5</v>
      </c>
      <c r="K788" s="7">
        <f t="shared" si="25"/>
        <v>231.44999999999709</v>
      </c>
    </row>
    <row r="789" spans="1:11" x14ac:dyDescent="0.2">
      <c r="A789">
        <v>162444</v>
      </c>
      <c r="B789">
        <v>550911</v>
      </c>
      <c r="C789" s="2">
        <v>23054</v>
      </c>
      <c r="D789" t="s">
        <v>997</v>
      </c>
      <c r="E789">
        <v>2</v>
      </c>
      <c r="F789" s="1">
        <v>40654.549305555556</v>
      </c>
      <c r="G789">
        <v>8.25</v>
      </c>
      <c r="H789">
        <v>12354</v>
      </c>
      <c r="I789" t="s">
        <v>774</v>
      </c>
      <c r="J789">
        <f t="shared" si="24"/>
        <v>16.5</v>
      </c>
      <c r="K789" s="7">
        <f t="shared" si="25"/>
        <v>231.44999999999709</v>
      </c>
    </row>
    <row r="790" spans="1:11" x14ac:dyDescent="0.2">
      <c r="A790">
        <v>162445</v>
      </c>
      <c r="B790">
        <v>550911</v>
      </c>
      <c r="C790" s="2">
        <v>84988</v>
      </c>
      <c r="D790" t="s">
        <v>525</v>
      </c>
      <c r="E790">
        <v>12</v>
      </c>
      <c r="F790" s="1">
        <v>40654.549305555556</v>
      </c>
      <c r="G790">
        <v>1.45</v>
      </c>
      <c r="H790">
        <v>12354</v>
      </c>
      <c r="I790" t="s">
        <v>774</v>
      </c>
      <c r="J790">
        <f t="shared" si="24"/>
        <v>17.399999999999999</v>
      </c>
      <c r="K790" s="7">
        <f t="shared" si="25"/>
        <v>231.44999999999709</v>
      </c>
    </row>
    <row r="791" spans="1:11" x14ac:dyDescent="0.2">
      <c r="A791">
        <v>162446</v>
      </c>
      <c r="B791">
        <v>550911</v>
      </c>
      <c r="C791" s="2">
        <v>21239</v>
      </c>
      <c r="D791" t="s">
        <v>704</v>
      </c>
      <c r="E791">
        <v>32</v>
      </c>
      <c r="F791" s="1">
        <v>40654.549305555556</v>
      </c>
      <c r="G791">
        <v>0.85</v>
      </c>
      <c r="H791">
        <v>12354</v>
      </c>
      <c r="I791" t="s">
        <v>774</v>
      </c>
      <c r="J791">
        <f t="shared" si="24"/>
        <v>27.2</v>
      </c>
      <c r="K791" s="7">
        <f t="shared" si="25"/>
        <v>231.44999999999709</v>
      </c>
    </row>
    <row r="792" spans="1:11" x14ac:dyDescent="0.2">
      <c r="A792">
        <v>162447</v>
      </c>
      <c r="B792">
        <v>550911</v>
      </c>
      <c r="C792" s="2">
        <v>21238</v>
      </c>
      <c r="D792" t="s">
        <v>542</v>
      </c>
      <c r="E792">
        <v>24</v>
      </c>
      <c r="F792" s="1">
        <v>40654.549305555556</v>
      </c>
      <c r="G792">
        <v>0.85</v>
      </c>
      <c r="H792">
        <v>12354</v>
      </c>
      <c r="I792" t="s">
        <v>774</v>
      </c>
      <c r="J792">
        <f t="shared" si="24"/>
        <v>20.399999999999999</v>
      </c>
      <c r="K792" s="7">
        <f t="shared" si="25"/>
        <v>231.44999999999709</v>
      </c>
    </row>
    <row r="793" spans="1:11" x14ac:dyDescent="0.2">
      <c r="A793">
        <v>162448</v>
      </c>
      <c r="B793">
        <v>550911</v>
      </c>
      <c r="C793" s="2">
        <v>22344</v>
      </c>
      <c r="D793" t="s">
        <v>830</v>
      </c>
      <c r="E793">
        <v>24</v>
      </c>
      <c r="F793" s="1">
        <v>40654.549305555556</v>
      </c>
      <c r="G793">
        <v>0.85</v>
      </c>
      <c r="H793">
        <v>12354</v>
      </c>
      <c r="I793" t="s">
        <v>774</v>
      </c>
      <c r="J793">
        <f t="shared" si="24"/>
        <v>20.399999999999999</v>
      </c>
      <c r="K793" s="7">
        <f t="shared" si="25"/>
        <v>231.44999999999709</v>
      </c>
    </row>
    <row r="794" spans="1:11" x14ac:dyDescent="0.2">
      <c r="A794">
        <v>162449</v>
      </c>
      <c r="B794">
        <v>550911</v>
      </c>
      <c r="C794" s="2">
        <v>22343</v>
      </c>
      <c r="D794" t="s">
        <v>718</v>
      </c>
      <c r="E794">
        <v>24</v>
      </c>
      <c r="F794" s="1">
        <v>40654.549305555556</v>
      </c>
      <c r="G794">
        <v>0.85</v>
      </c>
      <c r="H794">
        <v>12354</v>
      </c>
      <c r="I794" t="s">
        <v>774</v>
      </c>
      <c r="J794">
        <f t="shared" si="24"/>
        <v>20.399999999999999</v>
      </c>
      <c r="K794" s="7">
        <f t="shared" si="25"/>
        <v>231.44999999999709</v>
      </c>
    </row>
    <row r="795" spans="1:11" x14ac:dyDescent="0.2">
      <c r="A795">
        <v>162450</v>
      </c>
      <c r="B795">
        <v>550911</v>
      </c>
      <c r="C795" s="2">
        <v>21242</v>
      </c>
      <c r="D795" t="s">
        <v>236</v>
      </c>
      <c r="E795">
        <v>24</v>
      </c>
      <c r="F795" s="1">
        <v>40654.549305555556</v>
      </c>
      <c r="G795">
        <v>1.69</v>
      </c>
      <c r="H795">
        <v>12354</v>
      </c>
      <c r="I795" t="s">
        <v>774</v>
      </c>
      <c r="J795">
        <f t="shared" si="24"/>
        <v>40.56</v>
      </c>
      <c r="K795" s="7">
        <f t="shared" si="25"/>
        <v>231.44999999999709</v>
      </c>
    </row>
    <row r="796" spans="1:11" x14ac:dyDescent="0.2">
      <c r="A796">
        <v>162451</v>
      </c>
      <c r="B796">
        <v>550911</v>
      </c>
      <c r="C796" s="2">
        <v>21244</v>
      </c>
      <c r="D796" t="s">
        <v>235</v>
      </c>
      <c r="E796">
        <v>32</v>
      </c>
      <c r="F796" s="1">
        <v>40654.549305555556</v>
      </c>
      <c r="G796">
        <v>1.69</v>
      </c>
      <c r="H796">
        <v>12354</v>
      </c>
      <c r="I796" t="s">
        <v>774</v>
      </c>
      <c r="J796">
        <f t="shared" si="24"/>
        <v>54.08</v>
      </c>
      <c r="K796" s="7">
        <f t="shared" si="25"/>
        <v>231.44999999999709</v>
      </c>
    </row>
    <row r="797" spans="1:11" x14ac:dyDescent="0.2">
      <c r="A797">
        <v>162452</v>
      </c>
      <c r="B797">
        <v>550911</v>
      </c>
      <c r="C797" s="2">
        <v>21243</v>
      </c>
      <c r="D797" t="s">
        <v>237</v>
      </c>
      <c r="E797">
        <v>32</v>
      </c>
      <c r="F797" s="1">
        <v>40654.549305555556</v>
      </c>
      <c r="G797">
        <v>1.69</v>
      </c>
      <c r="H797">
        <v>12354</v>
      </c>
      <c r="I797" t="s">
        <v>774</v>
      </c>
      <c r="J797">
        <f t="shared" si="24"/>
        <v>54.08</v>
      </c>
      <c r="K797" s="7">
        <f t="shared" si="25"/>
        <v>231.44999999999709</v>
      </c>
    </row>
    <row r="798" spans="1:11" x14ac:dyDescent="0.2">
      <c r="A798">
        <v>162453</v>
      </c>
      <c r="B798">
        <v>550911</v>
      </c>
      <c r="C798" s="2">
        <v>20675</v>
      </c>
      <c r="D798" t="s">
        <v>703</v>
      </c>
      <c r="E798">
        <v>8</v>
      </c>
      <c r="F798" s="1">
        <v>40654.549305555556</v>
      </c>
      <c r="G798">
        <v>1.25</v>
      </c>
      <c r="H798">
        <v>12354</v>
      </c>
      <c r="I798" t="s">
        <v>774</v>
      </c>
      <c r="J798">
        <f t="shared" si="24"/>
        <v>10</v>
      </c>
      <c r="K798" s="7">
        <f t="shared" si="25"/>
        <v>231.44999999999709</v>
      </c>
    </row>
    <row r="799" spans="1:11" x14ac:dyDescent="0.2">
      <c r="A799">
        <v>162454</v>
      </c>
      <c r="B799">
        <v>550911</v>
      </c>
      <c r="C799" s="2">
        <v>20677</v>
      </c>
      <c r="D799" t="s">
        <v>706</v>
      </c>
      <c r="E799">
        <v>8</v>
      </c>
      <c r="F799" s="1">
        <v>40654.549305555556</v>
      </c>
      <c r="G799">
        <v>1.25</v>
      </c>
      <c r="H799">
        <v>12354</v>
      </c>
      <c r="I799" t="s">
        <v>774</v>
      </c>
      <c r="J799">
        <f t="shared" si="24"/>
        <v>10</v>
      </c>
      <c r="K799" s="7">
        <f t="shared" si="25"/>
        <v>231.44999999999709</v>
      </c>
    </row>
    <row r="800" spans="1:11" x14ac:dyDescent="0.2">
      <c r="A800">
        <v>162455</v>
      </c>
      <c r="B800">
        <v>550911</v>
      </c>
      <c r="C800" s="2">
        <v>20676</v>
      </c>
      <c r="D800" t="s">
        <v>530</v>
      </c>
      <c r="E800">
        <v>8</v>
      </c>
      <c r="F800" s="1">
        <v>40654.549305555556</v>
      </c>
      <c r="G800">
        <v>1.25</v>
      </c>
      <c r="H800">
        <v>12354</v>
      </c>
      <c r="I800" t="s">
        <v>774</v>
      </c>
      <c r="J800">
        <f t="shared" si="24"/>
        <v>10</v>
      </c>
      <c r="K800" s="7">
        <f t="shared" si="25"/>
        <v>231.44999999999709</v>
      </c>
    </row>
    <row r="801" spans="1:11" x14ac:dyDescent="0.2">
      <c r="A801">
        <v>162456</v>
      </c>
      <c r="B801">
        <v>550911</v>
      </c>
      <c r="C801" s="2">
        <v>21246</v>
      </c>
      <c r="D801" t="s">
        <v>899</v>
      </c>
      <c r="E801">
        <v>6</v>
      </c>
      <c r="F801" s="1">
        <v>40654.549305555556</v>
      </c>
      <c r="G801">
        <v>4.95</v>
      </c>
      <c r="H801">
        <v>12354</v>
      </c>
      <c r="I801" t="s">
        <v>774</v>
      </c>
      <c r="J801">
        <f t="shared" si="24"/>
        <v>29.700000000000003</v>
      </c>
      <c r="K801" s="7">
        <f t="shared" si="25"/>
        <v>231.44999999999709</v>
      </c>
    </row>
    <row r="802" spans="1:11" x14ac:dyDescent="0.2">
      <c r="A802">
        <v>162457</v>
      </c>
      <c r="B802">
        <v>550911</v>
      </c>
      <c r="C802" s="2">
        <v>21843</v>
      </c>
      <c r="D802" t="s">
        <v>425</v>
      </c>
      <c r="E802">
        <v>1</v>
      </c>
      <c r="F802" s="1">
        <v>40654.549305555556</v>
      </c>
      <c r="G802">
        <v>10.95</v>
      </c>
      <c r="H802">
        <v>12354</v>
      </c>
      <c r="I802" t="s">
        <v>774</v>
      </c>
      <c r="J802">
        <f t="shared" si="24"/>
        <v>10.95</v>
      </c>
      <c r="K802" s="7">
        <f t="shared" si="25"/>
        <v>231.44999999999709</v>
      </c>
    </row>
    <row r="803" spans="1:11" x14ac:dyDescent="0.2">
      <c r="A803">
        <v>162458</v>
      </c>
      <c r="B803">
        <v>550911</v>
      </c>
      <c r="C803" s="2">
        <v>22215</v>
      </c>
      <c r="D803" t="s">
        <v>702</v>
      </c>
      <c r="E803">
        <v>2</v>
      </c>
      <c r="F803" s="1">
        <v>40654.549305555556</v>
      </c>
      <c r="G803">
        <v>8.5</v>
      </c>
      <c r="H803">
        <v>12354</v>
      </c>
      <c r="I803" t="s">
        <v>774</v>
      </c>
      <c r="J803">
        <f t="shared" si="24"/>
        <v>17</v>
      </c>
      <c r="K803" s="7">
        <f t="shared" si="25"/>
        <v>231.44999999999709</v>
      </c>
    </row>
    <row r="804" spans="1:11" x14ac:dyDescent="0.2">
      <c r="A804">
        <v>162459</v>
      </c>
      <c r="B804">
        <v>550911</v>
      </c>
      <c r="C804" s="2">
        <v>22180</v>
      </c>
      <c r="D804" t="s">
        <v>143</v>
      </c>
      <c r="E804">
        <v>2</v>
      </c>
      <c r="F804" s="1">
        <v>40654.549305555556</v>
      </c>
      <c r="G804">
        <v>9.9499999999999993</v>
      </c>
      <c r="H804">
        <v>12354</v>
      </c>
      <c r="I804" t="s">
        <v>774</v>
      </c>
      <c r="J804">
        <f t="shared" si="24"/>
        <v>19.899999999999999</v>
      </c>
      <c r="K804" s="7">
        <f t="shared" si="25"/>
        <v>231.44999999999709</v>
      </c>
    </row>
    <row r="805" spans="1:11" x14ac:dyDescent="0.2">
      <c r="A805">
        <v>162460</v>
      </c>
      <c r="B805">
        <v>550911</v>
      </c>
      <c r="C805" s="2">
        <v>21731</v>
      </c>
      <c r="D805" t="s">
        <v>42</v>
      </c>
      <c r="E805">
        <v>12</v>
      </c>
      <c r="F805" s="1">
        <v>40654.549305555556</v>
      </c>
      <c r="G805">
        <v>1.65</v>
      </c>
      <c r="H805">
        <v>12354</v>
      </c>
      <c r="I805" t="s">
        <v>774</v>
      </c>
      <c r="J805">
        <f t="shared" si="24"/>
        <v>19.799999999999997</v>
      </c>
      <c r="K805" s="7">
        <f t="shared" si="25"/>
        <v>231.44999999999709</v>
      </c>
    </row>
    <row r="806" spans="1:11" x14ac:dyDescent="0.2">
      <c r="A806">
        <v>162461</v>
      </c>
      <c r="B806">
        <v>550911</v>
      </c>
      <c r="C806" s="2">
        <v>22983</v>
      </c>
      <c r="D806" t="s">
        <v>328</v>
      </c>
      <c r="E806">
        <v>24</v>
      </c>
      <c r="F806" s="1">
        <v>40654.549305555556</v>
      </c>
      <c r="G806">
        <v>0.42</v>
      </c>
      <c r="H806">
        <v>12354</v>
      </c>
      <c r="I806" t="s">
        <v>774</v>
      </c>
      <c r="J806">
        <f t="shared" si="24"/>
        <v>10.08</v>
      </c>
      <c r="K806" s="7">
        <f t="shared" si="25"/>
        <v>231.44999999999709</v>
      </c>
    </row>
    <row r="807" spans="1:11" x14ac:dyDescent="0.2">
      <c r="A807">
        <v>162462</v>
      </c>
      <c r="B807">
        <v>550911</v>
      </c>
      <c r="C807" s="2">
        <v>23008</v>
      </c>
      <c r="D807" t="s">
        <v>1005</v>
      </c>
      <c r="E807">
        <v>1</v>
      </c>
      <c r="F807" s="1">
        <v>40654.549305555556</v>
      </c>
      <c r="G807">
        <v>16.95</v>
      </c>
      <c r="H807">
        <v>12354</v>
      </c>
      <c r="I807" t="s">
        <v>774</v>
      </c>
      <c r="J807">
        <f t="shared" si="24"/>
        <v>16.95</v>
      </c>
      <c r="K807" s="7">
        <f t="shared" si="25"/>
        <v>231.44999999999709</v>
      </c>
    </row>
    <row r="808" spans="1:11" x14ac:dyDescent="0.2">
      <c r="A808">
        <v>162463</v>
      </c>
      <c r="B808">
        <v>550911</v>
      </c>
      <c r="C808" s="2">
        <v>23010</v>
      </c>
      <c r="D808" t="s">
        <v>1002</v>
      </c>
      <c r="E808">
        <v>1</v>
      </c>
      <c r="F808" s="1">
        <v>40654.549305555556</v>
      </c>
      <c r="G808">
        <v>16.95</v>
      </c>
      <c r="H808">
        <v>12354</v>
      </c>
      <c r="I808" t="s">
        <v>774</v>
      </c>
      <c r="J808">
        <f t="shared" si="24"/>
        <v>16.95</v>
      </c>
      <c r="K808" s="7">
        <f t="shared" si="25"/>
        <v>231.44999999999709</v>
      </c>
    </row>
    <row r="809" spans="1:11" x14ac:dyDescent="0.2">
      <c r="A809">
        <v>162464</v>
      </c>
      <c r="B809">
        <v>550911</v>
      </c>
      <c r="C809" s="2">
        <v>21891</v>
      </c>
      <c r="D809" t="s">
        <v>138</v>
      </c>
      <c r="E809">
        <v>12</v>
      </c>
      <c r="F809" s="1">
        <v>40654.549305555556</v>
      </c>
      <c r="G809">
        <v>1.45</v>
      </c>
      <c r="H809">
        <v>12354</v>
      </c>
      <c r="I809" t="s">
        <v>774</v>
      </c>
      <c r="J809">
        <f t="shared" si="24"/>
        <v>17.399999999999999</v>
      </c>
      <c r="K809" s="7">
        <f t="shared" si="25"/>
        <v>231.44999999999709</v>
      </c>
    </row>
    <row r="810" spans="1:11" x14ac:dyDescent="0.2">
      <c r="A810">
        <v>162465</v>
      </c>
      <c r="B810">
        <v>550911</v>
      </c>
      <c r="C810" s="2">
        <v>20749</v>
      </c>
      <c r="D810" t="s">
        <v>174</v>
      </c>
      <c r="E810">
        <v>2</v>
      </c>
      <c r="F810" s="1">
        <v>40654.549305555556</v>
      </c>
      <c r="G810">
        <v>7.95</v>
      </c>
      <c r="H810">
        <v>12354</v>
      </c>
      <c r="I810" t="s">
        <v>774</v>
      </c>
      <c r="J810">
        <f t="shared" si="24"/>
        <v>15.9</v>
      </c>
      <c r="K810" s="7">
        <f t="shared" si="25"/>
        <v>231.44999999999709</v>
      </c>
    </row>
    <row r="811" spans="1:11" x14ac:dyDescent="0.2">
      <c r="A811">
        <v>162466</v>
      </c>
      <c r="B811">
        <v>550911</v>
      </c>
      <c r="C811" s="2">
        <v>20750</v>
      </c>
      <c r="D811" t="s">
        <v>255</v>
      </c>
      <c r="E811">
        <v>2</v>
      </c>
      <c r="F811" s="1">
        <v>40654.549305555556</v>
      </c>
      <c r="G811">
        <v>7.95</v>
      </c>
      <c r="H811">
        <v>12354</v>
      </c>
      <c r="I811" t="s">
        <v>774</v>
      </c>
      <c r="J811">
        <f t="shared" si="24"/>
        <v>15.9</v>
      </c>
      <c r="K811" s="7">
        <f t="shared" si="25"/>
        <v>231.44999999999709</v>
      </c>
    </row>
    <row r="812" spans="1:11" x14ac:dyDescent="0.2">
      <c r="A812">
        <v>162467</v>
      </c>
      <c r="B812">
        <v>550911</v>
      </c>
      <c r="C812" s="2">
        <v>21533</v>
      </c>
      <c r="D812" t="s">
        <v>84</v>
      </c>
      <c r="E812">
        <v>3</v>
      </c>
      <c r="F812" s="1">
        <v>40654.549305555556</v>
      </c>
      <c r="G812">
        <v>4.95</v>
      </c>
      <c r="H812">
        <v>12354</v>
      </c>
      <c r="I812" t="s">
        <v>774</v>
      </c>
      <c r="J812">
        <f t="shared" si="24"/>
        <v>14.850000000000001</v>
      </c>
      <c r="K812" s="7">
        <f t="shared" si="25"/>
        <v>231.44999999999709</v>
      </c>
    </row>
    <row r="813" spans="1:11" x14ac:dyDescent="0.2">
      <c r="A813">
        <v>162468</v>
      </c>
      <c r="B813">
        <v>550911</v>
      </c>
      <c r="C813" s="2">
        <v>21156</v>
      </c>
      <c r="D813" t="s">
        <v>295</v>
      </c>
      <c r="E813">
        <v>8</v>
      </c>
      <c r="F813" s="1">
        <v>40654.549305555556</v>
      </c>
      <c r="G813">
        <v>1.95</v>
      </c>
      <c r="H813">
        <v>12354</v>
      </c>
      <c r="I813" t="s">
        <v>774</v>
      </c>
      <c r="J813">
        <f t="shared" si="24"/>
        <v>15.6</v>
      </c>
      <c r="K813" s="7">
        <f t="shared" si="25"/>
        <v>231.44999999999709</v>
      </c>
    </row>
    <row r="814" spans="1:11" x14ac:dyDescent="0.2">
      <c r="A814">
        <v>162469</v>
      </c>
      <c r="B814">
        <v>550911</v>
      </c>
      <c r="C814" s="2">
        <v>22623</v>
      </c>
      <c r="D814" t="s">
        <v>22</v>
      </c>
      <c r="E814">
        <v>3</v>
      </c>
      <c r="F814" s="1">
        <v>40654.549305555556</v>
      </c>
      <c r="G814">
        <v>5.95</v>
      </c>
      <c r="H814">
        <v>12354</v>
      </c>
      <c r="I814" t="s">
        <v>774</v>
      </c>
      <c r="J814">
        <f t="shared" si="24"/>
        <v>17.850000000000001</v>
      </c>
      <c r="K814" s="7">
        <f t="shared" si="25"/>
        <v>231.44999999999709</v>
      </c>
    </row>
    <row r="815" spans="1:11" x14ac:dyDescent="0.2">
      <c r="A815">
        <v>162470</v>
      </c>
      <c r="B815">
        <v>550911</v>
      </c>
      <c r="C815" s="2">
        <v>21890</v>
      </c>
      <c r="D815" t="s">
        <v>279</v>
      </c>
      <c r="E815">
        <v>6</v>
      </c>
      <c r="F815" s="1">
        <v>40654.549305555556</v>
      </c>
      <c r="G815">
        <v>3.25</v>
      </c>
      <c r="H815">
        <v>12354</v>
      </c>
      <c r="I815" t="s">
        <v>774</v>
      </c>
      <c r="J815">
        <f t="shared" si="24"/>
        <v>19.5</v>
      </c>
      <c r="K815" s="7">
        <f t="shared" si="25"/>
        <v>231.44999999999709</v>
      </c>
    </row>
    <row r="816" spans="1:11" x14ac:dyDescent="0.2">
      <c r="A816">
        <v>162471</v>
      </c>
      <c r="B816">
        <v>550911</v>
      </c>
      <c r="C816" s="2">
        <v>22138</v>
      </c>
      <c r="D816" t="s">
        <v>956</v>
      </c>
      <c r="E816">
        <v>3</v>
      </c>
      <c r="F816" s="1">
        <v>40654.549305555556</v>
      </c>
      <c r="G816">
        <v>4.95</v>
      </c>
      <c r="H816">
        <v>12354</v>
      </c>
      <c r="I816" t="s">
        <v>774</v>
      </c>
      <c r="J816">
        <f t="shared" si="24"/>
        <v>14.850000000000001</v>
      </c>
      <c r="K816" s="7">
        <f t="shared" si="25"/>
        <v>231.44999999999709</v>
      </c>
    </row>
    <row r="817" spans="1:11" x14ac:dyDescent="0.2">
      <c r="A817">
        <v>162472</v>
      </c>
      <c r="B817">
        <v>550911</v>
      </c>
      <c r="C817" s="2">
        <v>22661</v>
      </c>
      <c r="D817" t="s">
        <v>41</v>
      </c>
      <c r="E817">
        <v>10</v>
      </c>
      <c r="F817" s="1">
        <v>40654.549305555556</v>
      </c>
      <c r="G817">
        <v>0.85</v>
      </c>
      <c r="H817">
        <v>12354</v>
      </c>
      <c r="I817" t="s">
        <v>774</v>
      </c>
      <c r="J817">
        <f t="shared" si="24"/>
        <v>8.5</v>
      </c>
      <c r="K817" s="7">
        <f t="shared" si="25"/>
        <v>231.44999999999709</v>
      </c>
    </row>
    <row r="818" spans="1:11" x14ac:dyDescent="0.2">
      <c r="A818">
        <v>167267</v>
      </c>
      <c r="B818">
        <v>551398</v>
      </c>
      <c r="C818" s="2">
        <v>20971</v>
      </c>
      <c r="D818" t="s">
        <v>534</v>
      </c>
      <c r="E818">
        <v>12</v>
      </c>
      <c r="F818" s="1">
        <v>40661.54791666667</v>
      </c>
      <c r="G818">
        <v>1.25</v>
      </c>
      <c r="H818">
        <v>12417</v>
      </c>
      <c r="I818" t="s">
        <v>774</v>
      </c>
      <c r="J818">
        <f t="shared" si="24"/>
        <v>15</v>
      </c>
      <c r="K818" s="7">
        <f t="shared" si="25"/>
        <v>224.45138888888323</v>
      </c>
    </row>
    <row r="819" spans="1:11" x14ac:dyDescent="0.2">
      <c r="A819">
        <v>167268</v>
      </c>
      <c r="B819">
        <v>551398</v>
      </c>
      <c r="C819" s="2">
        <v>22644</v>
      </c>
      <c r="D819" t="s">
        <v>83</v>
      </c>
      <c r="E819">
        <v>12</v>
      </c>
      <c r="F819" s="1">
        <v>40661.54791666667</v>
      </c>
      <c r="G819">
        <v>1.45</v>
      </c>
      <c r="H819">
        <v>12417</v>
      </c>
      <c r="I819" t="s">
        <v>774</v>
      </c>
      <c r="J819">
        <f t="shared" si="24"/>
        <v>17.399999999999999</v>
      </c>
      <c r="K819" s="7">
        <f t="shared" si="25"/>
        <v>224.45138888888323</v>
      </c>
    </row>
    <row r="820" spans="1:11" x14ac:dyDescent="0.2">
      <c r="A820">
        <v>167269</v>
      </c>
      <c r="B820">
        <v>551398</v>
      </c>
      <c r="C820" s="2">
        <v>22138</v>
      </c>
      <c r="D820" t="s">
        <v>956</v>
      </c>
      <c r="E820">
        <v>3</v>
      </c>
      <c r="F820" s="1">
        <v>40661.54791666667</v>
      </c>
      <c r="G820">
        <v>4.95</v>
      </c>
      <c r="H820">
        <v>12417</v>
      </c>
      <c r="I820" t="s">
        <v>774</v>
      </c>
      <c r="J820">
        <f t="shared" si="24"/>
        <v>14.850000000000001</v>
      </c>
      <c r="K820" s="7">
        <f t="shared" si="25"/>
        <v>224.45138888888323</v>
      </c>
    </row>
    <row r="821" spans="1:11" x14ac:dyDescent="0.2">
      <c r="A821">
        <v>167270</v>
      </c>
      <c r="B821">
        <v>551398</v>
      </c>
      <c r="C821" s="2" t="s">
        <v>501</v>
      </c>
      <c r="D821" t="s">
        <v>502</v>
      </c>
      <c r="E821">
        <v>8</v>
      </c>
      <c r="F821" s="1">
        <v>40661.54791666667</v>
      </c>
      <c r="G821">
        <v>1.95</v>
      </c>
      <c r="H821">
        <v>12417</v>
      </c>
      <c r="I821" t="s">
        <v>774</v>
      </c>
      <c r="J821">
        <f t="shared" si="24"/>
        <v>15.6</v>
      </c>
      <c r="K821" s="7">
        <f t="shared" si="25"/>
        <v>224.45138888888323</v>
      </c>
    </row>
    <row r="822" spans="1:11" x14ac:dyDescent="0.2">
      <c r="A822">
        <v>167271</v>
      </c>
      <c r="B822">
        <v>551398</v>
      </c>
      <c r="C822" s="2">
        <v>21700</v>
      </c>
      <c r="D822" t="s">
        <v>610</v>
      </c>
      <c r="E822">
        <v>12</v>
      </c>
      <c r="F822" s="1">
        <v>40661.54791666667</v>
      </c>
      <c r="G822">
        <v>0.85</v>
      </c>
      <c r="H822">
        <v>12417</v>
      </c>
      <c r="I822" t="s">
        <v>774</v>
      </c>
      <c r="J822">
        <f t="shared" si="24"/>
        <v>10.199999999999999</v>
      </c>
      <c r="K822" s="7">
        <f t="shared" si="25"/>
        <v>224.45138888888323</v>
      </c>
    </row>
    <row r="823" spans="1:11" x14ac:dyDescent="0.2">
      <c r="A823">
        <v>167272</v>
      </c>
      <c r="B823">
        <v>551398</v>
      </c>
      <c r="C823" s="2" t="s">
        <v>499</v>
      </c>
      <c r="D823" t="s">
        <v>500</v>
      </c>
      <c r="E823">
        <v>10</v>
      </c>
      <c r="F823" s="1">
        <v>40661.54791666667</v>
      </c>
      <c r="G823">
        <v>1.25</v>
      </c>
      <c r="H823">
        <v>12417</v>
      </c>
      <c r="I823" t="s">
        <v>774</v>
      </c>
      <c r="J823">
        <f t="shared" si="24"/>
        <v>12.5</v>
      </c>
      <c r="K823" s="7">
        <f t="shared" si="25"/>
        <v>224.45138888888323</v>
      </c>
    </row>
    <row r="824" spans="1:11" x14ac:dyDescent="0.2">
      <c r="A824">
        <v>167273</v>
      </c>
      <c r="B824">
        <v>551398</v>
      </c>
      <c r="C824" s="2">
        <v>37501</v>
      </c>
      <c r="D824" t="s">
        <v>888</v>
      </c>
      <c r="E824">
        <v>3</v>
      </c>
      <c r="F824" s="1">
        <v>40661.54791666667</v>
      </c>
      <c r="G824">
        <v>6.95</v>
      </c>
      <c r="H824">
        <v>12417</v>
      </c>
      <c r="I824" t="s">
        <v>774</v>
      </c>
      <c r="J824">
        <f t="shared" si="24"/>
        <v>20.85</v>
      </c>
      <c r="K824" s="7">
        <f t="shared" si="25"/>
        <v>224.45138888888323</v>
      </c>
    </row>
    <row r="825" spans="1:11" x14ac:dyDescent="0.2">
      <c r="A825">
        <v>167274</v>
      </c>
      <c r="B825">
        <v>551398</v>
      </c>
      <c r="C825" s="2">
        <v>37500</v>
      </c>
      <c r="D825" t="s">
        <v>887</v>
      </c>
      <c r="E825">
        <v>12</v>
      </c>
      <c r="F825" s="1">
        <v>40661.54791666667</v>
      </c>
      <c r="G825">
        <v>4.95</v>
      </c>
      <c r="H825">
        <v>12417</v>
      </c>
      <c r="I825" t="s">
        <v>774</v>
      </c>
      <c r="J825">
        <f t="shared" si="24"/>
        <v>59.400000000000006</v>
      </c>
      <c r="K825" s="7">
        <f t="shared" si="25"/>
        <v>224.45138888888323</v>
      </c>
    </row>
    <row r="826" spans="1:11" x14ac:dyDescent="0.2">
      <c r="A826">
        <v>167275</v>
      </c>
      <c r="B826">
        <v>551398</v>
      </c>
      <c r="C826" s="2">
        <v>37495</v>
      </c>
      <c r="D826" t="s">
        <v>441</v>
      </c>
      <c r="E826">
        <v>4</v>
      </c>
      <c r="F826" s="1">
        <v>40661.54791666667</v>
      </c>
      <c r="G826">
        <v>3.75</v>
      </c>
      <c r="H826">
        <v>12417</v>
      </c>
      <c r="I826" t="s">
        <v>774</v>
      </c>
      <c r="J826">
        <f t="shared" si="24"/>
        <v>15</v>
      </c>
      <c r="K826" s="7">
        <f t="shared" si="25"/>
        <v>224.45138888888323</v>
      </c>
    </row>
    <row r="827" spans="1:11" x14ac:dyDescent="0.2">
      <c r="A827">
        <v>167276</v>
      </c>
      <c r="B827">
        <v>551398</v>
      </c>
      <c r="C827" s="2">
        <v>22851</v>
      </c>
      <c r="D827" t="s">
        <v>168</v>
      </c>
      <c r="E827">
        <v>12</v>
      </c>
      <c r="F827" s="1">
        <v>40661.54791666667</v>
      </c>
      <c r="G827">
        <v>0.85</v>
      </c>
      <c r="H827">
        <v>12417</v>
      </c>
      <c r="I827" t="s">
        <v>774</v>
      </c>
      <c r="J827">
        <f t="shared" si="24"/>
        <v>10.199999999999999</v>
      </c>
      <c r="K827" s="7">
        <f t="shared" si="25"/>
        <v>224.45138888888323</v>
      </c>
    </row>
    <row r="828" spans="1:11" x14ac:dyDescent="0.2">
      <c r="A828">
        <v>167277</v>
      </c>
      <c r="B828">
        <v>551398</v>
      </c>
      <c r="C828" s="2">
        <v>22613</v>
      </c>
      <c r="D828" t="s">
        <v>841</v>
      </c>
      <c r="E828">
        <v>12</v>
      </c>
      <c r="F828" s="1">
        <v>40661.54791666667</v>
      </c>
      <c r="G828">
        <v>0.85</v>
      </c>
      <c r="H828">
        <v>12417</v>
      </c>
      <c r="I828" t="s">
        <v>774</v>
      </c>
      <c r="J828">
        <f t="shared" si="24"/>
        <v>10.199999999999999</v>
      </c>
      <c r="K828" s="7">
        <f t="shared" si="25"/>
        <v>224.45138888888323</v>
      </c>
    </row>
    <row r="829" spans="1:11" x14ac:dyDescent="0.2">
      <c r="A829">
        <v>167278</v>
      </c>
      <c r="B829">
        <v>551398</v>
      </c>
      <c r="C829" s="2">
        <v>21080</v>
      </c>
      <c r="D829" t="s">
        <v>132</v>
      </c>
      <c r="E829">
        <v>12</v>
      </c>
      <c r="F829" s="1">
        <v>40661.54791666667</v>
      </c>
      <c r="G829">
        <v>0.85</v>
      </c>
      <c r="H829">
        <v>12417</v>
      </c>
      <c r="I829" t="s">
        <v>774</v>
      </c>
      <c r="J829">
        <f t="shared" si="24"/>
        <v>10.199999999999999</v>
      </c>
      <c r="K829" s="7">
        <f t="shared" si="25"/>
        <v>224.45138888888323</v>
      </c>
    </row>
    <row r="830" spans="1:11" x14ac:dyDescent="0.2">
      <c r="A830">
        <v>167279</v>
      </c>
      <c r="B830">
        <v>551398</v>
      </c>
      <c r="C830" s="2" t="s">
        <v>575</v>
      </c>
      <c r="D830" t="s">
        <v>576</v>
      </c>
      <c r="E830">
        <v>4</v>
      </c>
      <c r="F830" s="1">
        <v>40661.54791666667</v>
      </c>
      <c r="G830">
        <v>3.75</v>
      </c>
      <c r="H830">
        <v>12417</v>
      </c>
      <c r="I830" t="s">
        <v>774</v>
      </c>
      <c r="J830">
        <f t="shared" si="24"/>
        <v>15</v>
      </c>
      <c r="K830" s="7">
        <f t="shared" si="25"/>
        <v>224.45138888888323</v>
      </c>
    </row>
    <row r="831" spans="1:11" x14ac:dyDescent="0.2">
      <c r="A831">
        <v>167280</v>
      </c>
      <c r="B831">
        <v>551398</v>
      </c>
      <c r="C831" s="2">
        <v>21974</v>
      </c>
      <c r="D831" t="s">
        <v>615</v>
      </c>
      <c r="E831">
        <v>12</v>
      </c>
      <c r="F831" s="1">
        <v>40661.54791666667</v>
      </c>
      <c r="G831">
        <v>1.45</v>
      </c>
      <c r="H831">
        <v>12417</v>
      </c>
      <c r="I831" t="s">
        <v>774</v>
      </c>
      <c r="J831">
        <f t="shared" si="24"/>
        <v>17.399999999999999</v>
      </c>
      <c r="K831" s="7">
        <f t="shared" si="25"/>
        <v>224.45138888888323</v>
      </c>
    </row>
    <row r="832" spans="1:11" x14ac:dyDescent="0.2">
      <c r="A832">
        <v>167281</v>
      </c>
      <c r="B832">
        <v>551398</v>
      </c>
      <c r="C832" s="2">
        <v>84987</v>
      </c>
      <c r="D832" t="s">
        <v>760</v>
      </c>
      <c r="E832">
        <v>12</v>
      </c>
      <c r="F832" s="1">
        <v>40661.54791666667</v>
      </c>
      <c r="G832">
        <v>1.45</v>
      </c>
      <c r="H832">
        <v>12417</v>
      </c>
      <c r="I832" t="s">
        <v>774</v>
      </c>
      <c r="J832">
        <f t="shared" si="24"/>
        <v>17.399999999999999</v>
      </c>
      <c r="K832" s="7">
        <f t="shared" si="25"/>
        <v>224.45138888888323</v>
      </c>
    </row>
    <row r="833" spans="1:11" x14ac:dyDescent="0.2">
      <c r="A833">
        <v>167282</v>
      </c>
      <c r="B833">
        <v>551398</v>
      </c>
      <c r="C833" s="2">
        <v>22937</v>
      </c>
      <c r="D833" t="s">
        <v>898</v>
      </c>
      <c r="E833">
        <v>6</v>
      </c>
      <c r="F833" s="1">
        <v>40661.54791666667</v>
      </c>
      <c r="G833">
        <v>2.5499999999999998</v>
      </c>
      <c r="H833">
        <v>12417</v>
      </c>
      <c r="I833" t="s">
        <v>774</v>
      </c>
      <c r="J833">
        <f t="shared" si="24"/>
        <v>15.299999999999999</v>
      </c>
      <c r="K833" s="7">
        <f t="shared" si="25"/>
        <v>224.45138888888323</v>
      </c>
    </row>
    <row r="834" spans="1:11" x14ac:dyDescent="0.2">
      <c r="A834">
        <v>167283</v>
      </c>
      <c r="B834">
        <v>551398</v>
      </c>
      <c r="C834" s="2">
        <v>22955</v>
      </c>
      <c r="D834" t="s">
        <v>340</v>
      </c>
      <c r="E834">
        <v>6</v>
      </c>
      <c r="F834" s="1">
        <v>40661.54791666667</v>
      </c>
      <c r="G834">
        <v>2.1</v>
      </c>
      <c r="H834">
        <v>12417</v>
      </c>
      <c r="I834" t="s">
        <v>774</v>
      </c>
      <c r="J834">
        <f t="shared" si="24"/>
        <v>12.600000000000001</v>
      </c>
      <c r="K834" s="7">
        <f t="shared" si="25"/>
        <v>224.45138888888323</v>
      </c>
    </row>
    <row r="835" spans="1:11" x14ac:dyDescent="0.2">
      <c r="A835">
        <v>167284</v>
      </c>
      <c r="B835">
        <v>551398</v>
      </c>
      <c r="C835" s="2">
        <v>21977</v>
      </c>
      <c r="D835" t="s">
        <v>68</v>
      </c>
      <c r="E835">
        <v>24</v>
      </c>
      <c r="F835" s="1">
        <v>40661.54791666667</v>
      </c>
      <c r="G835">
        <v>0.55000000000000004</v>
      </c>
      <c r="H835">
        <v>12417</v>
      </c>
      <c r="I835" t="s">
        <v>774</v>
      </c>
      <c r="J835">
        <f t="shared" si="24"/>
        <v>13.200000000000001</v>
      </c>
      <c r="K835" s="7">
        <f t="shared" si="25"/>
        <v>224.45138888888323</v>
      </c>
    </row>
    <row r="836" spans="1:11" x14ac:dyDescent="0.2">
      <c r="A836">
        <v>167285</v>
      </c>
      <c r="B836">
        <v>551398</v>
      </c>
      <c r="C836" s="2">
        <v>21212</v>
      </c>
      <c r="D836" t="s">
        <v>66</v>
      </c>
      <c r="E836">
        <v>24</v>
      </c>
      <c r="F836" s="1">
        <v>40661.54791666667</v>
      </c>
      <c r="G836">
        <v>0.55000000000000004</v>
      </c>
      <c r="H836">
        <v>12417</v>
      </c>
      <c r="I836" t="s">
        <v>774</v>
      </c>
      <c r="J836">
        <f t="shared" si="24"/>
        <v>13.200000000000001</v>
      </c>
      <c r="K836" s="7">
        <f t="shared" si="25"/>
        <v>224.45138888888323</v>
      </c>
    </row>
    <row r="837" spans="1:11" x14ac:dyDescent="0.2">
      <c r="A837">
        <v>167286</v>
      </c>
      <c r="B837">
        <v>551398</v>
      </c>
      <c r="C837" s="2">
        <v>22417</v>
      </c>
      <c r="D837" t="s">
        <v>198</v>
      </c>
      <c r="E837">
        <v>24</v>
      </c>
      <c r="F837" s="1">
        <v>40661.54791666667</v>
      </c>
      <c r="G837">
        <v>0.55000000000000004</v>
      </c>
      <c r="H837">
        <v>12417</v>
      </c>
      <c r="I837" t="s">
        <v>774</v>
      </c>
      <c r="J837">
        <f t="shared" si="24"/>
        <v>13.200000000000001</v>
      </c>
      <c r="K837" s="7">
        <f t="shared" si="25"/>
        <v>224.45138888888323</v>
      </c>
    </row>
    <row r="838" spans="1:11" x14ac:dyDescent="0.2">
      <c r="A838">
        <v>167287</v>
      </c>
      <c r="B838">
        <v>551398</v>
      </c>
      <c r="C838" s="2">
        <v>84991</v>
      </c>
      <c r="D838" t="s">
        <v>69</v>
      </c>
      <c r="E838">
        <v>24</v>
      </c>
      <c r="F838" s="1">
        <v>40661.54791666667</v>
      </c>
      <c r="G838">
        <v>0.55000000000000004</v>
      </c>
      <c r="H838">
        <v>12417</v>
      </c>
      <c r="I838" t="s">
        <v>774</v>
      </c>
      <c r="J838">
        <f t="shared" si="24"/>
        <v>13.200000000000001</v>
      </c>
      <c r="K838" s="7">
        <f t="shared" si="25"/>
        <v>224.45138888888323</v>
      </c>
    </row>
    <row r="839" spans="1:11" x14ac:dyDescent="0.2">
      <c r="A839">
        <v>167288</v>
      </c>
      <c r="B839">
        <v>551398</v>
      </c>
      <c r="C839" s="2" t="s">
        <v>518</v>
      </c>
      <c r="D839" t="s">
        <v>519</v>
      </c>
      <c r="E839">
        <v>16</v>
      </c>
      <c r="F839" s="1">
        <v>40661.54791666667</v>
      </c>
      <c r="G839">
        <v>0.65</v>
      </c>
      <c r="H839">
        <v>12417</v>
      </c>
      <c r="I839" t="s">
        <v>774</v>
      </c>
      <c r="J839">
        <f t="shared" si="24"/>
        <v>10.4</v>
      </c>
      <c r="K839" s="7">
        <f t="shared" si="25"/>
        <v>224.45138888888323</v>
      </c>
    </row>
    <row r="840" spans="1:11" x14ac:dyDescent="0.2">
      <c r="A840">
        <v>170910</v>
      </c>
      <c r="B840">
        <v>551868</v>
      </c>
      <c r="C840" s="2">
        <v>22556</v>
      </c>
      <c r="D840" t="s">
        <v>402</v>
      </c>
      <c r="E840">
        <v>24</v>
      </c>
      <c r="F840" s="1">
        <v>40667.686805555553</v>
      </c>
      <c r="G840">
        <v>1.65</v>
      </c>
      <c r="H840">
        <v>12540</v>
      </c>
      <c r="I840" t="s">
        <v>774</v>
      </c>
      <c r="J840">
        <f t="shared" ref="J840:J903" si="26">+G840*E840</f>
        <v>39.599999999999994</v>
      </c>
      <c r="K840" s="7">
        <f t="shared" ref="K840:K903" si="27">+$G$1-F840</f>
        <v>218.3125</v>
      </c>
    </row>
    <row r="841" spans="1:11" x14ac:dyDescent="0.2">
      <c r="A841">
        <v>170911</v>
      </c>
      <c r="B841">
        <v>551868</v>
      </c>
      <c r="C841" s="2">
        <v>22553</v>
      </c>
      <c r="D841" t="s">
        <v>216</v>
      </c>
      <c r="E841">
        <v>24</v>
      </c>
      <c r="F841" s="1">
        <v>40667.686805555553</v>
      </c>
      <c r="G841">
        <v>1.65</v>
      </c>
      <c r="H841">
        <v>12540</v>
      </c>
      <c r="I841" t="s">
        <v>774</v>
      </c>
      <c r="J841">
        <f t="shared" si="26"/>
        <v>39.599999999999994</v>
      </c>
      <c r="K841" s="7">
        <f t="shared" si="27"/>
        <v>218.3125</v>
      </c>
    </row>
    <row r="842" spans="1:11" x14ac:dyDescent="0.2">
      <c r="A842">
        <v>170912</v>
      </c>
      <c r="B842">
        <v>551868</v>
      </c>
      <c r="C842" s="2">
        <v>21915</v>
      </c>
      <c r="D842" t="s">
        <v>204</v>
      </c>
      <c r="E842">
        <v>36</v>
      </c>
      <c r="F842" s="1">
        <v>40667.686805555553</v>
      </c>
      <c r="G842">
        <v>1.25</v>
      </c>
      <c r="H842">
        <v>12540</v>
      </c>
      <c r="I842" t="s">
        <v>774</v>
      </c>
      <c r="J842">
        <f t="shared" si="26"/>
        <v>45</v>
      </c>
      <c r="K842" s="7">
        <f t="shared" si="27"/>
        <v>218.3125</v>
      </c>
    </row>
    <row r="843" spans="1:11" x14ac:dyDescent="0.2">
      <c r="A843">
        <v>170913</v>
      </c>
      <c r="B843">
        <v>551868</v>
      </c>
      <c r="C843" s="2">
        <v>21914</v>
      </c>
      <c r="D843" t="s">
        <v>205</v>
      </c>
      <c r="E843">
        <v>36</v>
      </c>
      <c r="F843" s="1">
        <v>40667.686805555553</v>
      </c>
      <c r="G843">
        <v>1.25</v>
      </c>
      <c r="H843">
        <v>12540</v>
      </c>
      <c r="I843" t="s">
        <v>774</v>
      </c>
      <c r="J843">
        <f t="shared" si="26"/>
        <v>45</v>
      </c>
      <c r="K843" s="7">
        <f t="shared" si="27"/>
        <v>218.3125</v>
      </c>
    </row>
    <row r="844" spans="1:11" x14ac:dyDescent="0.2">
      <c r="A844">
        <v>170914</v>
      </c>
      <c r="B844">
        <v>551868</v>
      </c>
      <c r="C844" s="2">
        <v>21754</v>
      </c>
      <c r="D844" t="s">
        <v>24</v>
      </c>
      <c r="E844">
        <v>9</v>
      </c>
      <c r="F844" s="1">
        <v>40667.686805555553</v>
      </c>
      <c r="G844">
        <v>5.95</v>
      </c>
      <c r="H844">
        <v>12540</v>
      </c>
      <c r="I844" t="s">
        <v>774</v>
      </c>
      <c r="J844">
        <f t="shared" si="26"/>
        <v>53.550000000000004</v>
      </c>
      <c r="K844" s="7">
        <f t="shared" si="27"/>
        <v>218.3125</v>
      </c>
    </row>
    <row r="845" spans="1:11" x14ac:dyDescent="0.2">
      <c r="A845">
        <v>170915</v>
      </c>
      <c r="B845">
        <v>551868</v>
      </c>
      <c r="C845" s="2">
        <v>22120</v>
      </c>
      <c r="D845" t="s">
        <v>392</v>
      </c>
      <c r="E845">
        <v>12</v>
      </c>
      <c r="F845" s="1">
        <v>40667.686805555553</v>
      </c>
      <c r="G845">
        <v>8.5</v>
      </c>
      <c r="H845">
        <v>12540</v>
      </c>
      <c r="I845" t="s">
        <v>774</v>
      </c>
      <c r="J845">
        <f t="shared" si="26"/>
        <v>102</v>
      </c>
      <c r="K845" s="7">
        <f t="shared" si="27"/>
        <v>218.3125</v>
      </c>
    </row>
    <row r="846" spans="1:11" x14ac:dyDescent="0.2">
      <c r="A846">
        <v>170916</v>
      </c>
      <c r="B846">
        <v>551868</v>
      </c>
      <c r="C846" s="2">
        <v>21340</v>
      </c>
      <c r="D846" t="s">
        <v>104</v>
      </c>
      <c r="E846">
        <v>8</v>
      </c>
      <c r="F846" s="1">
        <v>40667.686805555553</v>
      </c>
      <c r="G846">
        <v>9.9499999999999993</v>
      </c>
      <c r="H846">
        <v>12540</v>
      </c>
      <c r="I846" t="s">
        <v>774</v>
      </c>
      <c r="J846">
        <f t="shared" si="26"/>
        <v>79.599999999999994</v>
      </c>
      <c r="K846" s="7">
        <f t="shared" si="27"/>
        <v>218.3125</v>
      </c>
    </row>
    <row r="847" spans="1:11" x14ac:dyDescent="0.2">
      <c r="A847">
        <v>170917</v>
      </c>
      <c r="B847">
        <v>551868</v>
      </c>
      <c r="C847" s="2">
        <v>21212</v>
      </c>
      <c r="D847" t="s">
        <v>66</v>
      </c>
      <c r="E847">
        <v>24</v>
      </c>
      <c r="F847" s="1">
        <v>40667.686805555553</v>
      </c>
      <c r="G847">
        <v>0.55000000000000004</v>
      </c>
      <c r="H847">
        <v>12540</v>
      </c>
      <c r="I847" t="s">
        <v>774</v>
      </c>
      <c r="J847">
        <f t="shared" si="26"/>
        <v>13.200000000000001</v>
      </c>
      <c r="K847" s="7">
        <f t="shared" si="27"/>
        <v>218.3125</v>
      </c>
    </row>
    <row r="848" spans="1:11" x14ac:dyDescent="0.2">
      <c r="A848">
        <v>170918</v>
      </c>
      <c r="B848">
        <v>551868</v>
      </c>
      <c r="C848" s="2">
        <v>21213</v>
      </c>
      <c r="D848" t="s">
        <v>197</v>
      </c>
      <c r="E848">
        <v>24</v>
      </c>
      <c r="F848" s="1">
        <v>40667.686805555553</v>
      </c>
      <c r="G848">
        <v>0.55000000000000004</v>
      </c>
      <c r="H848">
        <v>12540</v>
      </c>
      <c r="I848" t="s">
        <v>774</v>
      </c>
      <c r="J848">
        <f t="shared" si="26"/>
        <v>13.200000000000001</v>
      </c>
      <c r="K848" s="7">
        <f t="shared" si="27"/>
        <v>218.3125</v>
      </c>
    </row>
    <row r="849" spans="1:11" x14ac:dyDescent="0.2">
      <c r="A849">
        <v>170919</v>
      </c>
      <c r="B849">
        <v>551868</v>
      </c>
      <c r="C849" s="2">
        <v>21976</v>
      </c>
      <c r="D849" t="s">
        <v>268</v>
      </c>
      <c r="E849">
        <v>24</v>
      </c>
      <c r="F849" s="1">
        <v>40667.686805555553</v>
      </c>
      <c r="G849">
        <v>0.55000000000000004</v>
      </c>
      <c r="H849">
        <v>12540</v>
      </c>
      <c r="I849" t="s">
        <v>774</v>
      </c>
      <c r="J849">
        <f t="shared" si="26"/>
        <v>13.200000000000001</v>
      </c>
      <c r="K849" s="7">
        <f t="shared" si="27"/>
        <v>218.3125</v>
      </c>
    </row>
    <row r="850" spans="1:11" x14ac:dyDescent="0.2">
      <c r="A850">
        <v>170920</v>
      </c>
      <c r="B850">
        <v>551868</v>
      </c>
      <c r="C850" s="2">
        <v>21977</v>
      </c>
      <c r="D850" t="s">
        <v>68</v>
      </c>
      <c r="E850">
        <v>24</v>
      </c>
      <c r="F850" s="1">
        <v>40667.686805555553</v>
      </c>
      <c r="G850">
        <v>0.55000000000000004</v>
      </c>
      <c r="H850">
        <v>12540</v>
      </c>
      <c r="I850" t="s">
        <v>774</v>
      </c>
      <c r="J850">
        <f t="shared" si="26"/>
        <v>13.200000000000001</v>
      </c>
      <c r="K850" s="7">
        <f t="shared" si="27"/>
        <v>218.3125</v>
      </c>
    </row>
    <row r="851" spans="1:11" x14ac:dyDescent="0.2">
      <c r="A851">
        <v>170921</v>
      </c>
      <c r="B851">
        <v>551868</v>
      </c>
      <c r="C851" s="2">
        <v>21218</v>
      </c>
      <c r="D851" t="s">
        <v>526</v>
      </c>
      <c r="E851">
        <v>24</v>
      </c>
      <c r="F851" s="1">
        <v>40667.686805555553</v>
      </c>
      <c r="G851">
        <v>3.25</v>
      </c>
      <c r="H851">
        <v>12540</v>
      </c>
      <c r="I851" t="s">
        <v>774</v>
      </c>
      <c r="J851">
        <f t="shared" si="26"/>
        <v>78</v>
      </c>
      <c r="K851" s="7">
        <f t="shared" si="27"/>
        <v>218.3125</v>
      </c>
    </row>
    <row r="852" spans="1:11" x14ac:dyDescent="0.2">
      <c r="A852">
        <v>170922</v>
      </c>
      <c r="B852">
        <v>551868</v>
      </c>
      <c r="C852" s="2">
        <v>84879</v>
      </c>
      <c r="D852" t="s">
        <v>17</v>
      </c>
      <c r="E852">
        <v>40</v>
      </c>
      <c r="F852" s="1">
        <v>40667.686805555553</v>
      </c>
      <c r="G852">
        <v>1.69</v>
      </c>
      <c r="H852">
        <v>12540</v>
      </c>
      <c r="I852" t="s">
        <v>774</v>
      </c>
      <c r="J852">
        <f t="shared" si="26"/>
        <v>67.599999999999994</v>
      </c>
      <c r="K852" s="7">
        <f t="shared" si="27"/>
        <v>218.3125</v>
      </c>
    </row>
    <row r="853" spans="1:11" x14ac:dyDescent="0.2">
      <c r="A853">
        <v>170923</v>
      </c>
      <c r="B853">
        <v>551868</v>
      </c>
      <c r="C853" s="2">
        <v>21171</v>
      </c>
      <c r="D853" t="s">
        <v>872</v>
      </c>
      <c r="E853">
        <v>12</v>
      </c>
      <c r="F853" s="1">
        <v>40667.686805555553</v>
      </c>
      <c r="G853">
        <v>1.45</v>
      </c>
      <c r="H853">
        <v>12540</v>
      </c>
      <c r="I853" t="s">
        <v>774</v>
      </c>
      <c r="J853">
        <f t="shared" si="26"/>
        <v>17.399999999999999</v>
      </c>
      <c r="K853" s="7">
        <f t="shared" si="27"/>
        <v>218.3125</v>
      </c>
    </row>
    <row r="854" spans="1:11" x14ac:dyDescent="0.2">
      <c r="A854">
        <v>170924</v>
      </c>
      <c r="B854">
        <v>551868</v>
      </c>
      <c r="C854" s="2">
        <v>22675</v>
      </c>
      <c r="D854" t="s">
        <v>488</v>
      </c>
      <c r="E854">
        <v>12</v>
      </c>
      <c r="F854" s="1">
        <v>40667.686805555553</v>
      </c>
      <c r="G854">
        <v>1.25</v>
      </c>
      <c r="H854">
        <v>12540</v>
      </c>
      <c r="I854" t="s">
        <v>774</v>
      </c>
      <c r="J854">
        <f t="shared" si="26"/>
        <v>15</v>
      </c>
      <c r="K854" s="7">
        <f t="shared" si="27"/>
        <v>218.3125</v>
      </c>
    </row>
    <row r="855" spans="1:11" x14ac:dyDescent="0.2">
      <c r="A855">
        <v>170925</v>
      </c>
      <c r="B855">
        <v>551868</v>
      </c>
      <c r="C855" s="2">
        <v>21172</v>
      </c>
      <c r="D855" t="s">
        <v>664</v>
      </c>
      <c r="E855">
        <v>12</v>
      </c>
      <c r="F855" s="1">
        <v>40667.686805555553</v>
      </c>
      <c r="G855">
        <v>1.45</v>
      </c>
      <c r="H855">
        <v>12540</v>
      </c>
      <c r="I855" t="s">
        <v>774</v>
      </c>
      <c r="J855">
        <f t="shared" si="26"/>
        <v>17.399999999999999</v>
      </c>
      <c r="K855" s="7">
        <f t="shared" si="27"/>
        <v>218.3125</v>
      </c>
    </row>
    <row r="856" spans="1:11" x14ac:dyDescent="0.2">
      <c r="A856">
        <v>170926</v>
      </c>
      <c r="B856">
        <v>551868</v>
      </c>
      <c r="C856" s="2">
        <v>21770</v>
      </c>
      <c r="D856" t="s">
        <v>1010</v>
      </c>
      <c r="E856">
        <v>12</v>
      </c>
      <c r="F856" s="1">
        <v>40667.686805555553</v>
      </c>
      <c r="G856">
        <v>4.95</v>
      </c>
      <c r="H856">
        <v>12540</v>
      </c>
      <c r="I856" t="s">
        <v>774</v>
      </c>
      <c r="J856">
        <f t="shared" si="26"/>
        <v>59.400000000000006</v>
      </c>
      <c r="K856" s="7">
        <f t="shared" si="27"/>
        <v>218.3125</v>
      </c>
    </row>
    <row r="857" spans="1:11" x14ac:dyDescent="0.2">
      <c r="A857">
        <v>170927</v>
      </c>
      <c r="B857">
        <v>551868</v>
      </c>
      <c r="C857" s="2">
        <v>23148</v>
      </c>
      <c r="D857" t="s">
        <v>1036</v>
      </c>
      <c r="E857">
        <v>24</v>
      </c>
      <c r="F857" s="1">
        <v>40667.686805555553</v>
      </c>
      <c r="G857">
        <v>0.83</v>
      </c>
      <c r="H857">
        <v>12540</v>
      </c>
      <c r="I857" t="s">
        <v>774</v>
      </c>
      <c r="J857">
        <f t="shared" si="26"/>
        <v>19.919999999999998</v>
      </c>
      <c r="K857" s="7">
        <f t="shared" si="27"/>
        <v>218.3125</v>
      </c>
    </row>
    <row r="858" spans="1:11" x14ac:dyDescent="0.2">
      <c r="A858">
        <v>170928</v>
      </c>
      <c r="B858">
        <v>551868</v>
      </c>
      <c r="C858" s="2">
        <v>23147</v>
      </c>
      <c r="D858" t="s">
        <v>1035</v>
      </c>
      <c r="E858">
        <v>12</v>
      </c>
      <c r="F858" s="1">
        <v>40667.686805555553</v>
      </c>
      <c r="G858">
        <v>1.45</v>
      </c>
      <c r="H858">
        <v>12540</v>
      </c>
      <c r="I858" t="s">
        <v>774</v>
      </c>
      <c r="J858">
        <f t="shared" si="26"/>
        <v>17.399999999999999</v>
      </c>
      <c r="K858" s="7">
        <f t="shared" si="27"/>
        <v>218.3125</v>
      </c>
    </row>
    <row r="859" spans="1:11" x14ac:dyDescent="0.2">
      <c r="A859">
        <v>170929</v>
      </c>
      <c r="B859">
        <v>551868</v>
      </c>
      <c r="C859" s="2">
        <v>23146</v>
      </c>
      <c r="D859" t="s">
        <v>1028</v>
      </c>
      <c r="E859">
        <v>8</v>
      </c>
      <c r="F859" s="1">
        <v>40667.686805555553</v>
      </c>
      <c r="G859">
        <v>3.29</v>
      </c>
      <c r="H859">
        <v>12540</v>
      </c>
      <c r="I859" t="s">
        <v>774</v>
      </c>
      <c r="J859">
        <f t="shared" si="26"/>
        <v>26.32</v>
      </c>
      <c r="K859" s="7">
        <f t="shared" si="27"/>
        <v>218.3125</v>
      </c>
    </row>
    <row r="860" spans="1:11" x14ac:dyDescent="0.2">
      <c r="A860">
        <v>170930</v>
      </c>
      <c r="B860">
        <v>551868</v>
      </c>
      <c r="C860" s="2">
        <v>22744</v>
      </c>
      <c r="D860" t="s">
        <v>302</v>
      </c>
      <c r="E860">
        <v>6</v>
      </c>
      <c r="F860" s="1">
        <v>40667.686805555553</v>
      </c>
      <c r="G860">
        <v>2.95</v>
      </c>
      <c r="H860">
        <v>12540</v>
      </c>
      <c r="I860" t="s">
        <v>774</v>
      </c>
      <c r="J860">
        <f t="shared" si="26"/>
        <v>17.700000000000003</v>
      </c>
      <c r="K860" s="7">
        <f t="shared" si="27"/>
        <v>218.3125</v>
      </c>
    </row>
    <row r="861" spans="1:11" x14ac:dyDescent="0.2">
      <c r="A861">
        <v>170931</v>
      </c>
      <c r="B861">
        <v>551868</v>
      </c>
      <c r="C861" s="2">
        <v>22077</v>
      </c>
      <c r="D861" t="s">
        <v>242</v>
      </c>
      <c r="E861">
        <v>12</v>
      </c>
      <c r="F861" s="1">
        <v>40667.686805555553</v>
      </c>
      <c r="G861">
        <v>1.65</v>
      </c>
      <c r="H861">
        <v>12540</v>
      </c>
      <c r="I861" t="s">
        <v>774</v>
      </c>
      <c r="J861">
        <f t="shared" si="26"/>
        <v>19.799999999999997</v>
      </c>
      <c r="K861" s="7">
        <f t="shared" si="27"/>
        <v>218.3125</v>
      </c>
    </row>
    <row r="862" spans="1:11" x14ac:dyDescent="0.2">
      <c r="A862">
        <v>170932</v>
      </c>
      <c r="B862">
        <v>551868</v>
      </c>
      <c r="C862" s="2">
        <v>21889</v>
      </c>
      <c r="D862" t="s">
        <v>139</v>
      </c>
      <c r="E862">
        <v>12</v>
      </c>
      <c r="F862" s="1">
        <v>40667.686805555553</v>
      </c>
      <c r="G862">
        <v>1.25</v>
      </c>
      <c r="H862">
        <v>12540</v>
      </c>
      <c r="I862" t="s">
        <v>774</v>
      </c>
      <c r="J862">
        <f t="shared" si="26"/>
        <v>15</v>
      </c>
      <c r="K862" s="7">
        <f t="shared" si="27"/>
        <v>218.3125</v>
      </c>
    </row>
    <row r="863" spans="1:11" x14ac:dyDescent="0.2">
      <c r="A863">
        <v>170933</v>
      </c>
      <c r="B863">
        <v>551868</v>
      </c>
      <c r="C863" s="2">
        <v>22620</v>
      </c>
      <c r="D863" t="s">
        <v>218</v>
      </c>
      <c r="E863">
        <v>12</v>
      </c>
      <c r="F863" s="1">
        <v>40667.686805555553</v>
      </c>
      <c r="G863">
        <v>1.45</v>
      </c>
      <c r="H863">
        <v>12540</v>
      </c>
      <c r="I863" t="s">
        <v>774</v>
      </c>
      <c r="J863">
        <f t="shared" si="26"/>
        <v>17.399999999999999</v>
      </c>
      <c r="K863" s="7">
        <f t="shared" si="27"/>
        <v>218.3125</v>
      </c>
    </row>
    <row r="864" spans="1:11" x14ac:dyDescent="0.2">
      <c r="A864">
        <v>170934</v>
      </c>
      <c r="B864">
        <v>551868</v>
      </c>
      <c r="C864" s="2">
        <v>22622</v>
      </c>
      <c r="D864" t="s">
        <v>23</v>
      </c>
      <c r="E864">
        <v>12</v>
      </c>
      <c r="F864" s="1">
        <v>40667.686805555553</v>
      </c>
      <c r="G864">
        <v>9.9499999999999993</v>
      </c>
      <c r="H864">
        <v>12540</v>
      </c>
      <c r="I864" t="s">
        <v>774</v>
      </c>
      <c r="J864">
        <f t="shared" si="26"/>
        <v>119.39999999999999</v>
      </c>
      <c r="K864" s="7">
        <f t="shared" si="27"/>
        <v>218.3125</v>
      </c>
    </row>
    <row r="865" spans="1:11" x14ac:dyDescent="0.2">
      <c r="A865">
        <v>170935</v>
      </c>
      <c r="B865">
        <v>551868</v>
      </c>
      <c r="C865" s="2">
        <v>21506</v>
      </c>
      <c r="D865" t="s">
        <v>144</v>
      </c>
      <c r="E865">
        <v>24</v>
      </c>
      <c r="F865" s="1">
        <v>40667.686805555553</v>
      </c>
      <c r="G865">
        <v>0.42</v>
      </c>
      <c r="H865">
        <v>12540</v>
      </c>
      <c r="I865" t="s">
        <v>774</v>
      </c>
      <c r="J865">
        <f t="shared" si="26"/>
        <v>10.08</v>
      </c>
      <c r="K865" s="7">
        <f t="shared" si="27"/>
        <v>218.3125</v>
      </c>
    </row>
    <row r="866" spans="1:11" x14ac:dyDescent="0.2">
      <c r="A866">
        <v>170936</v>
      </c>
      <c r="B866">
        <v>551868</v>
      </c>
      <c r="C866" s="2">
        <v>22023</v>
      </c>
      <c r="D866" t="s">
        <v>679</v>
      </c>
      <c r="E866">
        <v>12</v>
      </c>
      <c r="F866" s="1">
        <v>40667.686805555553</v>
      </c>
      <c r="G866">
        <v>0.42</v>
      </c>
      <c r="H866">
        <v>12540</v>
      </c>
      <c r="I866" t="s">
        <v>774</v>
      </c>
      <c r="J866">
        <f t="shared" si="26"/>
        <v>5.04</v>
      </c>
      <c r="K866" s="7">
        <f t="shared" si="27"/>
        <v>218.3125</v>
      </c>
    </row>
    <row r="867" spans="1:11" x14ac:dyDescent="0.2">
      <c r="A867">
        <v>170937</v>
      </c>
      <c r="B867">
        <v>551868</v>
      </c>
      <c r="C867" s="2">
        <v>22027</v>
      </c>
      <c r="D867" t="s">
        <v>680</v>
      </c>
      <c r="E867">
        <v>12</v>
      </c>
      <c r="F867" s="1">
        <v>40667.686805555553</v>
      </c>
      <c r="G867">
        <v>0.42</v>
      </c>
      <c r="H867">
        <v>12540</v>
      </c>
      <c r="I867" t="s">
        <v>774</v>
      </c>
      <c r="J867">
        <f t="shared" si="26"/>
        <v>5.04</v>
      </c>
      <c r="K867" s="7">
        <f t="shared" si="27"/>
        <v>218.3125</v>
      </c>
    </row>
    <row r="868" spans="1:11" x14ac:dyDescent="0.2">
      <c r="A868">
        <v>170938</v>
      </c>
      <c r="B868">
        <v>551868</v>
      </c>
      <c r="C868" s="2">
        <v>22028</v>
      </c>
      <c r="D868" t="s">
        <v>681</v>
      </c>
      <c r="E868">
        <v>12</v>
      </c>
      <c r="F868" s="1">
        <v>40667.686805555553</v>
      </c>
      <c r="G868">
        <v>0.42</v>
      </c>
      <c r="H868">
        <v>12540</v>
      </c>
      <c r="I868" t="s">
        <v>774</v>
      </c>
      <c r="J868">
        <f t="shared" si="26"/>
        <v>5.04</v>
      </c>
      <c r="K868" s="7">
        <f t="shared" si="27"/>
        <v>218.3125</v>
      </c>
    </row>
    <row r="869" spans="1:11" x14ac:dyDescent="0.2">
      <c r="A869">
        <v>170939</v>
      </c>
      <c r="B869">
        <v>551868</v>
      </c>
      <c r="C869" s="2">
        <v>22037</v>
      </c>
      <c r="D869" t="s">
        <v>464</v>
      </c>
      <c r="E869">
        <v>12</v>
      </c>
      <c r="F869" s="1">
        <v>40667.686805555553</v>
      </c>
      <c r="G869">
        <v>0.42</v>
      </c>
      <c r="H869">
        <v>12540</v>
      </c>
      <c r="I869" t="s">
        <v>774</v>
      </c>
      <c r="J869">
        <f t="shared" si="26"/>
        <v>5.04</v>
      </c>
      <c r="K869" s="7">
        <f t="shared" si="27"/>
        <v>218.3125</v>
      </c>
    </row>
    <row r="870" spans="1:11" x14ac:dyDescent="0.2">
      <c r="A870">
        <v>170940</v>
      </c>
      <c r="B870">
        <v>551868</v>
      </c>
      <c r="C870" s="2">
        <v>21519</v>
      </c>
      <c r="D870" t="s">
        <v>396</v>
      </c>
      <c r="E870">
        <v>24</v>
      </c>
      <c r="F870" s="1">
        <v>40667.686805555553</v>
      </c>
      <c r="G870">
        <v>0.42</v>
      </c>
      <c r="H870">
        <v>12540</v>
      </c>
      <c r="I870" t="s">
        <v>774</v>
      </c>
      <c r="J870">
        <f t="shared" si="26"/>
        <v>10.08</v>
      </c>
      <c r="K870" s="7">
        <f t="shared" si="27"/>
        <v>218.3125</v>
      </c>
    </row>
    <row r="871" spans="1:11" x14ac:dyDescent="0.2">
      <c r="A871">
        <v>170941</v>
      </c>
      <c r="B871">
        <v>551868</v>
      </c>
      <c r="C871" s="2">
        <v>22715</v>
      </c>
      <c r="D871" t="s">
        <v>848</v>
      </c>
      <c r="E871">
        <v>24</v>
      </c>
      <c r="F871" s="1">
        <v>40667.686805555553</v>
      </c>
      <c r="G871">
        <v>0.42</v>
      </c>
      <c r="H871">
        <v>12540</v>
      </c>
      <c r="I871" t="s">
        <v>774</v>
      </c>
      <c r="J871">
        <f t="shared" si="26"/>
        <v>10.08</v>
      </c>
      <c r="K871" s="7">
        <f t="shared" si="27"/>
        <v>218.3125</v>
      </c>
    </row>
    <row r="872" spans="1:11" x14ac:dyDescent="0.2">
      <c r="A872">
        <v>170942</v>
      </c>
      <c r="B872">
        <v>551868</v>
      </c>
      <c r="C872" s="2">
        <v>21880</v>
      </c>
      <c r="D872" t="s">
        <v>241</v>
      </c>
      <c r="E872">
        <v>12</v>
      </c>
      <c r="F872" s="1">
        <v>40667.686805555553</v>
      </c>
      <c r="G872">
        <v>0.65</v>
      </c>
      <c r="H872">
        <v>12540</v>
      </c>
      <c r="I872" t="s">
        <v>774</v>
      </c>
      <c r="J872">
        <f t="shared" si="26"/>
        <v>7.8000000000000007</v>
      </c>
      <c r="K872" s="7">
        <f t="shared" si="27"/>
        <v>218.3125</v>
      </c>
    </row>
    <row r="873" spans="1:11" x14ac:dyDescent="0.2">
      <c r="A873">
        <v>170943</v>
      </c>
      <c r="B873">
        <v>551868</v>
      </c>
      <c r="C873" s="2">
        <v>23231</v>
      </c>
      <c r="D873" t="s">
        <v>966</v>
      </c>
      <c r="E873">
        <v>25</v>
      </c>
      <c r="F873" s="1">
        <v>40667.686805555553</v>
      </c>
      <c r="G873">
        <v>0.42</v>
      </c>
      <c r="H873">
        <v>12540</v>
      </c>
      <c r="I873" t="s">
        <v>774</v>
      </c>
      <c r="J873">
        <f t="shared" si="26"/>
        <v>10.5</v>
      </c>
      <c r="K873" s="7">
        <f t="shared" si="27"/>
        <v>218.3125</v>
      </c>
    </row>
    <row r="874" spans="1:11" x14ac:dyDescent="0.2">
      <c r="A874">
        <v>170944</v>
      </c>
      <c r="B874">
        <v>551868</v>
      </c>
      <c r="C874" s="2">
        <v>23230</v>
      </c>
      <c r="D874" t="s">
        <v>969</v>
      </c>
      <c r="E874">
        <v>25</v>
      </c>
      <c r="F874" s="1">
        <v>40667.686805555553</v>
      </c>
      <c r="G874">
        <v>0.42</v>
      </c>
      <c r="H874">
        <v>12540</v>
      </c>
      <c r="I874" t="s">
        <v>774</v>
      </c>
      <c r="J874">
        <f t="shared" si="26"/>
        <v>10.5</v>
      </c>
      <c r="K874" s="7">
        <f t="shared" si="27"/>
        <v>218.3125</v>
      </c>
    </row>
    <row r="875" spans="1:11" x14ac:dyDescent="0.2">
      <c r="A875">
        <v>170945</v>
      </c>
      <c r="B875">
        <v>551868</v>
      </c>
      <c r="C875" s="2">
        <v>84077</v>
      </c>
      <c r="D875" t="s">
        <v>669</v>
      </c>
      <c r="E875">
        <v>48</v>
      </c>
      <c r="F875" s="1">
        <v>40667.686805555553</v>
      </c>
      <c r="G875">
        <v>0.28999999999999998</v>
      </c>
      <c r="H875">
        <v>12540</v>
      </c>
      <c r="I875" t="s">
        <v>774</v>
      </c>
      <c r="J875">
        <f t="shared" si="26"/>
        <v>13.919999999999998</v>
      </c>
      <c r="K875" s="7">
        <f t="shared" si="27"/>
        <v>218.3125</v>
      </c>
    </row>
    <row r="876" spans="1:11" x14ac:dyDescent="0.2">
      <c r="A876">
        <v>170946</v>
      </c>
      <c r="B876">
        <v>551868</v>
      </c>
      <c r="C876" s="2">
        <v>21071</v>
      </c>
      <c r="D876" t="s">
        <v>50</v>
      </c>
      <c r="E876">
        <v>12</v>
      </c>
      <c r="F876" s="1">
        <v>40667.686805555553</v>
      </c>
      <c r="G876">
        <v>1.25</v>
      </c>
      <c r="H876">
        <v>12540</v>
      </c>
      <c r="I876" t="s">
        <v>774</v>
      </c>
      <c r="J876">
        <f t="shared" si="26"/>
        <v>15</v>
      </c>
      <c r="K876" s="7">
        <f t="shared" si="27"/>
        <v>218.3125</v>
      </c>
    </row>
    <row r="877" spans="1:11" x14ac:dyDescent="0.2">
      <c r="A877">
        <v>170947</v>
      </c>
      <c r="B877">
        <v>551868</v>
      </c>
      <c r="C877" s="2">
        <v>21844</v>
      </c>
      <c r="D877" t="s">
        <v>148</v>
      </c>
      <c r="E877">
        <v>18</v>
      </c>
      <c r="F877" s="1">
        <v>40667.686805555553</v>
      </c>
      <c r="G877">
        <v>2.95</v>
      </c>
      <c r="H877">
        <v>12540</v>
      </c>
      <c r="I877" t="s">
        <v>774</v>
      </c>
      <c r="J877">
        <f t="shared" si="26"/>
        <v>53.1</v>
      </c>
      <c r="K877" s="7">
        <f t="shared" si="27"/>
        <v>218.3125</v>
      </c>
    </row>
    <row r="878" spans="1:11" x14ac:dyDescent="0.2">
      <c r="A878">
        <v>170948</v>
      </c>
      <c r="B878">
        <v>551868</v>
      </c>
      <c r="C878" s="2">
        <v>21874</v>
      </c>
      <c r="D878" t="s">
        <v>415</v>
      </c>
      <c r="E878">
        <v>12</v>
      </c>
      <c r="F878" s="1">
        <v>40667.686805555553</v>
      </c>
      <c r="G878">
        <v>1.25</v>
      </c>
      <c r="H878">
        <v>12540</v>
      </c>
      <c r="I878" t="s">
        <v>774</v>
      </c>
      <c r="J878">
        <f t="shared" si="26"/>
        <v>15</v>
      </c>
      <c r="K878" s="7">
        <f t="shared" si="27"/>
        <v>218.3125</v>
      </c>
    </row>
    <row r="879" spans="1:11" x14ac:dyDescent="0.2">
      <c r="A879">
        <v>170949</v>
      </c>
      <c r="B879">
        <v>551868</v>
      </c>
      <c r="C879" s="2">
        <v>21877</v>
      </c>
      <c r="D879" t="s">
        <v>655</v>
      </c>
      <c r="E879">
        <v>12</v>
      </c>
      <c r="F879" s="1">
        <v>40667.686805555553</v>
      </c>
      <c r="G879">
        <v>1.25</v>
      </c>
      <c r="H879">
        <v>12540</v>
      </c>
      <c r="I879" t="s">
        <v>774</v>
      </c>
      <c r="J879">
        <f t="shared" si="26"/>
        <v>15</v>
      </c>
      <c r="K879" s="7">
        <f t="shared" si="27"/>
        <v>218.3125</v>
      </c>
    </row>
    <row r="880" spans="1:11" x14ac:dyDescent="0.2">
      <c r="A880">
        <v>172990</v>
      </c>
      <c r="B880">
        <v>552040</v>
      </c>
      <c r="C880" s="2">
        <v>21523</v>
      </c>
      <c r="D880" t="s">
        <v>90</v>
      </c>
      <c r="E880">
        <v>10</v>
      </c>
      <c r="F880" s="1">
        <v>40669.34652777778</v>
      </c>
      <c r="G880">
        <v>6.75</v>
      </c>
      <c r="H880">
        <v>12502</v>
      </c>
      <c r="I880" t="s">
        <v>774</v>
      </c>
      <c r="J880">
        <f t="shared" si="26"/>
        <v>67.5</v>
      </c>
      <c r="K880" s="7">
        <f t="shared" si="27"/>
        <v>216.65277777777374</v>
      </c>
    </row>
    <row r="881" spans="1:11" x14ac:dyDescent="0.2">
      <c r="A881">
        <v>172991</v>
      </c>
      <c r="B881">
        <v>552040</v>
      </c>
      <c r="C881" s="2">
        <v>21524</v>
      </c>
      <c r="D881" t="s">
        <v>431</v>
      </c>
      <c r="E881">
        <v>6</v>
      </c>
      <c r="F881" s="1">
        <v>40669.34652777778</v>
      </c>
      <c r="G881">
        <v>7.95</v>
      </c>
      <c r="H881">
        <v>12502</v>
      </c>
      <c r="I881" t="s">
        <v>774</v>
      </c>
      <c r="J881">
        <f t="shared" si="26"/>
        <v>47.7</v>
      </c>
      <c r="K881" s="7">
        <f t="shared" si="27"/>
        <v>216.65277777777374</v>
      </c>
    </row>
    <row r="882" spans="1:11" x14ac:dyDescent="0.2">
      <c r="A882">
        <v>172992</v>
      </c>
      <c r="B882">
        <v>552040</v>
      </c>
      <c r="C882" s="2">
        <v>22366</v>
      </c>
      <c r="D882" t="s">
        <v>568</v>
      </c>
      <c r="E882">
        <v>2</v>
      </c>
      <c r="F882" s="1">
        <v>40669.34652777778</v>
      </c>
      <c r="G882">
        <v>7.95</v>
      </c>
      <c r="H882">
        <v>12502</v>
      </c>
      <c r="I882" t="s">
        <v>774</v>
      </c>
      <c r="J882">
        <f t="shared" si="26"/>
        <v>15.9</v>
      </c>
      <c r="K882" s="7">
        <f t="shared" si="27"/>
        <v>216.65277777777374</v>
      </c>
    </row>
    <row r="883" spans="1:11" x14ac:dyDescent="0.2">
      <c r="A883">
        <v>172993</v>
      </c>
      <c r="B883">
        <v>552040</v>
      </c>
      <c r="C883" s="2">
        <v>48187</v>
      </c>
      <c r="D883" t="s">
        <v>26</v>
      </c>
      <c r="E883">
        <v>2</v>
      </c>
      <c r="F883" s="1">
        <v>40669.34652777778</v>
      </c>
      <c r="G883">
        <v>7.95</v>
      </c>
      <c r="H883">
        <v>12502</v>
      </c>
      <c r="I883" t="s">
        <v>774</v>
      </c>
      <c r="J883">
        <f t="shared" si="26"/>
        <v>15.9</v>
      </c>
      <c r="K883" s="7">
        <f t="shared" si="27"/>
        <v>216.65277777777374</v>
      </c>
    </row>
    <row r="884" spans="1:11" x14ac:dyDescent="0.2">
      <c r="A884">
        <v>172994</v>
      </c>
      <c r="B884">
        <v>552040</v>
      </c>
      <c r="C884" s="2">
        <v>48188</v>
      </c>
      <c r="D884" t="s">
        <v>503</v>
      </c>
      <c r="E884">
        <v>2</v>
      </c>
      <c r="F884" s="1">
        <v>40669.34652777778</v>
      </c>
      <c r="G884">
        <v>7.95</v>
      </c>
      <c r="H884">
        <v>12502</v>
      </c>
      <c r="I884" t="s">
        <v>774</v>
      </c>
      <c r="J884">
        <f t="shared" si="26"/>
        <v>15.9</v>
      </c>
      <c r="K884" s="7">
        <f t="shared" si="27"/>
        <v>216.65277777777374</v>
      </c>
    </row>
    <row r="885" spans="1:11" x14ac:dyDescent="0.2">
      <c r="A885">
        <v>172995</v>
      </c>
      <c r="B885">
        <v>552040</v>
      </c>
      <c r="C885" s="2">
        <v>22692</v>
      </c>
      <c r="D885" t="s">
        <v>629</v>
      </c>
      <c r="E885">
        <v>2</v>
      </c>
      <c r="F885" s="1">
        <v>40669.34652777778</v>
      </c>
      <c r="G885">
        <v>7.95</v>
      </c>
      <c r="H885">
        <v>12502</v>
      </c>
      <c r="I885" t="s">
        <v>774</v>
      </c>
      <c r="J885">
        <f t="shared" si="26"/>
        <v>15.9</v>
      </c>
      <c r="K885" s="7">
        <f t="shared" si="27"/>
        <v>216.65277777777374</v>
      </c>
    </row>
    <row r="886" spans="1:11" x14ac:dyDescent="0.2">
      <c r="A886">
        <v>172996</v>
      </c>
      <c r="B886">
        <v>552040</v>
      </c>
      <c r="C886" s="2">
        <v>22449</v>
      </c>
      <c r="D886" t="s">
        <v>151</v>
      </c>
      <c r="E886">
        <v>12</v>
      </c>
      <c r="F886" s="1">
        <v>40669.34652777778</v>
      </c>
      <c r="G886">
        <v>3.35</v>
      </c>
      <c r="H886">
        <v>12502</v>
      </c>
      <c r="I886" t="s">
        <v>774</v>
      </c>
      <c r="J886">
        <f t="shared" si="26"/>
        <v>40.200000000000003</v>
      </c>
      <c r="K886" s="7">
        <f t="shared" si="27"/>
        <v>216.65277777777374</v>
      </c>
    </row>
    <row r="887" spans="1:11" x14ac:dyDescent="0.2">
      <c r="A887">
        <v>172997</v>
      </c>
      <c r="B887">
        <v>552040</v>
      </c>
      <c r="C887" s="2">
        <v>21070</v>
      </c>
      <c r="D887" t="s">
        <v>536</v>
      </c>
      <c r="E887">
        <v>12</v>
      </c>
      <c r="F887" s="1">
        <v>40669.34652777778</v>
      </c>
      <c r="G887">
        <v>1.25</v>
      </c>
      <c r="H887">
        <v>12502</v>
      </c>
      <c r="I887" t="s">
        <v>774</v>
      </c>
      <c r="J887">
        <f t="shared" si="26"/>
        <v>15</v>
      </c>
      <c r="K887" s="7">
        <f t="shared" si="27"/>
        <v>216.65277777777374</v>
      </c>
    </row>
    <row r="888" spans="1:11" x14ac:dyDescent="0.2">
      <c r="A888">
        <v>172998</v>
      </c>
      <c r="B888">
        <v>552040</v>
      </c>
      <c r="C888" s="2">
        <v>21071</v>
      </c>
      <c r="D888" t="s">
        <v>50</v>
      </c>
      <c r="E888">
        <v>12</v>
      </c>
      <c r="F888" s="1">
        <v>40669.34652777778</v>
      </c>
      <c r="G888">
        <v>1.25</v>
      </c>
      <c r="H888">
        <v>12502</v>
      </c>
      <c r="I888" t="s">
        <v>774</v>
      </c>
      <c r="J888">
        <f t="shared" si="26"/>
        <v>15</v>
      </c>
      <c r="K888" s="7">
        <f t="shared" si="27"/>
        <v>216.65277777777374</v>
      </c>
    </row>
    <row r="889" spans="1:11" x14ac:dyDescent="0.2">
      <c r="A889">
        <v>172999</v>
      </c>
      <c r="B889">
        <v>552040</v>
      </c>
      <c r="C889" s="2">
        <v>22393</v>
      </c>
      <c r="D889" t="s">
        <v>623</v>
      </c>
      <c r="E889">
        <v>6</v>
      </c>
      <c r="F889" s="1">
        <v>40669.34652777778</v>
      </c>
      <c r="G889">
        <v>2.5499999999999998</v>
      </c>
      <c r="H889">
        <v>12502</v>
      </c>
      <c r="I889" t="s">
        <v>774</v>
      </c>
      <c r="J889">
        <f t="shared" si="26"/>
        <v>15.299999999999999</v>
      </c>
      <c r="K889" s="7">
        <f t="shared" si="27"/>
        <v>216.65277777777374</v>
      </c>
    </row>
    <row r="890" spans="1:11" x14ac:dyDescent="0.2">
      <c r="A890">
        <v>173000</v>
      </c>
      <c r="B890">
        <v>552040</v>
      </c>
      <c r="C890" s="2">
        <v>22727</v>
      </c>
      <c r="D890" t="s">
        <v>32</v>
      </c>
      <c r="E890">
        <v>4</v>
      </c>
      <c r="F890" s="1">
        <v>40669.34652777778</v>
      </c>
      <c r="G890">
        <v>3.75</v>
      </c>
      <c r="H890">
        <v>12502</v>
      </c>
      <c r="I890" t="s">
        <v>774</v>
      </c>
      <c r="J890">
        <f t="shared" si="26"/>
        <v>15</v>
      </c>
      <c r="K890" s="7">
        <f t="shared" si="27"/>
        <v>216.65277777777374</v>
      </c>
    </row>
    <row r="891" spans="1:11" x14ac:dyDescent="0.2">
      <c r="A891">
        <v>173001</v>
      </c>
      <c r="B891">
        <v>552040</v>
      </c>
      <c r="C891" s="2">
        <v>22968</v>
      </c>
      <c r="D891" t="s">
        <v>129</v>
      </c>
      <c r="E891">
        <v>4</v>
      </c>
      <c r="F891" s="1">
        <v>40669.34652777778</v>
      </c>
      <c r="G891">
        <v>9.9499999999999993</v>
      </c>
      <c r="H891">
        <v>12502</v>
      </c>
      <c r="I891" t="s">
        <v>774</v>
      </c>
      <c r="J891">
        <f t="shared" si="26"/>
        <v>39.799999999999997</v>
      </c>
      <c r="K891" s="7">
        <f t="shared" si="27"/>
        <v>216.65277777777374</v>
      </c>
    </row>
    <row r="892" spans="1:11" x14ac:dyDescent="0.2">
      <c r="A892">
        <v>173002</v>
      </c>
      <c r="B892">
        <v>552040</v>
      </c>
      <c r="C892" s="2">
        <v>22423</v>
      </c>
      <c r="D892" t="s">
        <v>322</v>
      </c>
      <c r="E892">
        <v>6</v>
      </c>
      <c r="F892" s="1">
        <v>40669.34652777778</v>
      </c>
      <c r="G892">
        <v>12.75</v>
      </c>
      <c r="H892">
        <v>12502</v>
      </c>
      <c r="I892" t="s">
        <v>774</v>
      </c>
      <c r="J892">
        <f t="shared" si="26"/>
        <v>76.5</v>
      </c>
      <c r="K892" s="7">
        <f t="shared" si="27"/>
        <v>216.65277777777374</v>
      </c>
    </row>
    <row r="893" spans="1:11" x14ac:dyDescent="0.2">
      <c r="A893">
        <v>173003</v>
      </c>
      <c r="B893">
        <v>552040</v>
      </c>
      <c r="C893" s="2">
        <v>22728</v>
      </c>
      <c r="D893" t="s">
        <v>31</v>
      </c>
      <c r="E893">
        <v>4</v>
      </c>
      <c r="F893" s="1">
        <v>40669.34652777778</v>
      </c>
      <c r="G893">
        <v>3.75</v>
      </c>
      <c r="H893">
        <v>12502</v>
      </c>
      <c r="I893" t="s">
        <v>774</v>
      </c>
      <c r="J893">
        <f t="shared" si="26"/>
        <v>15</v>
      </c>
      <c r="K893" s="7">
        <f t="shared" si="27"/>
        <v>216.65277777777374</v>
      </c>
    </row>
    <row r="894" spans="1:11" x14ac:dyDescent="0.2">
      <c r="A894">
        <v>200602</v>
      </c>
      <c r="B894">
        <v>554792</v>
      </c>
      <c r="C894" s="2">
        <v>21080</v>
      </c>
      <c r="D894" t="s">
        <v>132</v>
      </c>
      <c r="E894">
        <v>24</v>
      </c>
      <c r="F894" s="1">
        <v>40689.526388888888</v>
      </c>
      <c r="G894">
        <v>0.85</v>
      </c>
      <c r="H894">
        <v>12547</v>
      </c>
      <c r="I894" t="s">
        <v>774</v>
      </c>
      <c r="J894">
        <f t="shared" si="26"/>
        <v>20.399999999999999</v>
      </c>
      <c r="K894" s="7">
        <f t="shared" si="27"/>
        <v>196.4729166666657</v>
      </c>
    </row>
    <row r="895" spans="1:11" x14ac:dyDescent="0.2">
      <c r="A895">
        <v>203311</v>
      </c>
      <c r="B895">
        <v>555095</v>
      </c>
      <c r="C895" s="2">
        <v>23080</v>
      </c>
      <c r="D895" t="s">
        <v>1070</v>
      </c>
      <c r="E895">
        <v>4</v>
      </c>
      <c r="F895" s="1">
        <v>40694.563888888886</v>
      </c>
      <c r="G895">
        <v>8.25</v>
      </c>
      <c r="H895">
        <v>12540</v>
      </c>
      <c r="I895" t="s">
        <v>774</v>
      </c>
      <c r="J895">
        <f t="shared" si="26"/>
        <v>33</v>
      </c>
      <c r="K895" s="7">
        <f t="shared" si="27"/>
        <v>191.43541666666715</v>
      </c>
    </row>
    <row r="896" spans="1:11" x14ac:dyDescent="0.2">
      <c r="A896">
        <v>203312</v>
      </c>
      <c r="B896">
        <v>555095</v>
      </c>
      <c r="C896" s="2">
        <v>23081</v>
      </c>
      <c r="D896" t="s">
        <v>1064</v>
      </c>
      <c r="E896">
        <v>4</v>
      </c>
      <c r="F896" s="1">
        <v>40694.563888888886</v>
      </c>
      <c r="G896">
        <v>8.25</v>
      </c>
      <c r="H896">
        <v>12540</v>
      </c>
      <c r="I896" t="s">
        <v>774</v>
      </c>
      <c r="J896">
        <f t="shared" si="26"/>
        <v>33</v>
      </c>
      <c r="K896" s="7">
        <f t="shared" si="27"/>
        <v>191.43541666666715</v>
      </c>
    </row>
    <row r="897" spans="1:11" x14ac:dyDescent="0.2">
      <c r="A897">
        <v>203313</v>
      </c>
      <c r="B897">
        <v>555095</v>
      </c>
      <c r="C897" s="2">
        <v>23190</v>
      </c>
      <c r="D897" t="s">
        <v>1056</v>
      </c>
      <c r="E897">
        <v>12</v>
      </c>
      <c r="F897" s="1">
        <v>40694.563888888886</v>
      </c>
      <c r="G897">
        <v>1.65</v>
      </c>
      <c r="H897">
        <v>12540</v>
      </c>
      <c r="I897" t="s">
        <v>774</v>
      </c>
      <c r="J897">
        <f t="shared" si="26"/>
        <v>19.799999999999997</v>
      </c>
      <c r="K897" s="7">
        <f t="shared" si="27"/>
        <v>191.43541666666715</v>
      </c>
    </row>
    <row r="898" spans="1:11" x14ac:dyDescent="0.2">
      <c r="A898">
        <v>203314</v>
      </c>
      <c r="B898">
        <v>555095</v>
      </c>
      <c r="C898" s="2">
        <v>23192</v>
      </c>
      <c r="D898" t="s">
        <v>1057</v>
      </c>
      <c r="E898">
        <v>12</v>
      </c>
      <c r="F898" s="1">
        <v>40694.563888888886</v>
      </c>
      <c r="G898">
        <v>1.65</v>
      </c>
      <c r="H898">
        <v>12540</v>
      </c>
      <c r="I898" t="s">
        <v>774</v>
      </c>
      <c r="J898">
        <f t="shared" si="26"/>
        <v>19.799999999999997</v>
      </c>
      <c r="K898" s="7">
        <f t="shared" si="27"/>
        <v>191.43541666666715</v>
      </c>
    </row>
    <row r="899" spans="1:11" x14ac:dyDescent="0.2">
      <c r="A899">
        <v>203315</v>
      </c>
      <c r="B899">
        <v>555095</v>
      </c>
      <c r="C899" s="2">
        <v>22197</v>
      </c>
      <c r="D899" t="s">
        <v>131</v>
      </c>
      <c r="E899">
        <v>24</v>
      </c>
      <c r="F899" s="1">
        <v>40694.563888888886</v>
      </c>
      <c r="G899">
        <v>0.85</v>
      </c>
      <c r="H899">
        <v>12540</v>
      </c>
      <c r="I899" t="s">
        <v>774</v>
      </c>
      <c r="J899">
        <f t="shared" si="26"/>
        <v>20.399999999999999</v>
      </c>
      <c r="K899" s="7">
        <f t="shared" si="27"/>
        <v>191.43541666666715</v>
      </c>
    </row>
    <row r="900" spans="1:11" x14ac:dyDescent="0.2">
      <c r="A900">
        <v>203316</v>
      </c>
      <c r="B900">
        <v>555095</v>
      </c>
      <c r="C900" s="2">
        <v>22423</v>
      </c>
      <c r="D900" t="s">
        <v>322</v>
      </c>
      <c r="E900">
        <v>16</v>
      </c>
      <c r="F900" s="1">
        <v>40694.563888888886</v>
      </c>
      <c r="G900">
        <v>10.95</v>
      </c>
      <c r="H900">
        <v>12540</v>
      </c>
      <c r="I900" t="s">
        <v>774</v>
      </c>
      <c r="J900">
        <f t="shared" si="26"/>
        <v>175.2</v>
      </c>
      <c r="K900" s="7">
        <f t="shared" si="27"/>
        <v>191.43541666666715</v>
      </c>
    </row>
    <row r="901" spans="1:11" x14ac:dyDescent="0.2">
      <c r="A901">
        <v>203317</v>
      </c>
      <c r="B901">
        <v>555095</v>
      </c>
      <c r="C901" s="2">
        <v>23281</v>
      </c>
      <c r="D901" t="s">
        <v>1066</v>
      </c>
      <c r="E901">
        <v>12</v>
      </c>
      <c r="F901" s="1">
        <v>40694.563888888886</v>
      </c>
      <c r="G901">
        <v>0.83</v>
      </c>
      <c r="H901">
        <v>12540</v>
      </c>
      <c r="I901" t="s">
        <v>774</v>
      </c>
      <c r="J901">
        <f t="shared" si="26"/>
        <v>9.9599999999999991</v>
      </c>
      <c r="K901" s="7">
        <f t="shared" si="27"/>
        <v>191.43541666666715</v>
      </c>
    </row>
    <row r="902" spans="1:11" x14ac:dyDescent="0.2">
      <c r="A902">
        <v>203318</v>
      </c>
      <c r="B902">
        <v>555095</v>
      </c>
      <c r="C902" s="2">
        <v>22637</v>
      </c>
      <c r="D902" t="s">
        <v>76</v>
      </c>
      <c r="E902">
        <v>8</v>
      </c>
      <c r="F902" s="1">
        <v>40694.563888888886</v>
      </c>
      <c r="G902">
        <v>2.5499999999999998</v>
      </c>
      <c r="H902">
        <v>12540</v>
      </c>
      <c r="I902" t="s">
        <v>774</v>
      </c>
      <c r="J902">
        <f t="shared" si="26"/>
        <v>20.399999999999999</v>
      </c>
      <c r="K902" s="7">
        <f t="shared" si="27"/>
        <v>191.43541666666715</v>
      </c>
    </row>
    <row r="903" spans="1:11" x14ac:dyDescent="0.2">
      <c r="A903">
        <v>203319</v>
      </c>
      <c r="B903">
        <v>555095</v>
      </c>
      <c r="C903" s="2">
        <v>22138</v>
      </c>
      <c r="D903" t="s">
        <v>956</v>
      </c>
      <c r="E903">
        <v>6</v>
      </c>
      <c r="F903" s="1">
        <v>40694.563888888886</v>
      </c>
      <c r="G903">
        <v>4.95</v>
      </c>
      <c r="H903">
        <v>12540</v>
      </c>
      <c r="I903" t="s">
        <v>774</v>
      </c>
      <c r="J903">
        <f t="shared" si="26"/>
        <v>29.700000000000003</v>
      </c>
      <c r="K903" s="7">
        <f t="shared" si="27"/>
        <v>191.43541666666715</v>
      </c>
    </row>
    <row r="904" spans="1:11" x14ac:dyDescent="0.2">
      <c r="A904">
        <v>203320</v>
      </c>
      <c r="B904">
        <v>555095</v>
      </c>
      <c r="C904" s="2">
        <v>22544</v>
      </c>
      <c r="D904" t="s">
        <v>44</v>
      </c>
      <c r="E904">
        <v>24</v>
      </c>
      <c r="F904" s="1">
        <v>40694.563888888886</v>
      </c>
      <c r="G904">
        <v>0.42</v>
      </c>
      <c r="H904">
        <v>12540</v>
      </c>
      <c r="I904" t="s">
        <v>774</v>
      </c>
      <c r="J904">
        <f t="shared" ref="J904:J967" si="28">+G904*E904</f>
        <v>10.08</v>
      </c>
      <c r="K904" s="7">
        <f t="shared" ref="K904:K967" si="29">+$G$1-F904</f>
        <v>191.43541666666715</v>
      </c>
    </row>
    <row r="905" spans="1:11" x14ac:dyDescent="0.2">
      <c r="A905">
        <v>203321</v>
      </c>
      <c r="B905">
        <v>555095</v>
      </c>
      <c r="C905" s="2">
        <v>22539</v>
      </c>
      <c r="D905" t="s">
        <v>404</v>
      </c>
      <c r="E905">
        <v>24</v>
      </c>
      <c r="F905" s="1">
        <v>40694.563888888886</v>
      </c>
      <c r="G905">
        <v>0.42</v>
      </c>
      <c r="H905">
        <v>12540</v>
      </c>
      <c r="I905" t="s">
        <v>774</v>
      </c>
      <c r="J905">
        <f t="shared" si="28"/>
        <v>10.08</v>
      </c>
      <c r="K905" s="7">
        <f t="shared" si="29"/>
        <v>191.43541666666715</v>
      </c>
    </row>
    <row r="906" spans="1:11" x14ac:dyDescent="0.2">
      <c r="A906">
        <v>203322</v>
      </c>
      <c r="B906">
        <v>555095</v>
      </c>
      <c r="C906" s="2">
        <v>22554</v>
      </c>
      <c r="D906" t="s">
        <v>273</v>
      </c>
      <c r="E906">
        <v>12</v>
      </c>
      <c r="F906" s="1">
        <v>40694.563888888886</v>
      </c>
      <c r="G906">
        <v>1.65</v>
      </c>
      <c r="H906">
        <v>12540</v>
      </c>
      <c r="I906" t="s">
        <v>774</v>
      </c>
      <c r="J906">
        <f t="shared" si="28"/>
        <v>19.799999999999997</v>
      </c>
      <c r="K906" s="7">
        <f t="shared" si="29"/>
        <v>191.43541666666715</v>
      </c>
    </row>
    <row r="907" spans="1:11" x14ac:dyDescent="0.2">
      <c r="A907">
        <v>203323</v>
      </c>
      <c r="B907">
        <v>555095</v>
      </c>
      <c r="C907" s="2">
        <v>22556</v>
      </c>
      <c r="D907" t="s">
        <v>402</v>
      </c>
      <c r="E907">
        <v>12</v>
      </c>
      <c r="F907" s="1">
        <v>40694.563888888886</v>
      </c>
      <c r="G907">
        <v>1.65</v>
      </c>
      <c r="H907">
        <v>12540</v>
      </c>
      <c r="I907" t="s">
        <v>774</v>
      </c>
      <c r="J907">
        <f t="shared" si="28"/>
        <v>19.799999999999997</v>
      </c>
      <c r="K907" s="7">
        <f t="shared" si="29"/>
        <v>191.43541666666715</v>
      </c>
    </row>
    <row r="908" spans="1:11" x14ac:dyDescent="0.2">
      <c r="A908">
        <v>203324</v>
      </c>
      <c r="B908">
        <v>555095</v>
      </c>
      <c r="C908" s="2">
        <v>22551</v>
      </c>
      <c r="D908" t="s">
        <v>272</v>
      </c>
      <c r="E908">
        <v>12</v>
      </c>
      <c r="F908" s="1">
        <v>40694.563888888886</v>
      </c>
      <c r="G908">
        <v>1.65</v>
      </c>
      <c r="H908">
        <v>12540</v>
      </c>
      <c r="I908" t="s">
        <v>774</v>
      </c>
      <c r="J908">
        <f t="shared" si="28"/>
        <v>19.799999999999997</v>
      </c>
      <c r="K908" s="7">
        <f t="shared" si="29"/>
        <v>191.43541666666715</v>
      </c>
    </row>
    <row r="909" spans="1:11" x14ac:dyDescent="0.2">
      <c r="A909">
        <v>203325</v>
      </c>
      <c r="B909">
        <v>555095</v>
      </c>
      <c r="C909" s="2">
        <v>21981</v>
      </c>
      <c r="D909" t="s">
        <v>410</v>
      </c>
      <c r="E909">
        <v>24</v>
      </c>
      <c r="F909" s="1">
        <v>40694.563888888886</v>
      </c>
      <c r="G909">
        <v>0.28999999999999998</v>
      </c>
      <c r="H909">
        <v>12540</v>
      </c>
      <c r="I909" t="s">
        <v>774</v>
      </c>
      <c r="J909">
        <f t="shared" si="28"/>
        <v>6.9599999999999991</v>
      </c>
      <c r="K909" s="7">
        <f t="shared" si="29"/>
        <v>191.43541666666715</v>
      </c>
    </row>
    <row r="910" spans="1:11" x14ac:dyDescent="0.2">
      <c r="A910">
        <v>203326</v>
      </c>
      <c r="B910">
        <v>555095</v>
      </c>
      <c r="C910" s="2">
        <v>22614</v>
      </c>
      <c r="D910" t="s">
        <v>412</v>
      </c>
      <c r="E910">
        <v>24</v>
      </c>
      <c r="F910" s="1">
        <v>40694.563888888886</v>
      </c>
      <c r="G910">
        <v>0.28999999999999998</v>
      </c>
      <c r="H910">
        <v>12540</v>
      </c>
      <c r="I910" t="s">
        <v>774</v>
      </c>
      <c r="J910">
        <f t="shared" si="28"/>
        <v>6.9599999999999991</v>
      </c>
      <c r="K910" s="7">
        <f t="shared" si="29"/>
        <v>191.43541666666715</v>
      </c>
    </row>
    <row r="911" spans="1:11" x14ac:dyDescent="0.2">
      <c r="A911">
        <v>203327</v>
      </c>
      <c r="B911">
        <v>555095</v>
      </c>
      <c r="C911" s="2">
        <v>85227</v>
      </c>
      <c r="D911" t="s">
        <v>648</v>
      </c>
      <c r="E911">
        <v>12</v>
      </c>
      <c r="F911" s="1">
        <v>40694.563888888886</v>
      </c>
      <c r="G911">
        <v>0.85</v>
      </c>
      <c r="H911">
        <v>12540</v>
      </c>
      <c r="I911" t="s">
        <v>774</v>
      </c>
      <c r="J911">
        <f t="shared" si="28"/>
        <v>10.199999999999999</v>
      </c>
      <c r="K911" s="7">
        <f t="shared" si="29"/>
        <v>191.43541666666715</v>
      </c>
    </row>
    <row r="912" spans="1:11" x14ac:dyDescent="0.2">
      <c r="A912">
        <v>203328</v>
      </c>
      <c r="B912">
        <v>555095</v>
      </c>
      <c r="C912" s="2">
        <v>22748</v>
      </c>
      <c r="D912" t="s">
        <v>19</v>
      </c>
      <c r="E912">
        <v>6</v>
      </c>
      <c r="F912" s="1">
        <v>40694.563888888886</v>
      </c>
      <c r="G912">
        <v>2.1</v>
      </c>
      <c r="H912">
        <v>12540</v>
      </c>
      <c r="I912" t="s">
        <v>774</v>
      </c>
      <c r="J912">
        <f t="shared" si="28"/>
        <v>12.600000000000001</v>
      </c>
      <c r="K912" s="7">
        <f t="shared" si="29"/>
        <v>191.43541666666715</v>
      </c>
    </row>
    <row r="913" spans="1:11" x14ac:dyDescent="0.2">
      <c r="A913">
        <v>203329</v>
      </c>
      <c r="B913">
        <v>555095</v>
      </c>
      <c r="C913" s="2">
        <v>22745</v>
      </c>
      <c r="D913" t="s">
        <v>18</v>
      </c>
      <c r="E913">
        <v>6</v>
      </c>
      <c r="F913" s="1">
        <v>40694.563888888886</v>
      </c>
      <c r="G913">
        <v>2.1</v>
      </c>
      <c r="H913">
        <v>12540</v>
      </c>
      <c r="I913" t="s">
        <v>774</v>
      </c>
      <c r="J913">
        <f t="shared" si="28"/>
        <v>12.600000000000001</v>
      </c>
      <c r="K913" s="7">
        <f t="shared" si="29"/>
        <v>191.43541666666715</v>
      </c>
    </row>
    <row r="914" spans="1:11" x14ac:dyDescent="0.2">
      <c r="A914">
        <v>203330</v>
      </c>
      <c r="B914">
        <v>555095</v>
      </c>
      <c r="C914" s="2">
        <v>21715</v>
      </c>
      <c r="D914" t="s">
        <v>282</v>
      </c>
      <c r="E914">
        <v>8</v>
      </c>
      <c r="F914" s="1">
        <v>40694.563888888886</v>
      </c>
      <c r="G914">
        <v>2.5499999999999998</v>
      </c>
      <c r="H914">
        <v>12540</v>
      </c>
      <c r="I914" t="s">
        <v>774</v>
      </c>
      <c r="J914">
        <f t="shared" si="28"/>
        <v>20.399999999999999</v>
      </c>
      <c r="K914" s="7">
        <f t="shared" si="29"/>
        <v>191.43541666666715</v>
      </c>
    </row>
    <row r="915" spans="1:11" x14ac:dyDescent="0.2">
      <c r="A915">
        <v>203331</v>
      </c>
      <c r="B915">
        <v>555095</v>
      </c>
      <c r="C915" s="2">
        <v>21716</v>
      </c>
      <c r="D915" t="s">
        <v>281</v>
      </c>
      <c r="E915">
        <v>8</v>
      </c>
      <c r="F915" s="1">
        <v>40694.563888888886</v>
      </c>
      <c r="G915">
        <v>2.5499999999999998</v>
      </c>
      <c r="H915">
        <v>12540</v>
      </c>
      <c r="I915" t="s">
        <v>774</v>
      </c>
      <c r="J915">
        <f t="shared" si="28"/>
        <v>20.399999999999999</v>
      </c>
      <c r="K915" s="7">
        <f t="shared" si="29"/>
        <v>191.43541666666715</v>
      </c>
    </row>
    <row r="916" spans="1:11" x14ac:dyDescent="0.2">
      <c r="A916">
        <v>203332</v>
      </c>
      <c r="B916">
        <v>555095</v>
      </c>
      <c r="C916" s="2">
        <v>21718</v>
      </c>
      <c r="D916" t="s">
        <v>280</v>
      </c>
      <c r="E916">
        <v>12</v>
      </c>
      <c r="F916" s="1">
        <v>40694.563888888886</v>
      </c>
      <c r="G916">
        <v>1.25</v>
      </c>
      <c r="H916">
        <v>12540</v>
      </c>
      <c r="I916" t="s">
        <v>774</v>
      </c>
      <c r="J916">
        <f t="shared" si="28"/>
        <v>15</v>
      </c>
      <c r="K916" s="7">
        <f t="shared" si="29"/>
        <v>191.43541666666715</v>
      </c>
    </row>
    <row r="917" spans="1:11" x14ac:dyDescent="0.2">
      <c r="A917">
        <v>203333</v>
      </c>
      <c r="B917">
        <v>555095</v>
      </c>
      <c r="C917" s="2">
        <v>21056</v>
      </c>
      <c r="D917" t="s">
        <v>454</v>
      </c>
      <c r="E917">
        <v>4</v>
      </c>
      <c r="F917" s="1">
        <v>40694.563888888886</v>
      </c>
      <c r="G917">
        <v>8.9499999999999993</v>
      </c>
      <c r="H917">
        <v>12540</v>
      </c>
      <c r="I917" t="s">
        <v>774</v>
      </c>
      <c r="J917">
        <f t="shared" si="28"/>
        <v>35.799999999999997</v>
      </c>
      <c r="K917" s="7">
        <f t="shared" si="29"/>
        <v>191.43541666666715</v>
      </c>
    </row>
    <row r="918" spans="1:11" x14ac:dyDescent="0.2">
      <c r="A918">
        <v>203334</v>
      </c>
      <c r="B918">
        <v>555095</v>
      </c>
      <c r="C918" s="2">
        <v>21055</v>
      </c>
      <c r="D918" t="s">
        <v>453</v>
      </c>
      <c r="E918">
        <v>4</v>
      </c>
      <c r="F918" s="1">
        <v>40694.563888888886</v>
      </c>
      <c r="G918">
        <v>8.9499999999999993</v>
      </c>
      <c r="H918">
        <v>12540</v>
      </c>
      <c r="I918" t="s">
        <v>774</v>
      </c>
      <c r="J918">
        <f t="shared" si="28"/>
        <v>35.799999999999997</v>
      </c>
      <c r="K918" s="7">
        <f t="shared" si="29"/>
        <v>191.43541666666715</v>
      </c>
    </row>
    <row r="919" spans="1:11" x14ac:dyDescent="0.2">
      <c r="A919">
        <v>203335</v>
      </c>
      <c r="B919">
        <v>555095</v>
      </c>
      <c r="C919" s="2">
        <v>21340</v>
      </c>
      <c r="D919" t="s">
        <v>104</v>
      </c>
      <c r="E919">
        <v>8</v>
      </c>
      <c r="F919" s="1">
        <v>40694.563888888886</v>
      </c>
      <c r="G919">
        <v>9.9499999999999993</v>
      </c>
      <c r="H919">
        <v>12540</v>
      </c>
      <c r="I919" t="s">
        <v>774</v>
      </c>
      <c r="J919">
        <f t="shared" si="28"/>
        <v>79.599999999999994</v>
      </c>
      <c r="K919" s="7">
        <f t="shared" si="29"/>
        <v>191.43541666666715</v>
      </c>
    </row>
    <row r="920" spans="1:11" x14ac:dyDescent="0.2">
      <c r="A920">
        <v>203336</v>
      </c>
      <c r="B920">
        <v>555095</v>
      </c>
      <c r="C920" s="2">
        <v>21115</v>
      </c>
      <c r="D920" t="s">
        <v>120</v>
      </c>
      <c r="E920">
        <v>4</v>
      </c>
      <c r="F920" s="1">
        <v>40694.563888888886</v>
      </c>
      <c r="G920">
        <v>6.75</v>
      </c>
      <c r="H920">
        <v>12540</v>
      </c>
      <c r="I920" t="s">
        <v>774</v>
      </c>
      <c r="J920">
        <f t="shared" si="28"/>
        <v>27</v>
      </c>
      <c r="K920" s="7">
        <f t="shared" si="29"/>
        <v>191.43541666666715</v>
      </c>
    </row>
    <row r="921" spans="1:11" x14ac:dyDescent="0.2">
      <c r="A921">
        <v>203337</v>
      </c>
      <c r="B921">
        <v>555095</v>
      </c>
      <c r="C921" s="2">
        <v>21116</v>
      </c>
      <c r="D921" t="s">
        <v>229</v>
      </c>
      <c r="E921">
        <v>3</v>
      </c>
      <c r="F921" s="1">
        <v>40694.563888888886</v>
      </c>
      <c r="G921">
        <v>4.95</v>
      </c>
      <c r="H921">
        <v>12540</v>
      </c>
      <c r="I921" t="s">
        <v>774</v>
      </c>
      <c r="J921">
        <f t="shared" si="28"/>
        <v>14.850000000000001</v>
      </c>
      <c r="K921" s="7">
        <f t="shared" si="29"/>
        <v>191.43541666666715</v>
      </c>
    </row>
    <row r="922" spans="1:11" x14ac:dyDescent="0.2">
      <c r="A922">
        <v>203338</v>
      </c>
      <c r="B922">
        <v>555095</v>
      </c>
      <c r="C922" s="2">
        <v>84879</v>
      </c>
      <c r="D922" t="s">
        <v>17</v>
      </c>
      <c r="E922">
        <v>40</v>
      </c>
      <c r="F922" s="1">
        <v>40694.563888888886</v>
      </c>
      <c r="G922">
        <v>1.69</v>
      </c>
      <c r="H922">
        <v>12540</v>
      </c>
      <c r="I922" t="s">
        <v>774</v>
      </c>
      <c r="J922">
        <f t="shared" si="28"/>
        <v>67.599999999999994</v>
      </c>
      <c r="K922" s="7">
        <f t="shared" si="29"/>
        <v>191.43541666666715</v>
      </c>
    </row>
    <row r="923" spans="1:11" x14ac:dyDescent="0.2">
      <c r="A923">
        <v>203339</v>
      </c>
      <c r="B923">
        <v>555095</v>
      </c>
      <c r="C923" s="2">
        <v>22320</v>
      </c>
      <c r="D923" t="s">
        <v>698</v>
      </c>
      <c r="E923">
        <v>6</v>
      </c>
      <c r="F923" s="1">
        <v>40694.563888888886</v>
      </c>
      <c r="G923">
        <v>5.95</v>
      </c>
      <c r="H923">
        <v>12540</v>
      </c>
      <c r="I923" t="s">
        <v>774</v>
      </c>
      <c r="J923">
        <f t="shared" si="28"/>
        <v>35.700000000000003</v>
      </c>
      <c r="K923" s="7">
        <f t="shared" si="29"/>
        <v>191.43541666666715</v>
      </c>
    </row>
    <row r="924" spans="1:11" x14ac:dyDescent="0.2">
      <c r="A924">
        <v>203340</v>
      </c>
      <c r="B924">
        <v>555095</v>
      </c>
      <c r="C924" s="2">
        <v>22973</v>
      </c>
      <c r="D924" t="s">
        <v>372</v>
      </c>
      <c r="E924">
        <v>12</v>
      </c>
      <c r="F924" s="1">
        <v>40694.563888888886</v>
      </c>
      <c r="G924">
        <v>1.65</v>
      </c>
      <c r="H924">
        <v>12540</v>
      </c>
      <c r="I924" t="s">
        <v>774</v>
      </c>
      <c r="J924">
        <f t="shared" si="28"/>
        <v>19.799999999999997</v>
      </c>
      <c r="K924" s="7">
        <f t="shared" si="29"/>
        <v>191.43541666666715</v>
      </c>
    </row>
    <row r="925" spans="1:11" x14ac:dyDescent="0.2">
      <c r="A925">
        <v>203341</v>
      </c>
      <c r="B925">
        <v>555095</v>
      </c>
      <c r="C925" s="2">
        <v>84375</v>
      </c>
      <c r="D925" t="s">
        <v>207</v>
      </c>
      <c r="E925">
        <v>12</v>
      </c>
      <c r="F925" s="1">
        <v>40694.563888888886</v>
      </c>
      <c r="G925">
        <v>2.1</v>
      </c>
      <c r="H925">
        <v>12540</v>
      </c>
      <c r="I925" t="s">
        <v>774</v>
      </c>
      <c r="J925">
        <f t="shared" si="28"/>
        <v>25.200000000000003</v>
      </c>
      <c r="K925" s="7">
        <f t="shared" si="29"/>
        <v>191.43541666666715</v>
      </c>
    </row>
    <row r="926" spans="1:11" x14ac:dyDescent="0.2">
      <c r="A926">
        <v>203342</v>
      </c>
      <c r="B926">
        <v>555095</v>
      </c>
      <c r="C926" s="2">
        <v>22964</v>
      </c>
      <c r="D926" t="s">
        <v>196</v>
      </c>
      <c r="E926">
        <v>6</v>
      </c>
      <c r="F926" s="1">
        <v>40694.563888888886</v>
      </c>
      <c r="G926">
        <v>2.1</v>
      </c>
      <c r="H926">
        <v>12540</v>
      </c>
      <c r="I926" t="s">
        <v>774</v>
      </c>
      <c r="J926">
        <f t="shared" si="28"/>
        <v>12.600000000000001</v>
      </c>
      <c r="K926" s="7">
        <f t="shared" si="29"/>
        <v>191.43541666666715</v>
      </c>
    </row>
    <row r="927" spans="1:11" x14ac:dyDescent="0.2">
      <c r="A927">
        <v>203343</v>
      </c>
      <c r="B927">
        <v>555095</v>
      </c>
      <c r="C927" s="2">
        <v>22630</v>
      </c>
      <c r="D927" t="s">
        <v>234</v>
      </c>
      <c r="E927">
        <v>12</v>
      </c>
      <c r="F927" s="1">
        <v>40694.563888888886</v>
      </c>
      <c r="G927">
        <v>1.95</v>
      </c>
      <c r="H927">
        <v>12540</v>
      </c>
      <c r="I927" t="s">
        <v>774</v>
      </c>
      <c r="J927">
        <f t="shared" si="28"/>
        <v>23.4</v>
      </c>
      <c r="K927" s="7">
        <f t="shared" si="29"/>
        <v>191.43541666666715</v>
      </c>
    </row>
    <row r="928" spans="1:11" x14ac:dyDescent="0.2">
      <c r="A928">
        <v>203344</v>
      </c>
      <c r="B928">
        <v>555095</v>
      </c>
      <c r="C928" s="2">
        <v>22629</v>
      </c>
      <c r="D928" t="s">
        <v>38</v>
      </c>
      <c r="E928">
        <v>12</v>
      </c>
      <c r="F928" s="1">
        <v>40694.563888888886</v>
      </c>
      <c r="G928">
        <v>1.95</v>
      </c>
      <c r="H928">
        <v>12540</v>
      </c>
      <c r="I928" t="s">
        <v>774</v>
      </c>
      <c r="J928">
        <f t="shared" si="28"/>
        <v>23.4</v>
      </c>
      <c r="K928" s="7">
        <f t="shared" si="29"/>
        <v>191.43541666666715</v>
      </c>
    </row>
    <row r="929" spans="1:11" x14ac:dyDescent="0.2">
      <c r="A929">
        <v>203345</v>
      </c>
      <c r="B929">
        <v>555095</v>
      </c>
      <c r="C929" s="2">
        <v>22628</v>
      </c>
      <c r="D929" t="s">
        <v>759</v>
      </c>
      <c r="E929">
        <v>4</v>
      </c>
      <c r="F929" s="1">
        <v>40694.563888888886</v>
      </c>
      <c r="G929">
        <v>4.95</v>
      </c>
      <c r="H929">
        <v>12540</v>
      </c>
      <c r="I929" t="s">
        <v>774</v>
      </c>
      <c r="J929">
        <f t="shared" si="28"/>
        <v>19.8</v>
      </c>
      <c r="K929" s="7">
        <f t="shared" si="29"/>
        <v>191.43541666666715</v>
      </c>
    </row>
    <row r="930" spans="1:11" x14ac:dyDescent="0.2">
      <c r="A930">
        <v>203346</v>
      </c>
      <c r="B930">
        <v>555095</v>
      </c>
      <c r="C930" s="2">
        <v>22631</v>
      </c>
      <c r="D930" t="s">
        <v>40</v>
      </c>
      <c r="E930">
        <v>12</v>
      </c>
      <c r="F930" s="1">
        <v>40694.563888888886</v>
      </c>
      <c r="G930">
        <v>1.95</v>
      </c>
      <c r="H930">
        <v>12540</v>
      </c>
      <c r="I930" t="s">
        <v>774</v>
      </c>
      <c r="J930">
        <f t="shared" si="28"/>
        <v>23.4</v>
      </c>
      <c r="K930" s="7">
        <f t="shared" si="29"/>
        <v>191.43541666666715</v>
      </c>
    </row>
    <row r="931" spans="1:11" x14ac:dyDescent="0.2">
      <c r="A931">
        <v>203347</v>
      </c>
      <c r="B931">
        <v>555095</v>
      </c>
      <c r="C931" s="2">
        <v>22326</v>
      </c>
      <c r="D931" t="s">
        <v>37</v>
      </c>
      <c r="E931">
        <v>6</v>
      </c>
      <c r="F931" s="1">
        <v>40694.563888888886</v>
      </c>
      <c r="G931">
        <v>2.95</v>
      </c>
      <c r="H931">
        <v>12540</v>
      </c>
      <c r="I931" t="s">
        <v>774</v>
      </c>
      <c r="J931">
        <f t="shared" si="28"/>
        <v>17.700000000000003</v>
      </c>
      <c r="K931" s="7">
        <f t="shared" si="29"/>
        <v>191.43541666666715</v>
      </c>
    </row>
    <row r="932" spans="1:11" x14ac:dyDescent="0.2">
      <c r="A932">
        <v>203348</v>
      </c>
      <c r="B932">
        <v>555095</v>
      </c>
      <c r="C932" s="2">
        <v>21918</v>
      </c>
      <c r="D932" t="s">
        <v>667</v>
      </c>
      <c r="E932">
        <v>24</v>
      </c>
      <c r="F932" s="1">
        <v>40694.563888888886</v>
      </c>
      <c r="G932">
        <v>0.42</v>
      </c>
      <c r="H932">
        <v>12540</v>
      </c>
      <c r="I932" t="s">
        <v>774</v>
      </c>
      <c r="J932">
        <f t="shared" si="28"/>
        <v>10.08</v>
      </c>
      <c r="K932" s="7">
        <f t="shared" si="29"/>
        <v>191.43541666666715</v>
      </c>
    </row>
    <row r="933" spans="1:11" x14ac:dyDescent="0.2">
      <c r="A933">
        <v>203349</v>
      </c>
      <c r="B933">
        <v>555095</v>
      </c>
      <c r="C933" s="2">
        <v>22716</v>
      </c>
      <c r="D933" t="s">
        <v>214</v>
      </c>
      <c r="E933">
        <v>12</v>
      </c>
      <c r="F933" s="1">
        <v>40694.563888888886</v>
      </c>
      <c r="G933">
        <v>0.42</v>
      </c>
      <c r="H933">
        <v>12540</v>
      </c>
      <c r="I933" t="s">
        <v>774</v>
      </c>
      <c r="J933">
        <f t="shared" si="28"/>
        <v>5.04</v>
      </c>
      <c r="K933" s="7">
        <f t="shared" si="29"/>
        <v>191.43541666666715</v>
      </c>
    </row>
    <row r="934" spans="1:11" x14ac:dyDescent="0.2">
      <c r="A934">
        <v>203350</v>
      </c>
      <c r="B934">
        <v>555095</v>
      </c>
      <c r="C934" s="2">
        <v>22489</v>
      </c>
      <c r="D934" t="s">
        <v>406</v>
      </c>
      <c r="E934">
        <v>24</v>
      </c>
      <c r="F934" s="1">
        <v>40694.563888888886</v>
      </c>
      <c r="G934">
        <v>0.42</v>
      </c>
      <c r="H934">
        <v>12540</v>
      </c>
      <c r="I934" t="s">
        <v>774</v>
      </c>
      <c r="J934">
        <f t="shared" si="28"/>
        <v>10.08</v>
      </c>
      <c r="K934" s="7">
        <f t="shared" si="29"/>
        <v>191.43541666666715</v>
      </c>
    </row>
    <row r="935" spans="1:11" x14ac:dyDescent="0.2">
      <c r="A935">
        <v>203351</v>
      </c>
      <c r="B935">
        <v>555095</v>
      </c>
      <c r="C935" s="2">
        <v>22491</v>
      </c>
      <c r="D935" t="s">
        <v>677</v>
      </c>
      <c r="E935">
        <v>12</v>
      </c>
      <c r="F935" s="1">
        <v>40694.563888888886</v>
      </c>
      <c r="G935">
        <v>0.85</v>
      </c>
      <c r="H935">
        <v>12540</v>
      </c>
      <c r="I935" t="s">
        <v>774</v>
      </c>
      <c r="J935">
        <f t="shared" si="28"/>
        <v>10.199999999999999</v>
      </c>
      <c r="K935" s="7">
        <f t="shared" si="29"/>
        <v>191.43541666666715</v>
      </c>
    </row>
    <row r="936" spans="1:11" x14ac:dyDescent="0.2">
      <c r="A936">
        <v>203352</v>
      </c>
      <c r="B936">
        <v>555095</v>
      </c>
      <c r="C936" s="2">
        <v>21503</v>
      </c>
      <c r="D936" t="s">
        <v>951</v>
      </c>
      <c r="E936">
        <v>25</v>
      </c>
      <c r="F936" s="1">
        <v>40694.563888888886</v>
      </c>
      <c r="G936">
        <v>0.42</v>
      </c>
      <c r="H936">
        <v>12540</v>
      </c>
      <c r="I936" t="s">
        <v>774</v>
      </c>
      <c r="J936">
        <f t="shared" si="28"/>
        <v>10.5</v>
      </c>
      <c r="K936" s="7">
        <f t="shared" si="29"/>
        <v>191.43541666666715</v>
      </c>
    </row>
    <row r="937" spans="1:11" x14ac:dyDescent="0.2">
      <c r="A937">
        <v>203353</v>
      </c>
      <c r="B937">
        <v>555095</v>
      </c>
      <c r="C937" s="2">
        <v>21498</v>
      </c>
      <c r="D937" t="s">
        <v>399</v>
      </c>
      <c r="E937">
        <v>25</v>
      </c>
      <c r="F937" s="1">
        <v>40694.563888888886</v>
      </c>
      <c r="G937">
        <v>0.42</v>
      </c>
      <c r="H937">
        <v>12540</v>
      </c>
      <c r="I937" t="s">
        <v>774</v>
      </c>
      <c r="J937">
        <f t="shared" si="28"/>
        <v>10.5</v>
      </c>
      <c r="K937" s="7">
        <f t="shared" si="29"/>
        <v>191.43541666666715</v>
      </c>
    </row>
    <row r="938" spans="1:11" x14ac:dyDescent="0.2">
      <c r="A938">
        <v>203354</v>
      </c>
      <c r="B938">
        <v>555095</v>
      </c>
      <c r="C938" s="2">
        <v>22707</v>
      </c>
      <c r="D938" t="s">
        <v>950</v>
      </c>
      <c r="E938">
        <v>25</v>
      </c>
      <c r="F938" s="1">
        <v>40694.563888888886</v>
      </c>
      <c r="G938">
        <v>0.42</v>
      </c>
      <c r="H938">
        <v>12540</v>
      </c>
      <c r="I938" t="s">
        <v>774</v>
      </c>
      <c r="J938">
        <f t="shared" si="28"/>
        <v>10.5</v>
      </c>
      <c r="K938" s="7">
        <f t="shared" si="29"/>
        <v>191.43541666666715</v>
      </c>
    </row>
    <row r="939" spans="1:11" x14ac:dyDescent="0.2">
      <c r="A939">
        <v>203355</v>
      </c>
      <c r="B939">
        <v>555095</v>
      </c>
      <c r="C939" s="2">
        <v>23230</v>
      </c>
      <c r="D939" t="s">
        <v>969</v>
      </c>
      <c r="E939">
        <v>25</v>
      </c>
      <c r="F939" s="1">
        <v>40694.563888888886</v>
      </c>
      <c r="G939">
        <v>0.42</v>
      </c>
      <c r="H939">
        <v>12540</v>
      </c>
      <c r="I939" t="s">
        <v>774</v>
      </c>
      <c r="J939">
        <f t="shared" si="28"/>
        <v>10.5</v>
      </c>
      <c r="K939" s="7">
        <f t="shared" si="29"/>
        <v>191.43541666666715</v>
      </c>
    </row>
    <row r="940" spans="1:11" x14ac:dyDescent="0.2">
      <c r="A940">
        <v>203356</v>
      </c>
      <c r="B940">
        <v>555095</v>
      </c>
      <c r="C940" s="2">
        <v>22485</v>
      </c>
      <c r="D940" t="s">
        <v>332</v>
      </c>
      <c r="E940">
        <v>2</v>
      </c>
      <c r="F940" s="1">
        <v>40694.563888888886</v>
      </c>
      <c r="G940">
        <v>12.75</v>
      </c>
      <c r="H940">
        <v>12540</v>
      </c>
      <c r="I940" t="s">
        <v>774</v>
      </c>
      <c r="J940">
        <f t="shared" si="28"/>
        <v>25.5</v>
      </c>
      <c r="K940" s="7">
        <f t="shared" si="29"/>
        <v>191.43541666666715</v>
      </c>
    </row>
    <row r="941" spans="1:11" x14ac:dyDescent="0.2">
      <c r="A941">
        <v>207367</v>
      </c>
      <c r="B941">
        <v>555470</v>
      </c>
      <c r="C941" s="2">
        <v>22383</v>
      </c>
      <c r="D941" t="s">
        <v>981</v>
      </c>
      <c r="E941">
        <v>10</v>
      </c>
      <c r="F941" s="1">
        <v>40697.481249999997</v>
      </c>
      <c r="G941">
        <v>1.65</v>
      </c>
      <c r="H941">
        <v>12455</v>
      </c>
      <c r="I941" t="s">
        <v>774</v>
      </c>
      <c r="J941">
        <f t="shared" si="28"/>
        <v>16.5</v>
      </c>
      <c r="K941" s="7">
        <f t="shared" si="29"/>
        <v>188.5180555555562</v>
      </c>
    </row>
    <row r="942" spans="1:11" x14ac:dyDescent="0.2">
      <c r="A942">
        <v>207368</v>
      </c>
      <c r="B942">
        <v>555470</v>
      </c>
      <c r="C942" s="2">
        <v>21931</v>
      </c>
      <c r="D942" t="s">
        <v>70</v>
      </c>
      <c r="E942">
        <v>10</v>
      </c>
      <c r="F942" s="1">
        <v>40697.481249999997</v>
      </c>
      <c r="G942">
        <v>2.08</v>
      </c>
      <c r="H942">
        <v>12455</v>
      </c>
      <c r="I942" t="s">
        <v>774</v>
      </c>
      <c r="J942">
        <f t="shared" si="28"/>
        <v>20.8</v>
      </c>
      <c r="K942" s="7">
        <f t="shared" si="29"/>
        <v>188.5180555555562</v>
      </c>
    </row>
    <row r="943" spans="1:11" x14ac:dyDescent="0.2">
      <c r="A943">
        <v>207369</v>
      </c>
      <c r="B943">
        <v>555470</v>
      </c>
      <c r="C943" s="2" t="s">
        <v>350</v>
      </c>
      <c r="D943" t="s">
        <v>980</v>
      </c>
      <c r="E943">
        <v>4</v>
      </c>
      <c r="F943" s="1">
        <v>40697.481249999997</v>
      </c>
      <c r="G943">
        <v>4.1500000000000004</v>
      </c>
      <c r="H943">
        <v>12455</v>
      </c>
      <c r="I943" t="s">
        <v>774</v>
      </c>
      <c r="J943">
        <f t="shared" si="28"/>
        <v>16.600000000000001</v>
      </c>
      <c r="K943" s="7">
        <f t="shared" si="29"/>
        <v>188.5180555555562</v>
      </c>
    </row>
    <row r="944" spans="1:11" x14ac:dyDescent="0.2">
      <c r="A944">
        <v>207370</v>
      </c>
      <c r="B944">
        <v>555470</v>
      </c>
      <c r="C944" s="2" t="s">
        <v>59</v>
      </c>
      <c r="D944" t="s">
        <v>984</v>
      </c>
      <c r="E944">
        <v>4</v>
      </c>
      <c r="F944" s="1">
        <v>40697.481249999997</v>
      </c>
      <c r="G944">
        <v>4.1500000000000004</v>
      </c>
      <c r="H944">
        <v>12455</v>
      </c>
      <c r="I944" t="s">
        <v>774</v>
      </c>
      <c r="J944">
        <f t="shared" si="28"/>
        <v>16.600000000000001</v>
      </c>
      <c r="K944" s="7">
        <f t="shared" si="29"/>
        <v>188.5180555555562</v>
      </c>
    </row>
    <row r="945" spans="1:11" x14ac:dyDescent="0.2">
      <c r="A945">
        <v>207371</v>
      </c>
      <c r="B945">
        <v>555470</v>
      </c>
      <c r="C945" s="2" t="s">
        <v>61</v>
      </c>
      <c r="D945" t="s">
        <v>979</v>
      </c>
      <c r="E945">
        <v>4</v>
      </c>
      <c r="F945" s="1">
        <v>40697.481249999997</v>
      </c>
      <c r="G945">
        <v>4.1500000000000004</v>
      </c>
      <c r="H945">
        <v>12455</v>
      </c>
      <c r="I945" t="s">
        <v>774</v>
      </c>
      <c r="J945">
        <f t="shared" si="28"/>
        <v>16.600000000000001</v>
      </c>
      <c r="K945" s="7">
        <f t="shared" si="29"/>
        <v>188.5180555555562</v>
      </c>
    </row>
    <row r="946" spans="1:11" x14ac:dyDescent="0.2">
      <c r="A946">
        <v>207372</v>
      </c>
      <c r="B946">
        <v>555470</v>
      </c>
      <c r="C946" s="2" t="s">
        <v>592</v>
      </c>
      <c r="D946" t="s">
        <v>985</v>
      </c>
      <c r="E946">
        <v>4</v>
      </c>
      <c r="F946" s="1">
        <v>40697.481249999997</v>
      </c>
      <c r="G946">
        <v>4.1500000000000004</v>
      </c>
      <c r="H946">
        <v>12455</v>
      </c>
      <c r="I946" t="s">
        <v>774</v>
      </c>
      <c r="J946">
        <f t="shared" si="28"/>
        <v>16.600000000000001</v>
      </c>
      <c r="K946" s="7">
        <f t="shared" si="29"/>
        <v>188.5180555555562</v>
      </c>
    </row>
    <row r="947" spans="1:11" x14ac:dyDescent="0.2">
      <c r="A947">
        <v>207373</v>
      </c>
      <c r="B947">
        <v>555470</v>
      </c>
      <c r="C947" s="2">
        <v>23209</v>
      </c>
      <c r="D947" t="s">
        <v>1052</v>
      </c>
      <c r="E947">
        <v>10</v>
      </c>
      <c r="F947" s="1">
        <v>40697.481249999997</v>
      </c>
      <c r="G947">
        <v>1.65</v>
      </c>
      <c r="H947">
        <v>12455</v>
      </c>
      <c r="I947" t="s">
        <v>774</v>
      </c>
      <c r="J947">
        <f t="shared" si="28"/>
        <v>16.5</v>
      </c>
      <c r="K947" s="7">
        <f t="shared" si="29"/>
        <v>188.5180555555562</v>
      </c>
    </row>
    <row r="948" spans="1:11" x14ac:dyDescent="0.2">
      <c r="A948">
        <v>207374</v>
      </c>
      <c r="B948">
        <v>555470</v>
      </c>
      <c r="C948" s="2">
        <v>23208</v>
      </c>
      <c r="D948" t="s">
        <v>1025</v>
      </c>
      <c r="E948">
        <v>10</v>
      </c>
      <c r="F948" s="1">
        <v>40697.481249999997</v>
      </c>
      <c r="G948">
        <v>1.65</v>
      </c>
      <c r="H948">
        <v>12455</v>
      </c>
      <c r="I948" t="s">
        <v>774</v>
      </c>
      <c r="J948">
        <f t="shared" si="28"/>
        <v>16.5</v>
      </c>
      <c r="K948" s="7">
        <f t="shared" si="29"/>
        <v>188.5180555555562</v>
      </c>
    </row>
    <row r="949" spans="1:11" x14ac:dyDescent="0.2">
      <c r="A949">
        <v>207375</v>
      </c>
      <c r="B949">
        <v>555470</v>
      </c>
      <c r="C949" s="2">
        <v>20725</v>
      </c>
      <c r="D949" t="s">
        <v>64</v>
      </c>
      <c r="E949">
        <v>10</v>
      </c>
      <c r="F949" s="1">
        <v>40697.481249999997</v>
      </c>
      <c r="G949">
        <v>1.65</v>
      </c>
      <c r="H949">
        <v>12455</v>
      </c>
      <c r="I949" t="s">
        <v>774</v>
      </c>
      <c r="J949">
        <f t="shared" si="28"/>
        <v>16.5</v>
      </c>
      <c r="K949" s="7">
        <f t="shared" si="29"/>
        <v>188.5180555555562</v>
      </c>
    </row>
    <row r="950" spans="1:11" x14ac:dyDescent="0.2">
      <c r="A950">
        <v>207376</v>
      </c>
      <c r="B950">
        <v>555470</v>
      </c>
      <c r="C950" s="2">
        <v>23200</v>
      </c>
      <c r="D950" t="s">
        <v>1050</v>
      </c>
      <c r="E950">
        <v>10</v>
      </c>
      <c r="F950" s="1">
        <v>40697.481249999997</v>
      </c>
      <c r="G950">
        <v>2.08</v>
      </c>
      <c r="H950">
        <v>12455</v>
      </c>
      <c r="I950" t="s">
        <v>774</v>
      </c>
      <c r="J950">
        <f t="shared" si="28"/>
        <v>20.8</v>
      </c>
      <c r="K950" s="7">
        <f t="shared" si="29"/>
        <v>188.5180555555562</v>
      </c>
    </row>
    <row r="951" spans="1:11" x14ac:dyDescent="0.2">
      <c r="A951">
        <v>207377</v>
      </c>
      <c r="B951">
        <v>555470</v>
      </c>
      <c r="C951" s="2" t="s">
        <v>112</v>
      </c>
      <c r="D951" t="s">
        <v>113</v>
      </c>
      <c r="E951">
        <v>10</v>
      </c>
      <c r="F951" s="1">
        <v>40697.481249999997</v>
      </c>
      <c r="G951">
        <v>2.08</v>
      </c>
      <c r="H951">
        <v>12455</v>
      </c>
      <c r="I951" t="s">
        <v>774</v>
      </c>
      <c r="J951">
        <f t="shared" si="28"/>
        <v>20.8</v>
      </c>
      <c r="K951" s="7">
        <f t="shared" si="29"/>
        <v>188.5180555555562</v>
      </c>
    </row>
    <row r="952" spans="1:11" x14ac:dyDescent="0.2">
      <c r="A952">
        <v>207378</v>
      </c>
      <c r="B952">
        <v>555470</v>
      </c>
      <c r="C952" s="2">
        <v>23203</v>
      </c>
      <c r="D952" t="s">
        <v>1051</v>
      </c>
      <c r="E952">
        <v>20</v>
      </c>
      <c r="F952" s="1">
        <v>40697.481249999997</v>
      </c>
      <c r="G952">
        <v>2.08</v>
      </c>
      <c r="H952">
        <v>12455</v>
      </c>
      <c r="I952" t="s">
        <v>774</v>
      </c>
      <c r="J952">
        <f t="shared" si="28"/>
        <v>41.6</v>
      </c>
      <c r="K952" s="7">
        <f t="shared" si="29"/>
        <v>188.5180555555562</v>
      </c>
    </row>
    <row r="953" spans="1:11" x14ac:dyDescent="0.2">
      <c r="A953">
        <v>210634</v>
      </c>
      <c r="B953">
        <v>555726</v>
      </c>
      <c r="C953" s="2">
        <v>23048</v>
      </c>
      <c r="D953" t="s">
        <v>1043</v>
      </c>
      <c r="E953">
        <v>4</v>
      </c>
      <c r="F953" s="1">
        <v>40700.682638888888</v>
      </c>
      <c r="G953">
        <v>4.1500000000000004</v>
      </c>
      <c r="H953">
        <v>12540</v>
      </c>
      <c r="I953" t="s">
        <v>774</v>
      </c>
      <c r="J953">
        <f t="shared" si="28"/>
        <v>16.600000000000001</v>
      </c>
      <c r="K953" s="7">
        <f t="shared" si="29"/>
        <v>185.3166666666657</v>
      </c>
    </row>
    <row r="954" spans="1:11" x14ac:dyDescent="0.2">
      <c r="A954">
        <v>210635</v>
      </c>
      <c r="B954">
        <v>555726</v>
      </c>
      <c r="C954" s="2">
        <v>23275</v>
      </c>
      <c r="D954" t="s">
        <v>1085</v>
      </c>
      <c r="E954">
        <v>12</v>
      </c>
      <c r="F954" s="1">
        <v>40700.682638888888</v>
      </c>
      <c r="G954">
        <v>1.25</v>
      </c>
      <c r="H954">
        <v>12540</v>
      </c>
      <c r="I954" t="s">
        <v>774</v>
      </c>
      <c r="J954">
        <f t="shared" si="28"/>
        <v>15</v>
      </c>
      <c r="K954" s="7">
        <f t="shared" si="29"/>
        <v>185.3166666666657</v>
      </c>
    </row>
    <row r="955" spans="1:11" x14ac:dyDescent="0.2">
      <c r="A955">
        <v>210636</v>
      </c>
      <c r="B955">
        <v>555726</v>
      </c>
      <c r="C955" s="2">
        <v>23108</v>
      </c>
      <c r="D955" t="s">
        <v>1069</v>
      </c>
      <c r="E955">
        <v>2</v>
      </c>
      <c r="F955" s="1">
        <v>40700.682638888888</v>
      </c>
      <c r="G955">
        <v>6.25</v>
      </c>
      <c r="H955">
        <v>12540</v>
      </c>
      <c r="I955" t="s">
        <v>774</v>
      </c>
      <c r="J955">
        <f t="shared" si="28"/>
        <v>12.5</v>
      </c>
      <c r="K955" s="7">
        <f t="shared" si="29"/>
        <v>185.3166666666657</v>
      </c>
    </row>
    <row r="956" spans="1:11" x14ac:dyDescent="0.2">
      <c r="A956">
        <v>210637</v>
      </c>
      <c r="B956">
        <v>555726</v>
      </c>
      <c r="C956" s="2">
        <v>20749</v>
      </c>
      <c r="D956" t="s">
        <v>174</v>
      </c>
      <c r="E956">
        <v>2</v>
      </c>
      <c r="F956" s="1">
        <v>40700.682638888888</v>
      </c>
      <c r="G956">
        <v>7.95</v>
      </c>
      <c r="H956">
        <v>12540</v>
      </c>
      <c r="I956" t="s">
        <v>774</v>
      </c>
      <c r="J956">
        <f t="shared" si="28"/>
        <v>15.9</v>
      </c>
      <c r="K956" s="7">
        <f t="shared" si="29"/>
        <v>185.3166666666657</v>
      </c>
    </row>
    <row r="957" spans="1:11" x14ac:dyDescent="0.2">
      <c r="A957">
        <v>210638</v>
      </c>
      <c r="B957">
        <v>555726</v>
      </c>
      <c r="C957" s="2">
        <v>21559</v>
      </c>
      <c r="D957" t="s">
        <v>65</v>
      </c>
      <c r="E957">
        <v>6</v>
      </c>
      <c r="F957" s="1">
        <v>40700.682638888888</v>
      </c>
      <c r="G957">
        <v>2.5499999999999998</v>
      </c>
      <c r="H957">
        <v>12540</v>
      </c>
      <c r="I957" t="s">
        <v>774</v>
      </c>
      <c r="J957">
        <f t="shared" si="28"/>
        <v>15.299999999999999</v>
      </c>
      <c r="K957" s="7">
        <f t="shared" si="29"/>
        <v>185.3166666666657</v>
      </c>
    </row>
    <row r="958" spans="1:11" x14ac:dyDescent="0.2">
      <c r="A958">
        <v>210639</v>
      </c>
      <c r="B958">
        <v>555726</v>
      </c>
      <c r="C958" s="2">
        <v>22328</v>
      </c>
      <c r="D958" t="s">
        <v>232</v>
      </c>
      <c r="E958">
        <v>6</v>
      </c>
      <c r="F958" s="1">
        <v>40700.682638888888</v>
      </c>
      <c r="G958">
        <v>2.95</v>
      </c>
      <c r="H958">
        <v>12540</v>
      </c>
      <c r="I958" t="s">
        <v>774</v>
      </c>
      <c r="J958">
        <f t="shared" si="28"/>
        <v>17.700000000000003</v>
      </c>
      <c r="K958" s="7">
        <f t="shared" si="29"/>
        <v>185.3166666666657</v>
      </c>
    </row>
    <row r="959" spans="1:11" x14ac:dyDescent="0.2">
      <c r="A959">
        <v>210640</v>
      </c>
      <c r="B959">
        <v>555726</v>
      </c>
      <c r="C959" s="2">
        <v>22149</v>
      </c>
      <c r="D959" t="s">
        <v>261</v>
      </c>
      <c r="E959">
        <v>6</v>
      </c>
      <c r="F959" s="1">
        <v>40700.682638888888</v>
      </c>
      <c r="G959">
        <v>2.1</v>
      </c>
      <c r="H959">
        <v>12540</v>
      </c>
      <c r="I959" t="s">
        <v>774</v>
      </c>
      <c r="J959">
        <f t="shared" si="28"/>
        <v>12.600000000000001</v>
      </c>
      <c r="K959" s="7">
        <f t="shared" si="29"/>
        <v>185.3166666666657</v>
      </c>
    </row>
    <row r="960" spans="1:11" x14ac:dyDescent="0.2">
      <c r="A960">
        <v>210641</v>
      </c>
      <c r="B960">
        <v>555726</v>
      </c>
      <c r="C960" s="2">
        <v>22028</v>
      </c>
      <c r="D960" t="s">
        <v>681</v>
      </c>
      <c r="E960">
        <v>12</v>
      </c>
      <c r="F960" s="1">
        <v>40700.682638888888</v>
      </c>
      <c r="G960">
        <v>0.42</v>
      </c>
      <c r="H960">
        <v>12540</v>
      </c>
      <c r="I960" t="s">
        <v>774</v>
      </c>
      <c r="J960">
        <f t="shared" si="28"/>
        <v>5.04</v>
      </c>
      <c r="K960" s="7">
        <f t="shared" si="29"/>
        <v>185.3166666666657</v>
      </c>
    </row>
    <row r="961" spans="1:11" x14ac:dyDescent="0.2">
      <c r="A961">
        <v>210642</v>
      </c>
      <c r="B961">
        <v>555726</v>
      </c>
      <c r="C961" s="2">
        <v>22704</v>
      </c>
      <c r="D961" t="s">
        <v>398</v>
      </c>
      <c r="E961">
        <v>25</v>
      </c>
      <c r="F961" s="1">
        <v>40700.682638888888</v>
      </c>
      <c r="G961">
        <v>0.42</v>
      </c>
      <c r="H961">
        <v>12540</v>
      </c>
      <c r="I961" t="s">
        <v>774</v>
      </c>
      <c r="J961">
        <f t="shared" si="28"/>
        <v>10.5</v>
      </c>
      <c r="K961" s="7">
        <f t="shared" si="29"/>
        <v>185.3166666666657</v>
      </c>
    </row>
    <row r="962" spans="1:11" x14ac:dyDescent="0.2">
      <c r="A962">
        <v>210643</v>
      </c>
      <c r="B962">
        <v>555726</v>
      </c>
      <c r="C962" s="2">
        <v>23231</v>
      </c>
      <c r="D962" t="s">
        <v>966</v>
      </c>
      <c r="E962">
        <v>25</v>
      </c>
      <c r="F962" s="1">
        <v>40700.682638888888</v>
      </c>
      <c r="G962">
        <v>0.42</v>
      </c>
      <c r="H962">
        <v>12540</v>
      </c>
      <c r="I962" t="s">
        <v>774</v>
      </c>
      <c r="J962">
        <f t="shared" si="28"/>
        <v>10.5</v>
      </c>
      <c r="K962" s="7">
        <f t="shared" si="29"/>
        <v>185.3166666666657</v>
      </c>
    </row>
    <row r="963" spans="1:11" x14ac:dyDescent="0.2">
      <c r="A963">
        <v>210644</v>
      </c>
      <c r="B963">
        <v>555726</v>
      </c>
      <c r="C963" s="2">
        <v>22892</v>
      </c>
      <c r="D963" t="s">
        <v>780</v>
      </c>
      <c r="E963">
        <v>12</v>
      </c>
      <c r="F963" s="1">
        <v>40700.682638888888</v>
      </c>
      <c r="G963">
        <v>1.25</v>
      </c>
      <c r="H963">
        <v>12540</v>
      </c>
      <c r="I963" t="s">
        <v>774</v>
      </c>
      <c r="J963">
        <f t="shared" si="28"/>
        <v>15</v>
      </c>
      <c r="K963" s="7">
        <f t="shared" si="29"/>
        <v>185.3166666666657</v>
      </c>
    </row>
    <row r="964" spans="1:11" x14ac:dyDescent="0.2">
      <c r="A964">
        <v>210645</v>
      </c>
      <c r="B964">
        <v>555726</v>
      </c>
      <c r="C964" s="2">
        <v>84380</v>
      </c>
      <c r="D964" t="s">
        <v>194</v>
      </c>
      <c r="E964">
        <v>12</v>
      </c>
      <c r="F964" s="1">
        <v>40700.682638888888</v>
      </c>
      <c r="G964">
        <v>1.25</v>
      </c>
      <c r="H964">
        <v>12540</v>
      </c>
      <c r="I964" t="s">
        <v>774</v>
      </c>
      <c r="J964">
        <f t="shared" si="28"/>
        <v>15</v>
      </c>
      <c r="K964" s="7">
        <f t="shared" si="29"/>
        <v>185.3166666666657</v>
      </c>
    </row>
    <row r="965" spans="1:11" x14ac:dyDescent="0.2">
      <c r="A965">
        <v>210646</v>
      </c>
      <c r="B965">
        <v>555726</v>
      </c>
      <c r="C965" s="2">
        <v>22423</v>
      </c>
      <c r="D965" t="s">
        <v>322</v>
      </c>
      <c r="E965">
        <v>1</v>
      </c>
      <c r="F965" s="1">
        <v>40700.682638888888</v>
      </c>
      <c r="G965">
        <v>12.75</v>
      </c>
      <c r="H965">
        <v>12540</v>
      </c>
      <c r="I965" t="s">
        <v>774</v>
      </c>
      <c r="J965">
        <f t="shared" si="28"/>
        <v>12.75</v>
      </c>
      <c r="K965" s="7">
        <f t="shared" si="29"/>
        <v>185.3166666666657</v>
      </c>
    </row>
    <row r="966" spans="1:11" x14ac:dyDescent="0.2">
      <c r="A966">
        <v>210647</v>
      </c>
      <c r="B966">
        <v>555726</v>
      </c>
      <c r="C966" s="2">
        <v>22848</v>
      </c>
      <c r="D966" t="s">
        <v>182</v>
      </c>
      <c r="E966">
        <v>1</v>
      </c>
      <c r="F966" s="1">
        <v>40700.682638888888</v>
      </c>
      <c r="G966">
        <v>16.95</v>
      </c>
      <c r="H966">
        <v>12540</v>
      </c>
      <c r="I966" t="s">
        <v>774</v>
      </c>
      <c r="J966">
        <f t="shared" si="28"/>
        <v>16.95</v>
      </c>
      <c r="K966" s="7">
        <f t="shared" si="29"/>
        <v>185.3166666666657</v>
      </c>
    </row>
    <row r="967" spans="1:11" x14ac:dyDescent="0.2">
      <c r="A967">
        <v>210648</v>
      </c>
      <c r="B967">
        <v>555726</v>
      </c>
      <c r="C967" s="2">
        <v>22844</v>
      </c>
      <c r="D967" t="s">
        <v>493</v>
      </c>
      <c r="E967">
        <v>2</v>
      </c>
      <c r="F967" s="1">
        <v>40700.682638888888</v>
      </c>
      <c r="G967">
        <v>8.5</v>
      </c>
      <c r="H967">
        <v>12540</v>
      </c>
      <c r="I967" t="s">
        <v>774</v>
      </c>
      <c r="J967">
        <f t="shared" si="28"/>
        <v>17</v>
      </c>
      <c r="K967" s="7">
        <f t="shared" si="29"/>
        <v>185.3166666666657</v>
      </c>
    </row>
    <row r="968" spans="1:11" x14ac:dyDescent="0.2">
      <c r="A968">
        <v>210649</v>
      </c>
      <c r="B968">
        <v>555726</v>
      </c>
      <c r="C968" s="2">
        <v>22845</v>
      </c>
      <c r="D968" t="s">
        <v>527</v>
      </c>
      <c r="E968">
        <v>2</v>
      </c>
      <c r="F968" s="1">
        <v>40700.682638888888</v>
      </c>
      <c r="G968">
        <v>6.35</v>
      </c>
      <c r="H968">
        <v>12540</v>
      </c>
      <c r="I968" t="s">
        <v>774</v>
      </c>
      <c r="J968">
        <f t="shared" ref="J968:J1031" si="30">+G968*E968</f>
        <v>12.7</v>
      </c>
      <c r="K968" s="7">
        <f t="shared" ref="K968:K1031" si="31">+$G$1-F968</f>
        <v>185.3166666666657</v>
      </c>
    </row>
    <row r="969" spans="1:11" x14ac:dyDescent="0.2">
      <c r="A969">
        <v>210650</v>
      </c>
      <c r="B969">
        <v>555726</v>
      </c>
      <c r="C969" s="2">
        <v>23204</v>
      </c>
      <c r="D969" t="s">
        <v>1024</v>
      </c>
      <c r="E969">
        <v>10</v>
      </c>
      <c r="F969" s="1">
        <v>40700.682638888888</v>
      </c>
      <c r="G969">
        <v>0.85</v>
      </c>
      <c r="H969">
        <v>12540</v>
      </c>
      <c r="I969" t="s">
        <v>774</v>
      </c>
      <c r="J969">
        <f t="shared" si="30"/>
        <v>8.5</v>
      </c>
      <c r="K969" s="7">
        <f t="shared" si="31"/>
        <v>185.3166666666657</v>
      </c>
    </row>
    <row r="970" spans="1:11" x14ac:dyDescent="0.2">
      <c r="A970">
        <v>210651</v>
      </c>
      <c r="B970">
        <v>555726</v>
      </c>
      <c r="C970" s="2">
        <v>22728</v>
      </c>
      <c r="D970" t="s">
        <v>31</v>
      </c>
      <c r="E970">
        <v>4</v>
      </c>
      <c r="F970" s="1">
        <v>40700.682638888888</v>
      </c>
      <c r="G970">
        <v>3.75</v>
      </c>
      <c r="H970">
        <v>12540</v>
      </c>
      <c r="I970" t="s">
        <v>774</v>
      </c>
      <c r="J970">
        <f t="shared" si="30"/>
        <v>15</v>
      </c>
      <c r="K970" s="7">
        <f t="shared" si="31"/>
        <v>185.3166666666657</v>
      </c>
    </row>
    <row r="971" spans="1:11" x14ac:dyDescent="0.2">
      <c r="A971">
        <v>210652</v>
      </c>
      <c r="B971">
        <v>555726</v>
      </c>
      <c r="C971" s="2">
        <v>84755</v>
      </c>
      <c r="D971" t="s">
        <v>97</v>
      </c>
      <c r="E971">
        <v>16</v>
      </c>
      <c r="F971" s="1">
        <v>40700.682638888888</v>
      </c>
      <c r="G971">
        <v>0.65</v>
      </c>
      <c r="H971">
        <v>12540</v>
      </c>
      <c r="I971" t="s">
        <v>774</v>
      </c>
      <c r="J971">
        <f t="shared" si="30"/>
        <v>10.4</v>
      </c>
      <c r="K971" s="7">
        <f t="shared" si="31"/>
        <v>185.3166666666657</v>
      </c>
    </row>
    <row r="972" spans="1:11" x14ac:dyDescent="0.2">
      <c r="A972">
        <v>210653</v>
      </c>
      <c r="B972">
        <v>555726</v>
      </c>
      <c r="C972" s="2">
        <v>23141</v>
      </c>
      <c r="D972" t="s">
        <v>1031</v>
      </c>
      <c r="E972">
        <v>4</v>
      </c>
      <c r="F972" s="1">
        <v>40700.682638888888</v>
      </c>
      <c r="G972">
        <v>4.1500000000000004</v>
      </c>
      <c r="H972">
        <v>12540</v>
      </c>
      <c r="I972" t="s">
        <v>774</v>
      </c>
      <c r="J972">
        <f t="shared" si="30"/>
        <v>16.600000000000001</v>
      </c>
      <c r="K972" s="7">
        <f t="shared" si="31"/>
        <v>185.3166666666657</v>
      </c>
    </row>
    <row r="973" spans="1:11" x14ac:dyDescent="0.2">
      <c r="A973">
        <v>210654</v>
      </c>
      <c r="B973">
        <v>555726</v>
      </c>
      <c r="C973" s="2">
        <v>21340</v>
      </c>
      <c r="D973" t="s">
        <v>104</v>
      </c>
      <c r="E973">
        <v>1</v>
      </c>
      <c r="F973" s="1">
        <v>40700.682638888888</v>
      </c>
      <c r="G973">
        <v>12.75</v>
      </c>
      <c r="H973">
        <v>12540</v>
      </c>
      <c r="I973" t="s">
        <v>774</v>
      </c>
      <c r="J973">
        <f t="shared" si="30"/>
        <v>12.75</v>
      </c>
      <c r="K973" s="7">
        <f t="shared" si="31"/>
        <v>185.3166666666657</v>
      </c>
    </row>
    <row r="974" spans="1:11" x14ac:dyDescent="0.2">
      <c r="A974">
        <v>210655</v>
      </c>
      <c r="B974">
        <v>555726</v>
      </c>
      <c r="C974" s="2">
        <v>22831</v>
      </c>
      <c r="D974" t="s">
        <v>632</v>
      </c>
      <c r="E974">
        <v>6</v>
      </c>
      <c r="F974" s="1">
        <v>40700.682638888888</v>
      </c>
      <c r="G974">
        <v>2.95</v>
      </c>
      <c r="H974">
        <v>12540</v>
      </c>
      <c r="I974" t="s">
        <v>774</v>
      </c>
      <c r="J974">
        <f t="shared" si="30"/>
        <v>17.700000000000003</v>
      </c>
      <c r="K974" s="7">
        <f t="shared" si="31"/>
        <v>185.3166666666657</v>
      </c>
    </row>
    <row r="975" spans="1:11" x14ac:dyDescent="0.2">
      <c r="A975">
        <v>216069</v>
      </c>
      <c r="B975">
        <v>556241</v>
      </c>
      <c r="C975" s="2">
        <v>21114</v>
      </c>
      <c r="D975" t="s">
        <v>746</v>
      </c>
      <c r="E975">
        <v>10</v>
      </c>
      <c r="F975" s="1">
        <v>40703.669444444444</v>
      </c>
      <c r="G975">
        <v>1.25</v>
      </c>
      <c r="H975">
        <v>12597</v>
      </c>
      <c r="I975" t="s">
        <v>774</v>
      </c>
      <c r="J975">
        <f t="shared" si="30"/>
        <v>12.5</v>
      </c>
      <c r="K975" s="7">
        <f t="shared" si="31"/>
        <v>182.32986111110949</v>
      </c>
    </row>
    <row r="976" spans="1:11" x14ac:dyDescent="0.2">
      <c r="A976">
        <v>216070</v>
      </c>
      <c r="B976">
        <v>556241</v>
      </c>
      <c r="C976" s="2">
        <v>23084</v>
      </c>
      <c r="D976" t="s">
        <v>1065</v>
      </c>
      <c r="E976">
        <v>6</v>
      </c>
      <c r="F976" s="1">
        <v>40703.669444444444</v>
      </c>
      <c r="G976">
        <v>2.08</v>
      </c>
      <c r="H976">
        <v>12597</v>
      </c>
      <c r="I976" t="s">
        <v>774</v>
      </c>
      <c r="J976">
        <f t="shared" si="30"/>
        <v>12.48</v>
      </c>
      <c r="K976" s="7">
        <f t="shared" si="31"/>
        <v>182.32986111110949</v>
      </c>
    </row>
    <row r="977" spans="1:11" x14ac:dyDescent="0.2">
      <c r="A977">
        <v>216071</v>
      </c>
      <c r="B977">
        <v>556241</v>
      </c>
      <c r="C977" s="2">
        <v>23173</v>
      </c>
      <c r="D977" t="s">
        <v>1060</v>
      </c>
      <c r="E977">
        <v>2</v>
      </c>
      <c r="F977" s="1">
        <v>40703.669444444444</v>
      </c>
      <c r="G977">
        <v>9.9499999999999993</v>
      </c>
      <c r="H977">
        <v>12597</v>
      </c>
      <c r="I977" t="s">
        <v>774</v>
      </c>
      <c r="J977">
        <f t="shared" si="30"/>
        <v>19.899999999999999</v>
      </c>
      <c r="K977" s="7">
        <f t="shared" si="31"/>
        <v>182.32986111110949</v>
      </c>
    </row>
    <row r="978" spans="1:11" x14ac:dyDescent="0.2">
      <c r="A978">
        <v>216072</v>
      </c>
      <c r="B978">
        <v>556241</v>
      </c>
      <c r="C978" s="2">
        <v>23108</v>
      </c>
      <c r="D978" t="s">
        <v>1069</v>
      </c>
      <c r="E978">
        <v>2</v>
      </c>
      <c r="F978" s="1">
        <v>40703.669444444444</v>
      </c>
      <c r="G978">
        <v>6.25</v>
      </c>
      <c r="H978">
        <v>12597</v>
      </c>
      <c r="I978" t="s">
        <v>774</v>
      </c>
      <c r="J978">
        <f t="shared" si="30"/>
        <v>12.5</v>
      </c>
      <c r="K978" s="7">
        <f t="shared" si="31"/>
        <v>182.32986111110949</v>
      </c>
    </row>
    <row r="979" spans="1:11" x14ac:dyDescent="0.2">
      <c r="A979">
        <v>216073</v>
      </c>
      <c r="B979">
        <v>556241</v>
      </c>
      <c r="C979" s="2">
        <v>22180</v>
      </c>
      <c r="D979" t="s">
        <v>143</v>
      </c>
      <c r="E979">
        <v>1</v>
      </c>
      <c r="F979" s="1">
        <v>40703.669444444444</v>
      </c>
      <c r="G979">
        <v>9.9499999999999993</v>
      </c>
      <c r="H979">
        <v>12597</v>
      </c>
      <c r="I979" t="s">
        <v>774</v>
      </c>
      <c r="J979">
        <f t="shared" si="30"/>
        <v>9.9499999999999993</v>
      </c>
      <c r="K979" s="7">
        <f t="shared" si="31"/>
        <v>182.32986111110949</v>
      </c>
    </row>
    <row r="980" spans="1:11" x14ac:dyDescent="0.2">
      <c r="A980">
        <v>216074</v>
      </c>
      <c r="B980">
        <v>556241</v>
      </c>
      <c r="C980" s="2" t="s">
        <v>550</v>
      </c>
      <c r="D980" t="s">
        <v>551</v>
      </c>
      <c r="E980">
        <v>6</v>
      </c>
      <c r="F980" s="1">
        <v>40703.669444444444</v>
      </c>
      <c r="G980">
        <v>0.42</v>
      </c>
      <c r="H980">
        <v>12597</v>
      </c>
      <c r="I980" t="s">
        <v>774</v>
      </c>
      <c r="J980">
        <f t="shared" si="30"/>
        <v>2.52</v>
      </c>
      <c r="K980" s="7">
        <f t="shared" si="31"/>
        <v>182.32986111110949</v>
      </c>
    </row>
    <row r="981" spans="1:11" x14ac:dyDescent="0.2">
      <c r="A981">
        <v>216075</v>
      </c>
      <c r="B981">
        <v>556241</v>
      </c>
      <c r="C981" s="2">
        <v>23299</v>
      </c>
      <c r="D981" t="s">
        <v>1048</v>
      </c>
      <c r="E981">
        <v>6</v>
      </c>
      <c r="F981" s="1">
        <v>40703.669444444444</v>
      </c>
      <c r="G981">
        <v>3.75</v>
      </c>
      <c r="H981">
        <v>12597</v>
      </c>
      <c r="I981" t="s">
        <v>774</v>
      </c>
      <c r="J981">
        <f t="shared" si="30"/>
        <v>22.5</v>
      </c>
      <c r="K981" s="7">
        <f t="shared" si="31"/>
        <v>182.32986111110949</v>
      </c>
    </row>
    <row r="982" spans="1:11" x14ac:dyDescent="0.2">
      <c r="A982">
        <v>216076</v>
      </c>
      <c r="B982">
        <v>556241</v>
      </c>
      <c r="C982" s="2">
        <v>22423</v>
      </c>
      <c r="D982" t="s">
        <v>322</v>
      </c>
      <c r="E982">
        <v>2</v>
      </c>
      <c r="F982" s="1">
        <v>40703.669444444444</v>
      </c>
      <c r="G982">
        <v>12.75</v>
      </c>
      <c r="H982">
        <v>12597</v>
      </c>
      <c r="I982" t="s">
        <v>774</v>
      </c>
      <c r="J982">
        <f t="shared" si="30"/>
        <v>25.5</v>
      </c>
      <c r="K982" s="7">
        <f t="shared" si="31"/>
        <v>182.32986111110949</v>
      </c>
    </row>
    <row r="983" spans="1:11" x14ac:dyDescent="0.2">
      <c r="A983">
        <v>216077</v>
      </c>
      <c r="B983">
        <v>556241</v>
      </c>
      <c r="C983" s="2">
        <v>20914</v>
      </c>
      <c r="D983" t="s">
        <v>203</v>
      </c>
      <c r="E983">
        <v>6</v>
      </c>
      <c r="F983" s="1">
        <v>40703.669444444444</v>
      </c>
      <c r="G983">
        <v>2.95</v>
      </c>
      <c r="H983">
        <v>12597</v>
      </c>
      <c r="I983" t="s">
        <v>774</v>
      </c>
      <c r="J983">
        <f t="shared" si="30"/>
        <v>17.700000000000003</v>
      </c>
      <c r="K983" s="7">
        <f t="shared" si="31"/>
        <v>182.32986111110949</v>
      </c>
    </row>
    <row r="984" spans="1:11" x14ac:dyDescent="0.2">
      <c r="A984">
        <v>216078</v>
      </c>
      <c r="B984">
        <v>556241</v>
      </c>
      <c r="C984" s="2">
        <v>37501</v>
      </c>
      <c r="D984" t="s">
        <v>888</v>
      </c>
      <c r="E984">
        <v>3</v>
      </c>
      <c r="F984" s="1">
        <v>40703.669444444444</v>
      </c>
      <c r="G984">
        <v>6.95</v>
      </c>
      <c r="H984">
        <v>12597</v>
      </c>
      <c r="I984" t="s">
        <v>774</v>
      </c>
      <c r="J984">
        <f t="shared" si="30"/>
        <v>20.85</v>
      </c>
      <c r="K984" s="7">
        <f t="shared" si="31"/>
        <v>182.32986111110949</v>
      </c>
    </row>
    <row r="985" spans="1:11" x14ac:dyDescent="0.2">
      <c r="A985">
        <v>216079</v>
      </c>
      <c r="B985">
        <v>556241</v>
      </c>
      <c r="C985" s="2">
        <v>22907</v>
      </c>
      <c r="D985" t="s">
        <v>353</v>
      </c>
      <c r="E985">
        <v>12</v>
      </c>
      <c r="F985" s="1">
        <v>40703.669444444444</v>
      </c>
      <c r="G985">
        <v>0.85</v>
      </c>
      <c r="H985">
        <v>12597</v>
      </c>
      <c r="I985" t="s">
        <v>774</v>
      </c>
      <c r="J985">
        <f t="shared" si="30"/>
        <v>10.199999999999999</v>
      </c>
      <c r="K985" s="7">
        <f t="shared" si="31"/>
        <v>182.32986111110949</v>
      </c>
    </row>
    <row r="986" spans="1:11" x14ac:dyDescent="0.2">
      <c r="A986">
        <v>216080</v>
      </c>
      <c r="B986">
        <v>556241</v>
      </c>
      <c r="C986" s="2">
        <v>84050</v>
      </c>
      <c r="D986" t="s">
        <v>416</v>
      </c>
      <c r="E986">
        <v>6</v>
      </c>
      <c r="F986" s="1">
        <v>40703.669444444444</v>
      </c>
      <c r="G986">
        <v>1.65</v>
      </c>
      <c r="H986">
        <v>12597</v>
      </c>
      <c r="I986" t="s">
        <v>774</v>
      </c>
      <c r="J986">
        <f t="shared" si="30"/>
        <v>9.8999999999999986</v>
      </c>
      <c r="K986" s="7">
        <f t="shared" si="31"/>
        <v>182.32986111110949</v>
      </c>
    </row>
    <row r="987" spans="1:11" x14ac:dyDescent="0.2">
      <c r="A987">
        <v>216081</v>
      </c>
      <c r="B987">
        <v>556241</v>
      </c>
      <c r="C987" s="2" t="s">
        <v>649</v>
      </c>
      <c r="D987" t="s">
        <v>650</v>
      </c>
      <c r="E987">
        <v>3</v>
      </c>
      <c r="F987" s="1">
        <v>40703.669444444444</v>
      </c>
      <c r="G987">
        <v>4.95</v>
      </c>
      <c r="H987">
        <v>12597</v>
      </c>
      <c r="I987" t="s">
        <v>774</v>
      </c>
      <c r="J987">
        <f t="shared" si="30"/>
        <v>14.850000000000001</v>
      </c>
      <c r="K987" s="7">
        <f t="shared" si="31"/>
        <v>182.32986111110949</v>
      </c>
    </row>
    <row r="988" spans="1:11" x14ac:dyDescent="0.2">
      <c r="A988">
        <v>216082</v>
      </c>
      <c r="B988">
        <v>556241</v>
      </c>
      <c r="C988" s="2">
        <v>21212</v>
      </c>
      <c r="D988" t="s">
        <v>66</v>
      </c>
      <c r="E988">
        <v>24</v>
      </c>
      <c r="F988" s="1">
        <v>40703.669444444444</v>
      </c>
      <c r="G988">
        <v>0.55000000000000004</v>
      </c>
      <c r="H988">
        <v>12597</v>
      </c>
      <c r="I988" t="s">
        <v>774</v>
      </c>
      <c r="J988">
        <f t="shared" si="30"/>
        <v>13.200000000000001</v>
      </c>
      <c r="K988" s="7">
        <f t="shared" si="31"/>
        <v>182.32986111110949</v>
      </c>
    </row>
    <row r="989" spans="1:11" x14ac:dyDescent="0.2">
      <c r="A989">
        <v>216083</v>
      </c>
      <c r="B989">
        <v>556241</v>
      </c>
      <c r="C989" s="2">
        <v>20726</v>
      </c>
      <c r="D989" t="s">
        <v>176</v>
      </c>
      <c r="E989">
        <v>10</v>
      </c>
      <c r="F989" s="1">
        <v>40703.669444444444</v>
      </c>
      <c r="G989">
        <v>1.65</v>
      </c>
      <c r="H989">
        <v>12597</v>
      </c>
      <c r="I989" t="s">
        <v>774</v>
      </c>
      <c r="J989">
        <f t="shared" si="30"/>
        <v>16.5</v>
      </c>
      <c r="K989" s="7">
        <f t="shared" si="31"/>
        <v>182.32986111110949</v>
      </c>
    </row>
    <row r="990" spans="1:11" x14ac:dyDescent="0.2">
      <c r="A990">
        <v>216084</v>
      </c>
      <c r="B990">
        <v>556241</v>
      </c>
      <c r="C990" s="2">
        <v>23052</v>
      </c>
      <c r="D990" t="s">
        <v>998</v>
      </c>
      <c r="E990">
        <v>2</v>
      </c>
      <c r="F990" s="1">
        <v>40703.669444444444</v>
      </c>
      <c r="G990">
        <v>8.25</v>
      </c>
      <c r="H990">
        <v>12597</v>
      </c>
      <c r="I990" t="s">
        <v>774</v>
      </c>
      <c r="J990">
        <f t="shared" si="30"/>
        <v>16.5</v>
      </c>
      <c r="K990" s="7">
        <f t="shared" si="31"/>
        <v>182.32986111110949</v>
      </c>
    </row>
    <row r="991" spans="1:11" x14ac:dyDescent="0.2">
      <c r="A991">
        <v>216085</v>
      </c>
      <c r="B991">
        <v>556241</v>
      </c>
      <c r="C991" s="2">
        <v>23053</v>
      </c>
      <c r="D991" t="s">
        <v>996</v>
      </c>
      <c r="E991">
        <v>2</v>
      </c>
      <c r="F991" s="1">
        <v>40703.669444444444</v>
      </c>
      <c r="G991">
        <v>8.25</v>
      </c>
      <c r="H991">
        <v>12597</v>
      </c>
      <c r="I991" t="s">
        <v>774</v>
      </c>
      <c r="J991">
        <f t="shared" si="30"/>
        <v>16.5</v>
      </c>
      <c r="K991" s="7">
        <f t="shared" si="31"/>
        <v>182.32986111110949</v>
      </c>
    </row>
    <row r="992" spans="1:11" x14ac:dyDescent="0.2">
      <c r="A992">
        <v>216086</v>
      </c>
      <c r="B992">
        <v>556241</v>
      </c>
      <c r="C992" s="2">
        <v>22554</v>
      </c>
      <c r="D992" t="s">
        <v>273</v>
      </c>
      <c r="E992">
        <v>12</v>
      </c>
      <c r="F992" s="1">
        <v>40703.669444444444</v>
      </c>
      <c r="G992">
        <v>1.65</v>
      </c>
      <c r="H992">
        <v>12597</v>
      </c>
      <c r="I992" t="s">
        <v>774</v>
      </c>
      <c r="J992">
        <f t="shared" si="30"/>
        <v>19.799999999999997</v>
      </c>
      <c r="K992" s="7">
        <f t="shared" si="31"/>
        <v>182.32986111110949</v>
      </c>
    </row>
    <row r="993" spans="1:11" x14ac:dyDescent="0.2">
      <c r="A993">
        <v>216087</v>
      </c>
      <c r="B993">
        <v>556241</v>
      </c>
      <c r="C993" s="2">
        <v>22745</v>
      </c>
      <c r="D993" t="s">
        <v>18</v>
      </c>
      <c r="E993">
        <v>6</v>
      </c>
      <c r="F993" s="1">
        <v>40703.669444444444</v>
      </c>
      <c r="G993">
        <v>2.1</v>
      </c>
      <c r="H993">
        <v>12597</v>
      </c>
      <c r="I993" t="s">
        <v>774</v>
      </c>
      <c r="J993">
        <f t="shared" si="30"/>
        <v>12.600000000000001</v>
      </c>
      <c r="K993" s="7">
        <f t="shared" si="31"/>
        <v>182.32986111110949</v>
      </c>
    </row>
    <row r="994" spans="1:11" x14ac:dyDescent="0.2">
      <c r="A994">
        <v>216088</v>
      </c>
      <c r="B994">
        <v>556241</v>
      </c>
      <c r="C994" s="2">
        <v>85088</v>
      </c>
      <c r="D994" t="s">
        <v>944</v>
      </c>
      <c r="E994">
        <v>6</v>
      </c>
      <c r="F994" s="1">
        <v>40703.669444444444</v>
      </c>
      <c r="G994">
        <v>2.1</v>
      </c>
      <c r="H994">
        <v>12597</v>
      </c>
      <c r="I994" t="s">
        <v>774</v>
      </c>
      <c r="J994">
        <f t="shared" si="30"/>
        <v>12.600000000000001</v>
      </c>
      <c r="K994" s="7">
        <f t="shared" si="31"/>
        <v>182.32986111110949</v>
      </c>
    </row>
    <row r="995" spans="1:11" x14ac:dyDescent="0.2">
      <c r="A995">
        <v>216089</v>
      </c>
      <c r="B995">
        <v>556241</v>
      </c>
      <c r="C995" s="2">
        <v>21500</v>
      </c>
      <c r="D995" t="s">
        <v>724</v>
      </c>
      <c r="E995">
        <v>25</v>
      </c>
      <c r="F995" s="1">
        <v>40703.669444444444</v>
      </c>
      <c r="G995">
        <v>0.42</v>
      </c>
      <c r="H995">
        <v>12597</v>
      </c>
      <c r="I995" t="s">
        <v>774</v>
      </c>
      <c r="J995">
        <f t="shared" si="30"/>
        <v>10.5</v>
      </c>
      <c r="K995" s="7">
        <f t="shared" si="31"/>
        <v>182.32986111110949</v>
      </c>
    </row>
    <row r="996" spans="1:11" x14ac:dyDescent="0.2">
      <c r="A996">
        <v>216090</v>
      </c>
      <c r="B996">
        <v>556241</v>
      </c>
      <c r="C996" s="2">
        <v>23231</v>
      </c>
      <c r="D996" t="s">
        <v>966</v>
      </c>
      <c r="E996">
        <v>25</v>
      </c>
      <c r="F996" s="1">
        <v>40703.669444444444</v>
      </c>
      <c r="G996">
        <v>0.42</v>
      </c>
      <c r="H996">
        <v>12597</v>
      </c>
      <c r="I996" t="s">
        <v>774</v>
      </c>
      <c r="J996">
        <f t="shared" si="30"/>
        <v>10.5</v>
      </c>
      <c r="K996" s="7">
        <f t="shared" si="31"/>
        <v>182.32986111110949</v>
      </c>
    </row>
    <row r="997" spans="1:11" x14ac:dyDescent="0.2">
      <c r="A997">
        <v>216091</v>
      </c>
      <c r="B997">
        <v>556241</v>
      </c>
      <c r="C997" s="2">
        <v>21428</v>
      </c>
      <c r="D997" t="s">
        <v>685</v>
      </c>
      <c r="E997">
        <v>4</v>
      </c>
      <c r="F997" s="1">
        <v>40703.669444444444</v>
      </c>
      <c r="G997">
        <v>4.25</v>
      </c>
      <c r="H997">
        <v>12597</v>
      </c>
      <c r="I997" t="s">
        <v>774</v>
      </c>
      <c r="J997">
        <f t="shared" si="30"/>
        <v>17</v>
      </c>
      <c r="K997" s="7">
        <f t="shared" si="31"/>
        <v>182.32986111110949</v>
      </c>
    </row>
    <row r="998" spans="1:11" x14ac:dyDescent="0.2">
      <c r="A998">
        <v>216092</v>
      </c>
      <c r="B998">
        <v>556241</v>
      </c>
      <c r="C998" s="2">
        <v>22990</v>
      </c>
      <c r="D998" t="s">
        <v>974</v>
      </c>
      <c r="E998">
        <v>2</v>
      </c>
      <c r="F998" s="1">
        <v>40703.669444444444</v>
      </c>
      <c r="G998">
        <v>4.95</v>
      </c>
      <c r="H998">
        <v>12597</v>
      </c>
      <c r="I998" t="s">
        <v>774</v>
      </c>
      <c r="J998">
        <f t="shared" si="30"/>
        <v>9.9</v>
      </c>
      <c r="K998" s="7">
        <f t="shared" si="31"/>
        <v>182.32986111110949</v>
      </c>
    </row>
    <row r="999" spans="1:11" x14ac:dyDescent="0.2">
      <c r="A999">
        <v>216093</v>
      </c>
      <c r="B999">
        <v>556241</v>
      </c>
      <c r="C999" s="2">
        <v>22848</v>
      </c>
      <c r="D999" t="s">
        <v>182</v>
      </c>
      <c r="E999">
        <v>1</v>
      </c>
      <c r="F999" s="1">
        <v>40703.669444444444</v>
      </c>
      <c r="G999">
        <v>16.95</v>
      </c>
      <c r="H999">
        <v>12597</v>
      </c>
      <c r="I999" t="s">
        <v>774</v>
      </c>
      <c r="J999">
        <f t="shared" si="30"/>
        <v>16.95</v>
      </c>
      <c r="K999" s="7">
        <f t="shared" si="31"/>
        <v>182.32986111110949</v>
      </c>
    </row>
    <row r="1000" spans="1:11" x14ac:dyDescent="0.2">
      <c r="A1000">
        <v>216094</v>
      </c>
      <c r="B1000">
        <v>556241</v>
      </c>
      <c r="C1000" s="2" t="s">
        <v>915</v>
      </c>
      <c r="D1000" t="s">
        <v>916</v>
      </c>
      <c r="E1000">
        <v>2</v>
      </c>
      <c r="F1000" s="1">
        <v>40703.669444444444</v>
      </c>
      <c r="G1000">
        <v>7.95</v>
      </c>
      <c r="H1000">
        <v>12597</v>
      </c>
      <c r="I1000" t="s">
        <v>774</v>
      </c>
      <c r="J1000">
        <f t="shared" si="30"/>
        <v>15.9</v>
      </c>
      <c r="K1000" s="7">
        <f t="shared" si="31"/>
        <v>182.32986111110949</v>
      </c>
    </row>
    <row r="1001" spans="1:11" x14ac:dyDescent="0.2">
      <c r="A1001">
        <v>216095</v>
      </c>
      <c r="B1001">
        <v>556241</v>
      </c>
      <c r="C1001" s="2">
        <v>23141</v>
      </c>
      <c r="D1001" t="s">
        <v>1031</v>
      </c>
      <c r="E1001">
        <v>4</v>
      </c>
      <c r="F1001" s="1">
        <v>40703.669444444444</v>
      </c>
      <c r="G1001">
        <v>4.1500000000000004</v>
      </c>
      <c r="H1001">
        <v>12597</v>
      </c>
      <c r="I1001" t="s">
        <v>774</v>
      </c>
      <c r="J1001">
        <f t="shared" si="30"/>
        <v>16.600000000000001</v>
      </c>
      <c r="K1001" s="7">
        <f t="shared" si="31"/>
        <v>182.32986111110949</v>
      </c>
    </row>
    <row r="1002" spans="1:11" x14ac:dyDescent="0.2">
      <c r="A1002">
        <v>216096</v>
      </c>
      <c r="B1002">
        <v>556241</v>
      </c>
      <c r="C1002" s="2">
        <v>21395</v>
      </c>
      <c r="D1002" t="s">
        <v>1006</v>
      </c>
      <c r="E1002">
        <v>48</v>
      </c>
      <c r="F1002" s="1">
        <v>40703.669444444444</v>
      </c>
      <c r="G1002">
        <v>0.39</v>
      </c>
      <c r="H1002">
        <v>12597</v>
      </c>
      <c r="I1002" t="s">
        <v>774</v>
      </c>
      <c r="J1002">
        <f t="shared" si="30"/>
        <v>18.72</v>
      </c>
      <c r="K1002" s="7">
        <f t="shared" si="31"/>
        <v>182.32986111110949</v>
      </c>
    </row>
    <row r="1003" spans="1:11" x14ac:dyDescent="0.2">
      <c r="A1003">
        <v>216097</v>
      </c>
      <c r="B1003">
        <v>556241</v>
      </c>
      <c r="C1003" s="2">
        <v>21394</v>
      </c>
      <c r="D1003" t="s">
        <v>957</v>
      </c>
      <c r="E1003">
        <v>48</v>
      </c>
      <c r="F1003" s="1">
        <v>40703.669444444444</v>
      </c>
      <c r="G1003">
        <v>0.39</v>
      </c>
      <c r="H1003">
        <v>12597</v>
      </c>
      <c r="I1003" t="s">
        <v>774</v>
      </c>
      <c r="J1003">
        <f t="shared" si="30"/>
        <v>18.72</v>
      </c>
      <c r="K1003" s="7">
        <f t="shared" si="31"/>
        <v>182.32986111110949</v>
      </c>
    </row>
    <row r="1004" spans="1:11" x14ac:dyDescent="0.2">
      <c r="A1004">
        <v>216098</v>
      </c>
      <c r="B1004">
        <v>556241</v>
      </c>
      <c r="C1004" s="2">
        <v>21403</v>
      </c>
      <c r="D1004" t="s">
        <v>850</v>
      </c>
      <c r="E1004">
        <v>24</v>
      </c>
      <c r="F1004" s="1">
        <v>40703.669444444444</v>
      </c>
      <c r="G1004">
        <v>0.12</v>
      </c>
      <c r="H1004">
        <v>12597</v>
      </c>
      <c r="I1004" t="s">
        <v>774</v>
      </c>
      <c r="J1004">
        <f t="shared" si="30"/>
        <v>2.88</v>
      </c>
      <c r="K1004" s="7">
        <f t="shared" si="31"/>
        <v>182.32986111110949</v>
      </c>
    </row>
    <row r="1005" spans="1:11" x14ac:dyDescent="0.2">
      <c r="A1005">
        <v>216099</v>
      </c>
      <c r="B1005">
        <v>556241</v>
      </c>
      <c r="C1005" s="2">
        <v>21402</v>
      </c>
      <c r="D1005" t="s">
        <v>947</v>
      </c>
      <c r="E1005">
        <v>24</v>
      </c>
      <c r="F1005" s="1">
        <v>40703.669444444444</v>
      </c>
      <c r="G1005">
        <v>0.12</v>
      </c>
      <c r="H1005">
        <v>12597</v>
      </c>
      <c r="I1005" t="s">
        <v>774</v>
      </c>
      <c r="J1005">
        <f t="shared" si="30"/>
        <v>2.88</v>
      </c>
      <c r="K1005" s="7">
        <f t="shared" si="31"/>
        <v>182.32986111110949</v>
      </c>
    </row>
    <row r="1006" spans="1:11" x14ac:dyDescent="0.2">
      <c r="A1006">
        <v>216100</v>
      </c>
      <c r="B1006">
        <v>556241</v>
      </c>
      <c r="C1006" s="2" t="s">
        <v>941</v>
      </c>
      <c r="D1006" t="s">
        <v>942</v>
      </c>
      <c r="E1006">
        <v>12</v>
      </c>
      <c r="F1006" s="1">
        <v>40703.669444444444</v>
      </c>
      <c r="G1006">
        <v>0.83</v>
      </c>
      <c r="H1006">
        <v>12597</v>
      </c>
      <c r="I1006" t="s">
        <v>774</v>
      </c>
      <c r="J1006">
        <f t="shared" si="30"/>
        <v>9.9599999999999991</v>
      </c>
      <c r="K1006" s="7">
        <f t="shared" si="31"/>
        <v>182.32986111110949</v>
      </c>
    </row>
    <row r="1007" spans="1:11" x14ac:dyDescent="0.2">
      <c r="A1007">
        <v>216101</v>
      </c>
      <c r="B1007">
        <v>556241</v>
      </c>
      <c r="C1007" s="2">
        <v>37342</v>
      </c>
      <c r="D1007" t="s">
        <v>940</v>
      </c>
      <c r="E1007">
        <v>24</v>
      </c>
      <c r="F1007" s="1">
        <v>40703.669444444444</v>
      </c>
      <c r="G1007">
        <v>0.79</v>
      </c>
      <c r="H1007">
        <v>12597</v>
      </c>
      <c r="I1007" t="s">
        <v>774</v>
      </c>
      <c r="J1007">
        <f t="shared" si="30"/>
        <v>18.96</v>
      </c>
      <c r="K1007" s="7">
        <f t="shared" si="31"/>
        <v>182.32986111110949</v>
      </c>
    </row>
    <row r="1008" spans="1:11" x14ac:dyDescent="0.2">
      <c r="A1008">
        <v>216102</v>
      </c>
      <c r="B1008">
        <v>556241</v>
      </c>
      <c r="C1008" s="2">
        <v>23104</v>
      </c>
      <c r="D1008" t="s">
        <v>1078</v>
      </c>
      <c r="E1008">
        <v>1</v>
      </c>
      <c r="F1008" s="1">
        <v>40703.669444444444</v>
      </c>
      <c r="G1008">
        <v>12.5</v>
      </c>
      <c r="H1008">
        <v>12597</v>
      </c>
      <c r="I1008" t="s">
        <v>774</v>
      </c>
      <c r="J1008">
        <f t="shared" si="30"/>
        <v>12.5</v>
      </c>
      <c r="K1008" s="7">
        <f t="shared" si="31"/>
        <v>182.32986111110949</v>
      </c>
    </row>
    <row r="1009" spans="1:11" x14ac:dyDescent="0.2">
      <c r="A1009">
        <v>216103</v>
      </c>
      <c r="B1009">
        <v>556241</v>
      </c>
      <c r="C1009" s="2">
        <v>23112</v>
      </c>
      <c r="D1009" t="s">
        <v>1071</v>
      </c>
      <c r="E1009">
        <v>2</v>
      </c>
      <c r="F1009" s="1">
        <v>40703.669444444444</v>
      </c>
      <c r="G1009">
        <v>7.5</v>
      </c>
      <c r="H1009">
        <v>12597</v>
      </c>
      <c r="I1009" t="s">
        <v>774</v>
      </c>
      <c r="J1009">
        <f t="shared" si="30"/>
        <v>15</v>
      </c>
      <c r="K1009" s="7">
        <f t="shared" si="31"/>
        <v>182.32986111110949</v>
      </c>
    </row>
    <row r="1010" spans="1:11" x14ac:dyDescent="0.2">
      <c r="A1010">
        <v>216104</v>
      </c>
      <c r="B1010">
        <v>556241</v>
      </c>
      <c r="C1010" s="2">
        <v>47566</v>
      </c>
      <c r="D1010" t="s">
        <v>756</v>
      </c>
      <c r="E1010">
        <v>4</v>
      </c>
      <c r="F1010" s="1">
        <v>40703.669444444444</v>
      </c>
      <c r="G1010">
        <v>4.95</v>
      </c>
      <c r="H1010">
        <v>12597</v>
      </c>
      <c r="I1010" t="s">
        <v>774</v>
      </c>
      <c r="J1010">
        <f t="shared" si="30"/>
        <v>19.8</v>
      </c>
      <c r="K1010" s="7">
        <f t="shared" si="31"/>
        <v>182.32986111110949</v>
      </c>
    </row>
    <row r="1011" spans="1:11" x14ac:dyDescent="0.2">
      <c r="A1011">
        <v>216105</v>
      </c>
      <c r="B1011">
        <v>556241</v>
      </c>
      <c r="C1011" s="2">
        <v>21578</v>
      </c>
      <c r="D1011" t="s">
        <v>731</v>
      </c>
      <c r="E1011">
        <v>6</v>
      </c>
      <c r="F1011" s="1">
        <v>40703.669444444444</v>
      </c>
      <c r="G1011">
        <v>2.25</v>
      </c>
      <c r="H1011">
        <v>12597</v>
      </c>
      <c r="I1011" t="s">
        <v>774</v>
      </c>
      <c r="J1011">
        <f t="shared" si="30"/>
        <v>13.5</v>
      </c>
      <c r="K1011" s="7">
        <f t="shared" si="31"/>
        <v>182.32986111110949</v>
      </c>
    </row>
    <row r="1012" spans="1:11" x14ac:dyDescent="0.2">
      <c r="A1012">
        <v>216106</v>
      </c>
      <c r="B1012">
        <v>556241</v>
      </c>
      <c r="C1012" s="2">
        <v>22386</v>
      </c>
      <c r="D1012" t="s">
        <v>56</v>
      </c>
      <c r="E1012">
        <v>10</v>
      </c>
      <c r="F1012" s="1">
        <v>40703.669444444444</v>
      </c>
      <c r="G1012">
        <v>2.08</v>
      </c>
      <c r="H1012">
        <v>12597</v>
      </c>
      <c r="I1012" t="s">
        <v>774</v>
      </c>
      <c r="J1012">
        <f t="shared" si="30"/>
        <v>20.8</v>
      </c>
      <c r="K1012" s="7">
        <f t="shared" si="31"/>
        <v>182.32986111110949</v>
      </c>
    </row>
    <row r="1013" spans="1:11" x14ac:dyDescent="0.2">
      <c r="A1013">
        <v>216107</v>
      </c>
      <c r="B1013">
        <v>556241</v>
      </c>
      <c r="C1013" s="2">
        <v>23203</v>
      </c>
      <c r="D1013" t="s">
        <v>1051</v>
      </c>
      <c r="E1013">
        <v>10</v>
      </c>
      <c r="F1013" s="1">
        <v>40703.669444444444</v>
      </c>
      <c r="G1013">
        <v>2.08</v>
      </c>
      <c r="H1013">
        <v>12597</v>
      </c>
      <c r="I1013" t="s">
        <v>774</v>
      </c>
      <c r="J1013">
        <f t="shared" si="30"/>
        <v>20.8</v>
      </c>
      <c r="K1013" s="7">
        <f t="shared" si="31"/>
        <v>182.32986111110949</v>
      </c>
    </row>
    <row r="1014" spans="1:11" x14ac:dyDescent="0.2">
      <c r="A1014">
        <v>216108</v>
      </c>
      <c r="B1014">
        <v>556241</v>
      </c>
      <c r="C1014" s="2">
        <v>22784</v>
      </c>
      <c r="D1014" t="s">
        <v>330</v>
      </c>
      <c r="E1014">
        <v>3</v>
      </c>
      <c r="F1014" s="1">
        <v>40703.669444444444</v>
      </c>
      <c r="G1014">
        <v>4.95</v>
      </c>
      <c r="H1014">
        <v>12597</v>
      </c>
      <c r="I1014" t="s">
        <v>774</v>
      </c>
      <c r="J1014">
        <f t="shared" si="30"/>
        <v>14.850000000000001</v>
      </c>
      <c r="K1014" s="7">
        <f t="shared" si="31"/>
        <v>182.32986111110949</v>
      </c>
    </row>
    <row r="1015" spans="1:11" x14ac:dyDescent="0.2">
      <c r="A1015">
        <v>216109</v>
      </c>
      <c r="B1015">
        <v>556241</v>
      </c>
      <c r="C1015" s="2">
        <v>22804</v>
      </c>
      <c r="D1015" t="s">
        <v>173</v>
      </c>
      <c r="E1015">
        <v>6</v>
      </c>
      <c r="F1015" s="1">
        <v>40703.669444444444</v>
      </c>
      <c r="G1015">
        <v>2.95</v>
      </c>
      <c r="H1015">
        <v>12597</v>
      </c>
      <c r="I1015" t="s">
        <v>774</v>
      </c>
      <c r="J1015">
        <f t="shared" si="30"/>
        <v>17.700000000000003</v>
      </c>
      <c r="K1015" s="7">
        <f t="shared" si="31"/>
        <v>182.32986111110949</v>
      </c>
    </row>
    <row r="1016" spans="1:11" x14ac:dyDescent="0.2">
      <c r="A1016">
        <v>216110</v>
      </c>
      <c r="B1016">
        <v>556241</v>
      </c>
      <c r="C1016" s="2">
        <v>22030</v>
      </c>
      <c r="D1016" t="s">
        <v>596</v>
      </c>
      <c r="E1016">
        <v>12</v>
      </c>
      <c r="F1016" s="1">
        <v>40703.669444444444</v>
      </c>
      <c r="G1016">
        <v>0.42</v>
      </c>
      <c r="H1016">
        <v>12597</v>
      </c>
      <c r="I1016" t="s">
        <v>774</v>
      </c>
      <c r="J1016">
        <f t="shared" si="30"/>
        <v>5.04</v>
      </c>
      <c r="K1016" s="7">
        <f t="shared" si="31"/>
        <v>182.32986111110949</v>
      </c>
    </row>
    <row r="1017" spans="1:11" x14ac:dyDescent="0.2">
      <c r="A1017">
        <v>216111</v>
      </c>
      <c r="B1017">
        <v>556241</v>
      </c>
      <c r="C1017" s="2">
        <v>22171</v>
      </c>
      <c r="D1017" t="s">
        <v>442</v>
      </c>
      <c r="E1017">
        <v>2</v>
      </c>
      <c r="F1017" s="1">
        <v>40703.669444444444</v>
      </c>
      <c r="G1017">
        <v>8.5</v>
      </c>
      <c r="H1017">
        <v>12597</v>
      </c>
      <c r="I1017" t="s">
        <v>774</v>
      </c>
      <c r="J1017">
        <f t="shared" si="30"/>
        <v>17</v>
      </c>
      <c r="K1017" s="7">
        <f t="shared" si="31"/>
        <v>182.32986111110949</v>
      </c>
    </row>
    <row r="1018" spans="1:11" x14ac:dyDescent="0.2">
      <c r="A1018">
        <v>216112</v>
      </c>
      <c r="B1018">
        <v>556241</v>
      </c>
      <c r="C1018" s="2">
        <v>84687</v>
      </c>
      <c r="D1018" t="s">
        <v>986</v>
      </c>
      <c r="E1018">
        <v>2</v>
      </c>
      <c r="F1018" s="1">
        <v>40703.669444444444</v>
      </c>
      <c r="G1018">
        <v>5.95</v>
      </c>
      <c r="H1018">
        <v>12597</v>
      </c>
      <c r="I1018" t="s">
        <v>774</v>
      </c>
      <c r="J1018">
        <f t="shared" si="30"/>
        <v>11.9</v>
      </c>
      <c r="K1018" s="7">
        <f t="shared" si="31"/>
        <v>182.32986111110949</v>
      </c>
    </row>
    <row r="1019" spans="1:11" x14ac:dyDescent="0.2">
      <c r="A1019">
        <v>216113</v>
      </c>
      <c r="B1019">
        <v>556241</v>
      </c>
      <c r="C1019" s="2">
        <v>22487</v>
      </c>
      <c r="D1019" t="s">
        <v>389</v>
      </c>
      <c r="E1019">
        <v>1</v>
      </c>
      <c r="F1019" s="1">
        <v>40703.669444444444</v>
      </c>
      <c r="G1019">
        <v>9.9499999999999993</v>
      </c>
      <c r="H1019">
        <v>12597</v>
      </c>
      <c r="I1019" t="s">
        <v>774</v>
      </c>
      <c r="J1019">
        <f t="shared" si="30"/>
        <v>9.9499999999999993</v>
      </c>
      <c r="K1019" s="7">
        <f t="shared" si="31"/>
        <v>182.32986111110949</v>
      </c>
    </row>
    <row r="1020" spans="1:11" x14ac:dyDescent="0.2">
      <c r="A1020">
        <v>216114</v>
      </c>
      <c r="B1020">
        <v>556241</v>
      </c>
      <c r="C1020" s="2">
        <v>22960</v>
      </c>
      <c r="D1020" t="s">
        <v>27</v>
      </c>
      <c r="E1020">
        <v>6</v>
      </c>
      <c r="F1020" s="1">
        <v>40703.669444444444</v>
      </c>
      <c r="G1020">
        <v>4.25</v>
      </c>
      <c r="H1020">
        <v>12597</v>
      </c>
      <c r="I1020" t="s">
        <v>774</v>
      </c>
      <c r="J1020">
        <f t="shared" si="30"/>
        <v>25.5</v>
      </c>
      <c r="K1020" s="7">
        <f t="shared" si="31"/>
        <v>182.32986111110949</v>
      </c>
    </row>
    <row r="1021" spans="1:11" x14ac:dyDescent="0.2">
      <c r="A1021">
        <v>216115</v>
      </c>
      <c r="B1021">
        <v>556241</v>
      </c>
      <c r="C1021" s="2">
        <v>23092</v>
      </c>
      <c r="D1021" t="s">
        <v>1077</v>
      </c>
      <c r="E1021">
        <v>2</v>
      </c>
      <c r="F1021" s="1">
        <v>40703.669444444444</v>
      </c>
      <c r="G1021">
        <v>7.9</v>
      </c>
      <c r="H1021">
        <v>12597</v>
      </c>
      <c r="I1021" t="s">
        <v>774</v>
      </c>
      <c r="J1021">
        <f t="shared" si="30"/>
        <v>15.8</v>
      </c>
      <c r="K1021" s="7">
        <f t="shared" si="31"/>
        <v>182.32986111110949</v>
      </c>
    </row>
    <row r="1022" spans="1:11" x14ac:dyDescent="0.2">
      <c r="A1022">
        <v>223693</v>
      </c>
      <c r="B1022">
        <v>557007</v>
      </c>
      <c r="C1022" s="2">
        <v>22586</v>
      </c>
      <c r="D1022" t="s">
        <v>627</v>
      </c>
      <c r="E1022">
        <v>6</v>
      </c>
      <c r="F1022" s="1">
        <v>40710.479166666664</v>
      </c>
      <c r="G1022">
        <v>0.85</v>
      </c>
      <c r="H1022">
        <v>12484</v>
      </c>
      <c r="I1022" t="s">
        <v>774</v>
      </c>
      <c r="J1022">
        <f t="shared" si="30"/>
        <v>5.0999999999999996</v>
      </c>
      <c r="K1022" s="7">
        <f t="shared" si="31"/>
        <v>175.52013888888905</v>
      </c>
    </row>
    <row r="1023" spans="1:11" x14ac:dyDescent="0.2">
      <c r="A1023">
        <v>223694</v>
      </c>
      <c r="B1023">
        <v>557007</v>
      </c>
      <c r="C1023" s="2" t="s">
        <v>952</v>
      </c>
      <c r="D1023" t="s">
        <v>953</v>
      </c>
      <c r="E1023">
        <v>12</v>
      </c>
      <c r="F1023" s="1">
        <v>40710.479166666664</v>
      </c>
      <c r="G1023">
        <v>0.42</v>
      </c>
      <c r="H1023">
        <v>12484</v>
      </c>
      <c r="I1023" t="s">
        <v>774</v>
      </c>
      <c r="J1023">
        <f t="shared" si="30"/>
        <v>5.04</v>
      </c>
      <c r="K1023" s="7">
        <f t="shared" si="31"/>
        <v>175.52013888888905</v>
      </c>
    </row>
    <row r="1024" spans="1:11" x14ac:dyDescent="0.2">
      <c r="A1024">
        <v>223695</v>
      </c>
      <c r="B1024">
        <v>557007</v>
      </c>
      <c r="C1024" s="2">
        <v>21519</v>
      </c>
      <c r="D1024" t="s">
        <v>396</v>
      </c>
      <c r="E1024">
        <v>12</v>
      </c>
      <c r="F1024" s="1">
        <v>40710.479166666664</v>
      </c>
      <c r="G1024">
        <v>0.42</v>
      </c>
      <c r="H1024">
        <v>12484</v>
      </c>
      <c r="I1024" t="s">
        <v>774</v>
      </c>
      <c r="J1024">
        <f t="shared" si="30"/>
        <v>5.04</v>
      </c>
      <c r="K1024" s="7">
        <f t="shared" si="31"/>
        <v>175.52013888888905</v>
      </c>
    </row>
    <row r="1025" spans="1:11" x14ac:dyDescent="0.2">
      <c r="A1025">
        <v>223696</v>
      </c>
      <c r="B1025">
        <v>557007</v>
      </c>
      <c r="C1025" s="2">
        <v>22564</v>
      </c>
      <c r="D1025" t="s">
        <v>670</v>
      </c>
      <c r="E1025">
        <v>12</v>
      </c>
      <c r="F1025" s="1">
        <v>40710.479166666664</v>
      </c>
      <c r="G1025">
        <v>1.25</v>
      </c>
      <c r="H1025">
        <v>12484</v>
      </c>
      <c r="I1025" t="s">
        <v>774</v>
      </c>
      <c r="J1025">
        <f t="shared" si="30"/>
        <v>15</v>
      </c>
      <c r="K1025" s="7">
        <f t="shared" si="31"/>
        <v>175.52013888888905</v>
      </c>
    </row>
    <row r="1026" spans="1:11" x14ac:dyDescent="0.2">
      <c r="A1026">
        <v>223697</v>
      </c>
      <c r="B1026">
        <v>557007</v>
      </c>
      <c r="C1026" s="2">
        <v>22562</v>
      </c>
      <c r="D1026" t="s">
        <v>732</v>
      </c>
      <c r="E1026">
        <v>12</v>
      </c>
      <c r="F1026" s="1">
        <v>40710.479166666664</v>
      </c>
      <c r="G1026">
        <v>1.25</v>
      </c>
      <c r="H1026">
        <v>12484</v>
      </c>
      <c r="I1026" t="s">
        <v>774</v>
      </c>
      <c r="J1026">
        <f t="shared" si="30"/>
        <v>15</v>
      </c>
      <c r="K1026" s="7">
        <f t="shared" si="31"/>
        <v>175.52013888888905</v>
      </c>
    </row>
    <row r="1027" spans="1:11" x14ac:dyDescent="0.2">
      <c r="A1027">
        <v>223698</v>
      </c>
      <c r="B1027">
        <v>557007</v>
      </c>
      <c r="C1027" s="2" t="s">
        <v>643</v>
      </c>
      <c r="D1027" t="s">
        <v>644</v>
      </c>
      <c r="E1027">
        <v>4</v>
      </c>
      <c r="F1027" s="1">
        <v>40710.479166666664</v>
      </c>
      <c r="G1027">
        <v>5.45</v>
      </c>
      <c r="H1027">
        <v>12484</v>
      </c>
      <c r="I1027" t="s">
        <v>774</v>
      </c>
      <c r="J1027">
        <f t="shared" si="30"/>
        <v>21.8</v>
      </c>
      <c r="K1027" s="7">
        <f t="shared" si="31"/>
        <v>175.52013888888905</v>
      </c>
    </row>
    <row r="1028" spans="1:11" x14ac:dyDescent="0.2">
      <c r="A1028">
        <v>223699</v>
      </c>
      <c r="B1028">
        <v>557007</v>
      </c>
      <c r="C1028" s="2">
        <v>22744</v>
      </c>
      <c r="D1028" t="s">
        <v>302</v>
      </c>
      <c r="E1028">
        <v>6</v>
      </c>
      <c r="F1028" s="1">
        <v>40710.479166666664</v>
      </c>
      <c r="G1028">
        <v>2.95</v>
      </c>
      <c r="H1028">
        <v>12484</v>
      </c>
      <c r="I1028" t="s">
        <v>774</v>
      </c>
      <c r="J1028">
        <f t="shared" si="30"/>
        <v>17.700000000000003</v>
      </c>
      <c r="K1028" s="7">
        <f t="shared" si="31"/>
        <v>175.52013888888905</v>
      </c>
    </row>
    <row r="1029" spans="1:11" x14ac:dyDescent="0.2">
      <c r="A1029">
        <v>223700</v>
      </c>
      <c r="B1029">
        <v>557007</v>
      </c>
      <c r="C1029" s="2" t="s">
        <v>641</v>
      </c>
      <c r="D1029" t="s">
        <v>642</v>
      </c>
      <c r="E1029">
        <v>2</v>
      </c>
      <c r="F1029" s="1">
        <v>40710.479166666664</v>
      </c>
      <c r="G1029">
        <v>5.95</v>
      </c>
      <c r="H1029">
        <v>12484</v>
      </c>
      <c r="I1029" t="s">
        <v>774</v>
      </c>
      <c r="J1029">
        <f t="shared" si="30"/>
        <v>11.9</v>
      </c>
      <c r="K1029" s="7">
        <f t="shared" si="31"/>
        <v>175.52013888888905</v>
      </c>
    </row>
    <row r="1030" spans="1:11" x14ac:dyDescent="0.2">
      <c r="A1030">
        <v>223701</v>
      </c>
      <c r="B1030">
        <v>557007</v>
      </c>
      <c r="C1030" s="2">
        <v>23207</v>
      </c>
      <c r="D1030" t="s">
        <v>1022</v>
      </c>
      <c r="E1030">
        <v>4</v>
      </c>
      <c r="F1030" s="1">
        <v>40710.479166666664</v>
      </c>
      <c r="G1030">
        <v>1.65</v>
      </c>
      <c r="H1030">
        <v>12484</v>
      </c>
      <c r="I1030" t="s">
        <v>774</v>
      </c>
      <c r="J1030">
        <f t="shared" si="30"/>
        <v>6.6</v>
      </c>
      <c r="K1030" s="7">
        <f t="shared" si="31"/>
        <v>175.52013888888905</v>
      </c>
    </row>
    <row r="1031" spans="1:11" x14ac:dyDescent="0.2">
      <c r="A1031">
        <v>223702</v>
      </c>
      <c r="B1031">
        <v>557007</v>
      </c>
      <c r="C1031" s="2" t="s">
        <v>501</v>
      </c>
      <c r="D1031" t="s">
        <v>502</v>
      </c>
      <c r="E1031">
        <v>4</v>
      </c>
      <c r="F1031" s="1">
        <v>40710.479166666664</v>
      </c>
      <c r="G1031">
        <v>1.95</v>
      </c>
      <c r="H1031">
        <v>12484</v>
      </c>
      <c r="I1031" t="s">
        <v>774</v>
      </c>
      <c r="J1031">
        <f t="shared" si="30"/>
        <v>7.8</v>
      </c>
      <c r="K1031" s="7">
        <f t="shared" si="31"/>
        <v>175.52013888888905</v>
      </c>
    </row>
    <row r="1032" spans="1:11" x14ac:dyDescent="0.2">
      <c r="A1032">
        <v>223703</v>
      </c>
      <c r="B1032">
        <v>557007</v>
      </c>
      <c r="C1032" s="2">
        <v>22989</v>
      </c>
      <c r="D1032" t="s">
        <v>973</v>
      </c>
      <c r="E1032">
        <v>4</v>
      </c>
      <c r="F1032" s="1">
        <v>40710.479166666664</v>
      </c>
      <c r="G1032">
        <v>3.25</v>
      </c>
      <c r="H1032">
        <v>12484</v>
      </c>
      <c r="I1032" t="s">
        <v>774</v>
      </c>
      <c r="J1032">
        <f t="shared" ref="J1032:J1095" si="32">+G1032*E1032</f>
        <v>13</v>
      </c>
      <c r="K1032" s="7">
        <f t="shared" ref="K1032:K1095" si="33">+$G$1-F1032</f>
        <v>175.52013888888905</v>
      </c>
    </row>
    <row r="1033" spans="1:11" x14ac:dyDescent="0.2">
      <c r="A1033">
        <v>223704</v>
      </c>
      <c r="B1033">
        <v>557007</v>
      </c>
      <c r="C1033" s="2">
        <v>23206</v>
      </c>
      <c r="D1033" t="s">
        <v>1023</v>
      </c>
      <c r="E1033">
        <v>4</v>
      </c>
      <c r="F1033" s="1">
        <v>40710.479166666664</v>
      </c>
      <c r="G1033">
        <v>1.65</v>
      </c>
      <c r="H1033">
        <v>12484</v>
      </c>
      <c r="I1033" t="s">
        <v>774</v>
      </c>
      <c r="J1033">
        <f t="shared" si="32"/>
        <v>6.6</v>
      </c>
      <c r="K1033" s="7">
        <f t="shared" si="33"/>
        <v>175.52013888888905</v>
      </c>
    </row>
    <row r="1034" spans="1:11" x14ac:dyDescent="0.2">
      <c r="A1034">
        <v>223705</v>
      </c>
      <c r="B1034">
        <v>557007</v>
      </c>
      <c r="C1034" s="2">
        <v>20724</v>
      </c>
      <c r="D1034" t="s">
        <v>532</v>
      </c>
      <c r="E1034">
        <v>20</v>
      </c>
      <c r="F1034" s="1">
        <v>40710.479166666664</v>
      </c>
      <c r="G1034">
        <v>0.85</v>
      </c>
      <c r="H1034">
        <v>12484</v>
      </c>
      <c r="I1034" t="s">
        <v>774</v>
      </c>
      <c r="J1034">
        <f t="shared" si="32"/>
        <v>17</v>
      </c>
      <c r="K1034" s="7">
        <f t="shared" si="33"/>
        <v>175.52013888888905</v>
      </c>
    </row>
    <row r="1035" spans="1:11" x14ac:dyDescent="0.2">
      <c r="A1035">
        <v>223706</v>
      </c>
      <c r="B1035">
        <v>557007</v>
      </c>
      <c r="C1035" s="2">
        <v>20725</v>
      </c>
      <c r="D1035" t="s">
        <v>64</v>
      </c>
      <c r="E1035">
        <v>12</v>
      </c>
      <c r="F1035" s="1">
        <v>40710.479166666664</v>
      </c>
      <c r="G1035">
        <v>1.65</v>
      </c>
      <c r="H1035">
        <v>12484</v>
      </c>
      <c r="I1035" t="s">
        <v>774</v>
      </c>
      <c r="J1035">
        <f t="shared" si="32"/>
        <v>19.799999999999997</v>
      </c>
      <c r="K1035" s="7">
        <f t="shared" si="33"/>
        <v>175.52013888888905</v>
      </c>
    </row>
    <row r="1036" spans="1:11" x14ac:dyDescent="0.2">
      <c r="A1036">
        <v>223707</v>
      </c>
      <c r="B1036">
        <v>557007</v>
      </c>
      <c r="C1036" s="2">
        <v>20969</v>
      </c>
      <c r="D1036" t="s">
        <v>533</v>
      </c>
      <c r="E1036">
        <v>6</v>
      </c>
      <c r="F1036" s="1">
        <v>40710.479166666664</v>
      </c>
      <c r="G1036">
        <v>3.75</v>
      </c>
      <c r="H1036">
        <v>12484</v>
      </c>
      <c r="I1036" t="s">
        <v>774</v>
      </c>
      <c r="J1036">
        <f t="shared" si="32"/>
        <v>22.5</v>
      </c>
      <c r="K1036" s="7">
        <f t="shared" si="33"/>
        <v>175.52013888888905</v>
      </c>
    </row>
    <row r="1037" spans="1:11" x14ac:dyDescent="0.2">
      <c r="A1037">
        <v>223708</v>
      </c>
      <c r="B1037">
        <v>557007</v>
      </c>
      <c r="C1037" s="2">
        <v>20970</v>
      </c>
      <c r="D1037" t="s">
        <v>652</v>
      </c>
      <c r="E1037">
        <v>6</v>
      </c>
      <c r="F1037" s="1">
        <v>40710.479166666664</v>
      </c>
      <c r="G1037">
        <v>3.75</v>
      </c>
      <c r="H1037">
        <v>12484</v>
      </c>
      <c r="I1037" t="s">
        <v>774</v>
      </c>
      <c r="J1037">
        <f t="shared" si="32"/>
        <v>22.5</v>
      </c>
      <c r="K1037" s="7">
        <f t="shared" si="33"/>
        <v>175.52013888888905</v>
      </c>
    </row>
    <row r="1038" spans="1:11" x14ac:dyDescent="0.2">
      <c r="A1038">
        <v>223709</v>
      </c>
      <c r="B1038">
        <v>557007</v>
      </c>
      <c r="C1038" s="2">
        <v>22220</v>
      </c>
      <c r="D1038" t="s">
        <v>660</v>
      </c>
      <c r="E1038">
        <v>4</v>
      </c>
      <c r="F1038" s="1">
        <v>40710.479166666664</v>
      </c>
      <c r="G1038">
        <v>9.9499999999999993</v>
      </c>
      <c r="H1038">
        <v>12484</v>
      </c>
      <c r="I1038" t="s">
        <v>774</v>
      </c>
      <c r="J1038">
        <f t="shared" si="32"/>
        <v>39.799999999999997</v>
      </c>
      <c r="K1038" s="7">
        <f t="shared" si="33"/>
        <v>175.52013888888905</v>
      </c>
    </row>
    <row r="1039" spans="1:11" x14ac:dyDescent="0.2">
      <c r="A1039">
        <v>223710</v>
      </c>
      <c r="B1039">
        <v>557007</v>
      </c>
      <c r="C1039" s="2">
        <v>22221</v>
      </c>
      <c r="D1039" t="s">
        <v>836</v>
      </c>
      <c r="E1039">
        <v>4</v>
      </c>
      <c r="F1039" s="1">
        <v>40710.479166666664</v>
      </c>
      <c r="G1039">
        <v>9.9499999999999993</v>
      </c>
      <c r="H1039">
        <v>12484</v>
      </c>
      <c r="I1039" t="s">
        <v>774</v>
      </c>
      <c r="J1039">
        <f t="shared" si="32"/>
        <v>39.799999999999997</v>
      </c>
      <c r="K1039" s="7">
        <f t="shared" si="33"/>
        <v>175.52013888888905</v>
      </c>
    </row>
    <row r="1040" spans="1:11" x14ac:dyDescent="0.2">
      <c r="A1040">
        <v>223711</v>
      </c>
      <c r="B1040">
        <v>557007</v>
      </c>
      <c r="C1040" s="2">
        <v>22236</v>
      </c>
      <c r="D1040" t="s">
        <v>905</v>
      </c>
      <c r="E1040">
        <v>3</v>
      </c>
      <c r="F1040" s="1">
        <v>40710.479166666664</v>
      </c>
      <c r="G1040">
        <v>12.75</v>
      </c>
      <c r="H1040">
        <v>12484</v>
      </c>
      <c r="I1040" t="s">
        <v>774</v>
      </c>
      <c r="J1040">
        <f t="shared" si="32"/>
        <v>38.25</v>
      </c>
      <c r="K1040" s="7">
        <f t="shared" si="33"/>
        <v>175.52013888888905</v>
      </c>
    </row>
    <row r="1041" spans="1:11" x14ac:dyDescent="0.2">
      <c r="A1041">
        <v>223712</v>
      </c>
      <c r="B1041">
        <v>557007</v>
      </c>
      <c r="C1041" s="2">
        <v>21891</v>
      </c>
      <c r="D1041" t="s">
        <v>138</v>
      </c>
      <c r="E1041">
        <v>6</v>
      </c>
      <c r="F1041" s="1">
        <v>40710.479166666664</v>
      </c>
      <c r="G1041">
        <v>1.45</v>
      </c>
      <c r="H1041">
        <v>12484</v>
      </c>
      <c r="I1041" t="s">
        <v>774</v>
      </c>
      <c r="J1041">
        <f t="shared" si="32"/>
        <v>8.6999999999999993</v>
      </c>
      <c r="K1041" s="7">
        <f t="shared" si="33"/>
        <v>175.52013888888905</v>
      </c>
    </row>
    <row r="1042" spans="1:11" x14ac:dyDescent="0.2">
      <c r="A1042">
        <v>223713</v>
      </c>
      <c r="B1042">
        <v>557007</v>
      </c>
      <c r="C1042" s="2">
        <v>21892</v>
      </c>
      <c r="D1042" t="s">
        <v>278</v>
      </c>
      <c r="E1042">
        <v>4</v>
      </c>
      <c r="F1042" s="1">
        <v>40710.479166666664</v>
      </c>
      <c r="G1042">
        <v>1.25</v>
      </c>
      <c r="H1042">
        <v>12484</v>
      </c>
      <c r="I1042" t="s">
        <v>774</v>
      </c>
      <c r="J1042">
        <f t="shared" si="32"/>
        <v>5</v>
      </c>
      <c r="K1042" s="7">
        <f t="shared" si="33"/>
        <v>175.52013888888905</v>
      </c>
    </row>
    <row r="1043" spans="1:11" x14ac:dyDescent="0.2">
      <c r="A1043">
        <v>223714</v>
      </c>
      <c r="B1043">
        <v>557007</v>
      </c>
      <c r="C1043" s="2">
        <v>22197</v>
      </c>
      <c r="D1043" t="s">
        <v>1104</v>
      </c>
      <c r="E1043">
        <v>5</v>
      </c>
      <c r="F1043" s="1">
        <v>40710.479166666664</v>
      </c>
      <c r="G1043">
        <v>0.85</v>
      </c>
      <c r="H1043">
        <v>12484</v>
      </c>
      <c r="I1043" t="s">
        <v>774</v>
      </c>
      <c r="J1043">
        <f t="shared" si="32"/>
        <v>4.25</v>
      </c>
      <c r="K1043" s="7">
        <f t="shared" si="33"/>
        <v>175.52013888888905</v>
      </c>
    </row>
    <row r="1044" spans="1:11" x14ac:dyDescent="0.2">
      <c r="A1044">
        <v>223715</v>
      </c>
      <c r="B1044">
        <v>557007</v>
      </c>
      <c r="C1044" s="2">
        <v>22570</v>
      </c>
      <c r="D1044" t="s">
        <v>250</v>
      </c>
      <c r="E1044">
        <v>6</v>
      </c>
      <c r="F1044" s="1">
        <v>40710.479166666664</v>
      </c>
      <c r="G1044">
        <v>3.75</v>
      </c>
      <c r="H1044">
        <v>12484</v>
      </c>
      <c r="I1044" t="s">
        <v>774</v>
      </c>
      <c r="J1044">
        <f t="shared" si="32"/>
        <v>22.5</v>
      </c>
      <c r="K1044" s="7">
        <f t="shared" si="33"/>
        <v>175.52013888888905</v>
      </c>
    </row>
    <row r="1045" spans="1:11" x14ac:dyDescent="0.2">
      <c r="A1045">
        <v>223716</v>
      </c>
      <c r="B1045">
        <v>557007</v>
      </c>
      <c r="C1045" s="2">
        <v>22456</v>
      </c>
      <c r="D1045" t="s">
        <v>754</v>
      </c>
      <c r="E1045">
        <v>2</v>
      </c>
      <c r="F1045" s="1">
        <v>40710.479166666664</v>
      </c>
      <c r="G1045">
        <v>4.95</v>
      </c>
      <c r="H1045">
        <v>12484</v>
      </c>
      <c r="I1045" t="s">
        <v>774</v>
      </c>
      <c r="J1045">
        <f t="shared" si="32"/>
        <v>9.9</v>
      </c>
      <c r="K1045" s="7">
        <f t="shared" si="33"/>
        <v>175.52013888888905</v>
      </c>
    </row>
    <row r="1046" spans="1:11" x14ac:dyDescent="0.2">
      <c r="A1046">
        <v>223717</v>
      </c>
      <c r="B1046">
        <v>557007</v>
      </c>
      <c r="C1046" s="2">
        <v>22563</v>
      </c>
      <c r="D1046" t="s">
        <v>800</v>
      </c>
      <c r="E1046">
        <v>12</v>
      </c>
      <c r="F1046" s="1">
        <v>40710.479166666664</v>
      </c>
      <c r="G1046">
        <v>1.25</v>
      </c>
      <c r="H1046">
        <v>12484</v>
      </c>
      <c r="I1046" t="s">
        <v>774</v>
      </c>
      <c r="J1046">
        <f t="shared" si="32"/>
        <v>15</v>
      </c>
      <c r="K1046" s="7">
        <f t="shared" si="33"/>
        <v>175.52013888888905</v>
      </c>
    </row>
    <row r="1047" spans="1:11" x14ac:dyDescent="0.2">
      <c r="A1047">
        <v>223718</v>
      </c>
      <c r="B1047">
        <v>557007</v>
      </c>
      <c r="C1047" s="2" t="s">
        <v>639</v>
      </c>
      <c r="D1047" t="s">
        <v>640</v>
      </c>
      <c r="E1047">
        <v>4</v>
      </c>
      <c r="F1047" s="1">
        <v>40710.479166666664</v>
      </c>
      <c r="G1047">
        <v>4.95</v>
      </c>
      <c r="H1047">
        <v>12484</v>
      </c>
      <c r="I1047" t="s">
        <v>774</v>
      </c>
      <c r="J1047">
        <f t="shared" si="32"/>
        <v>19.8</v>
      </c>
      <c r="K1047" s="7">
        <f t="shared" si="33"/>
        <v>175.52013888888905</v>
      </c>
    </row>
    <row r="1048" spans="1:11" x14ac:dyDescent="0.2">
      <c r="A1048">
        <v>223719</v>
      </c>
      <c r="B1048">
        <v>557007</v>
      </c>
      <c r="C1048" s="2">
        <v>22569</v>
      </c>
      <c r="D1048" t="s">
        <v>251</v>
      </c>
      <c r="E1048">
        <v>6</v>
      </c>
      <c r="F1048" s="1">
        <v>40710.479166666664</v>
      </c>
      <c r="G1048">
        <v>3.75</v>
      </c>
      <c r="H1048">
        <v>12484</v>
      </c>
      <c r="I1048" t="s">
        <v>774</v>
      </c>
      <c r="J1048">
        <f t="shared" si="32"/>
        <v>22.5</v>
      </c>
      <c r="K1048" s="7">
        <f t="shared" si="33"/>
        <v>175.52013888888905</v>
      </c>
    </row>
    <row r="1049" spans="1:11" x14ac:dyDescent="0.2">
      <c r="A1049">
        <v>223720</v>
      </c>
      <c r="B1049">
        <v>557007</v>
      </c>
      <c r="C1049" s="2">
        <v>22271</v>
      </c>
      <c r="D1049" t="s">
        <v>246</v>
      </c>
      <c r="E1049">
        <v>6</v>
      </c>
      <c r="F1049" s="1">
        <v>40710.479166666664</v>
      </c>
      <c r="G1049">
        <v>2.95</v>
      </c>
      <c r="H1049">
        <v>12484</v>
      </c>
      <c r="I1049" t="s">
        <v>774</v>
      </c>
      <c r="J1049">
        <f t="shared" si="32"/>
        <v>17.700000000000003</v>
      </c>
      <c r="K1049" s="7">
        <f t="shared" si="33"/>
        <v>175.52013888888905</v>
      </c>
    </row>
    <row r="1050" spans="1:11" x14ac:dyDescent="0.2">
      <c r="A1050">
        <v>223721</v>
      </c>
      <c r="B1050">
        <v>557007</v>
      </c>
      <c r="C1050" s="2">
        <v>22274</v>
      </c>
      <c r="D1050" t="s">
        <v>247</v>
      </c>
      <c r="E1050">
        <v>6</v>
      </c>
      <c r="F1050" s="1">
        <v>40710.479166666664</v>
      </c>
      <c r="G1050">
        <v>2.95</v>
      </c>
      <c r="H1050">
        <v>12484</v>
      </c>
      <c r="I1050" t="s">
        <v>774</v>
      </c>
      <c r="J1050">
        <f t="shared" si="32"/>
        <v>17.700000000000003</v>
      </c>
      <c r="K1050" s="7">
        <f t="shared" si="33"/>
        <v>175.52013888888905</v>
      </c>
    </row>
    <row r="1051" spans="1:11" x14ac:dyDescent="0.2">
      <c r="A1051">
        <v>223722</v>
      </c>
      <c r="B1051">
        <v>557007</v>
      </c>
      <c r="C1051" s="2">
        <v>22150</v>
      </c>
      <c r="D1051" t="s">
        <v>136</v>
      </c>
      <c r="E1051">
        <v>6</v>
      </c>
      <c r="F1051" s="1">
        <v>40710.479166666664</v>
      </c>
      <c r="G1051">
        <v>1.95</v>
      </c>
      <c r="H1051">
        <v>12484</v>
      </c>
      <c r="I1051" t="s">
        <v>774</v>
      </c>
      <c r="J1051">
        <f t="shared" si="32"/>
        <v>11.7</v>
      </c>
      <c r="K1051" s="7">
        <f t="shared" si="33"/>
        <v>175.52013888888905</v>
      </c>
    </row>
    <row r="1052" spans="1:11" x14ac:dyDescent="0.2">
      <c r="A1052">
        <v>223723</v>
      </c>
      <c r="B1052">
        <v>557007</v>
      </c>
      <c r="C1052" s="2">
        <v>21126</v>
      </c>
      <c r="D1052" t="s">
        <v>185</v>
      </c>
      <c r="E1052">
        <v>6</v>
      </c>
      <c r="F1052" s="1">
        <v>40710.479166666664</v>
      </c>
      <c r="G1052">
        <v>1.25</v>
      </c>
      <c r="H1052">
        <v>12484</v>
      </c>
      <c r="I1052" t="s">
        <v>774</v>
      </c>
      <c r="J1052">
        <f t="shared" si="32"/>
        <v>7.5</v>
      </c>
      <c r="K1052" s="7">
        <f t="shared" si="33"/>
        <v>175.52013888888905</v>
      </c>
    </row>
    <row r="1053" spans="1:11" x14ac:dyDescent="0.2">
      <c r="A1053">
        <v>223724</v>
      </c>
      <c r="B1053">
        <v>557007</v>
      </c>
      <c r="C1053" s="2">
        <v>72741</v>
      </c>
      <c r="D1053" t="s">
        <v>440</v>
      </c>
      <c r="E1053">
        <v>9</v>
      </c>
      <c r="F1053" s="1">
        <v>40710.479166666664</v>
      </c>
      <c r="G1053">
        <v>1.45</v>
      </c>
      <c r="H1053">
        <v>12484</v>
      </c>
      <c r="I1053" t="s">
        <v>774</v>
      </c>
      <c r="J1053">
        <f t="shared" si="32"/>
        <v>13.049999999999999</v>
      </c>
      <c r="K1053" s="7">
        <f t="shared" si="33"/>
        <v>175.52013888888905</v>
      </c>
    </row>
    <row r="1054" spans="1:11" x14ac:dyDescent="0.2">
      <c r="A1054">
        <v>223725</v>
      </c>
      <c r="B1054">
        <v>557007</v>
      </c>
      <c r="C1054" s="2">
        <v>22665</v>
      </c>
      <c r="D1054" t="s">
        <v>420</v>
      </c>
      <c r="E1054">
        <v>1</v>
      </c>
      <c r="F1054" s="1">
        <v>40710.479166666664</v>
      </c>
      <c r="G1054">
        <v>2.95</v>
      </c>
      <c r="H1054">
        <v>12484</v>
      </c>
      <c r="I1054" t="s">
        <v>774</v>
      </c>
      <c r="J1054">
        <f t="shared" si="32"/>
        <v>2.95</v>
      </c>
      <c r="K1054" s="7">
        <f t="shared" si="33"/>
        <v>175.52013888888905</v>
      </c>
    </row>
    <row r="1055" spans="1:11" x14ac:dyDescent="0.2">
      <c r="A1055">
        <v>223726</v>
      </c>
      <c r="B1055">
        <v>557007</v>
      </c>
      <c r="C1055" s="2">
        <v>20752</v>
      </c>
      <c r="D1055" t="s">
        <v>601</v>
      </c>
      <c r="E1055">
        <v>4</v>
      </c>
      <c r="F1055" s="1">
        <v>40710.479166666664</v>
      </c>
      <c r="G1055">
        <v>2.1</v>
      </c>
      <c r="H1055">
        <v>12484</v>
      </c>
      <c r="I1055" t="s">
        <v>774</v>
      </c>
      <c r="J1055">
        <f t="shared" si="32"/>
        <v>8.4</v>
      </c>
      <c r="K1055" s="7">
        <f t="shared" si="33"/>
        <v>175.52013888888905</v>
      </c>
    </row>
    <row r="1056" spans="1:11" x14ac:dyDescent="0.2">
      <c r="A1056">
        <v>223727</v>
      </c>
      <c r="B1056">
        <v>557007</v>
      </c>
      <c r="C1056" s="2">
        <v>22356</v>
      </c>
      <c r="D1056" t="s">
        <v>476</v>
      </c>
      <c r="E1056">
        <v>20</v>
      </c>
      <c r="F1056" s="1">
        <v>40710.479166666664</v>
      </c>
      <c r="G1056">
        <v>0.85</v>
      </c>
      <c r="H1056">
        <v>12484</v>
      </c>
      <c r="I1056" t="s">
        <v>774</v>
      </c>
      <c r="J1056">
        <f t="shared" si="32"/>
        <v>17</v>
      </c>
      <c r="K1056" s="7">
        <f t="shared" si="33"/>
        <v>175.52013888888905</v>
      </c>
    </row>
    <row r="1057" spans="1:11" x14ac:dyDescent="0.2">
      <c r="A1057">
        <v>223728</v>
      </c>
      <c r="B1057">
        <v>557007</v>
      </c>
      <c r="C1057" s="2">
        <v>22384</v>
      </c>
      <c r="D1057" t="s">
        <v>177</v>
      </c>
      <c r="E1057">
        <v>12</v>
      </c>
      <c r="F1057" s="1">
        <v>40710.479166666664</v>
      </c>
      <c r="G1057">
        <v>1.65</v>
      </c>
      <c r="H1057">
        <v>12484</v>
      </c>
      <c r="I1057" t="s">
        <v>774</v>
      </c>
      <c r="J1057">
        <f t="shared" si="32"/>
        <v>19.799999999999997</v>
      </c>
      <c r="K1057" s="7">
        <f t="shared" si="33"/>
        <v>175.52013888888905</v>
      </c>
    </row>
    <row r="1058" spans="1:11" x14ac:dyDescent="0.2">
      <c r="A1058">
        <v>223729</v>
      </c>
      <c r="B1058">
        <v>557007</v>
      </c>
      <c r="C1058" s="2">
        <v>22620</v>
      </c>
      <c r="D1058" t="s">
        <v>218</v>
      </c>
      <c r="E1058">
        <v>6</v>
      </c>
      <c r="F1058" s="1">
        <v>40710.479166666664</v>
      </c>
      <c r="G1058">
        <v>1.45</v>
      </c>
      <c r="H1058">
        <v>12484</v>
      </c>
      <c r="I1058" t="s">
        <v>774</v>
      </c>
      <c r="J1058">
        <f t="shared" si="32"/>
        <v>8.6999999999999993</v>
      </c>
      <c r="K1058" s="7">
        <f t="shared" si="33"/>
        <v>175.52013888888905</v>
      </c>
    </row>
    <row r="1059" spans="1:11" x14ac:dyDescent="0.2">
      <c r="A1059">
        <v>223730</v>
      </c>
      <c r="B1059">
        <v>557007</v>
      </c>
      <c r="C1059" s="2">
        <v>21122</v>
      </c>
      <c r="D1059" t="s">
        <v>167</v>
      </c>
      <c r="E1059">
        <v>10</v>
      </c>
      <c r="F1059" s="1">
        <v>40710.479166666664</v>
      </c>
      <c r="G1059">
        <v>1.25</v>
      </c>
      <c r="H1059">
        <v>12484</v>
      </c>
      <c r="I1059" t="s">
        <v>774</v>
      </c>
      <c r="J1059">
        <f t="shared" si="32"/>
        <v>12.5</v>
      </c>
      <c r="K1059" s="7">
        <f t="shared" si="33"/>
        <v>175.52013888888905</v>
      </c>
    </row>
    <row r="1060" spans="1:11" x14ac:dyDescent="0.2">
      <c r="A1060">
        <v>223731</v>
      </c>
      <c r="B1060">
        <v>557007</v>
      </c>
      <c r="C1060" s="2">
        <v>21124</v>
      </c>
      <c r="D1060" t="s">
        <v>304</v>
      </c>
      <c r="E1060">
        <v>10</v>
      </c>
      <c r="F1060" s="1">
        <v>40710.479166666664</v>
      </c>
      <c r="G1060">
        <v>1.25</v>
      </c>
      <c r="H1060">
        <v>12484</v>
      </c>
      <c r="I1060" t="s">
        <v>774</v>
      </c>
      <c r="J1060">
        <f t="shared" si="32"/>
        <v>12.5</v>
      </c>
      <c r="K1060" s="7">
        <f t="shared" si="33"/>
        <v>175.52013888888905</v>
      </c>
    </row>
    <row r="1061" spans="1:11" x14ac:dyDescent="0.2">
      <c r="A1061">
        <v>223732</v>
      </c>
      <c r="B1061">
        <v>557007</v>
      </c>
      <c r="C1061" s="2">
        <v>22360</v>
      </c>
      <c r="D1061" t="s">
        <v>390</v>
      </c>
      <c r="E1061">
        <v>6</v>
      </c>
      <c r="F1061" s="1">
        <v>40710.479166666664</v>
      </c>
      <c r="G1061">
        <v>2.95</v>
      </c>
      <c r="H1061">
        <v>12484</v>
      </c>
      <c r="I1061" t="s">
        <v>774</v>
      </c>
      <c r="J1061">
        <f t="shared" si="32"/>
        <v>17.700000000000003</v>
      </c>
      <c r="K1061" s="7">
        <f t="shared" si="33"/>
        <v>175.52013888888905</v>
      </c>
    </row>
    <row r="1062" spans="1:11" x14ac:dyDescent="0.2">
      <c r="A1062">
        <v>223733</v>
      </c>
      <c r="B1062">
        <v>557007</v>
      </c>
      <c r="C1062" s="2">
        <v>21125</v>
      </c>
      <c r="D1062" t="s">
        <v>184</v>
      </c>
      <c r="E1062">
        <v>6</v>
      </c>
      <c r="F1062" s="1">
        <v>40710.479166666664</v>
      </c>
      <c r="G1062">
        <v>1.25</v>
      </c>
      <c r="H1062">
        <v>12484</v>
      </c>
      <c r="I1062" t="s">
        <v>774</v>
      </c>
      <c r="J1062">
        <f t="shared" si="32"/>
        <v>7.5</v>
      </c>
      <c r="K1062" s="7">
        <f t="shared" si="33"/>
        <v>175.52013888888905</v>
      </c>
    </row>
    <row r="1063" spans="1:11" x14ac:dyDescent="0.2">
      <c r="A1063">
        <v>223734</v>
      </c>
      <c r="B1063">
        <v>557007</v>
      </c>
      <c r="C1063" s="2">
        <v>21062</v>
      </c>
      <c r="D1063" t="s">
        <v>193</v>
      </c>
      <c r="E1063">
        <v>4</v>
      </c>
      <c r="F1063" s="1">
        <v>40710.479166666664</v>
      </c>
      <c r="G1063">
        <v>0.85</v>
      </c>
      <c r="H1063">
        <v>12484</v>
      </c>
      <c r="I1063" t="s">
        <v>774</v>
      </c>
      <c r="J1063">
        <f t="shared" si="32"/>
        <v>3.4</v>
      </c>
      <c r="K1063" s="7">
        <f t="shared" si="33"/>
        <v>175.52013888888905</v>
      </c>
    </row>
    <row r="1064" spans="1:11" x14ac:dyDescent="0.2">
      <c r="A1064">
        <v>223735</v>
      </c>
      <c r="B1064">
        <v>557007</v>
      </c>
      <c r="C1064" s="2">
        <v>21059</v>
      </c>
      <c r="D1064" t="s">
        <v>737</v>
      </c>
      <c r="E1064">
        <v>10</v>
      </c>
      <c r="F1064" s="1">
        <v>40710.479166666664</v>
      </c>
      <c r="G1064">
        <v>0.85</v>
      </c>
      <c r="H1064">
        <v>12484</v>
      </c>
      <c r="I1064" t="s">
        <v>774</v>
      </c>
      <c r="J1064">
        <f t="shared" si="32"/>
        <v>8.5</v>
      </c>
      <c r="K1064" s="7">
        <f t="shared" si="33"/>
        <v>175.52013888888905</v>
      </c>
    </row>
    <row r="1065" spans="1:11" x14ac:dyDescent="0.2">
      <c r="A1065">
        <v>223736</v>
      </c>
      <c r="B1065">
        <v>557007</v>
      </c>
      <c r="C1065" s="2">
        <v>22743</v>
      </c>
      <c r="D1065" t="s">
        <v>381</v>
      </c>
      <c r="E1065">
        <v>6</v>
      </c>
      <c r="F1065" s="1">
        <v>40710.479166666664</v>
      </c>
      <c r="G1065">
        <v>2.95</v>
      </c>
      <c r="H1065">
        <v>12484</v>
      </c>
      <c r="I1065" t="s">
        <v>774</v>
      </c>
      <c r="J1065">
        <f t="shared" si="32"/>
        <v>17.700000000000003</v>
      </c>
      <c r="K1065" s="7">
        <f t="shared" si="33"/>
        <v>175.52013888888905</v>
      </c>
    </row>
    <row r="1066" spans="1:11" x14ac:dyDescent="0.2">
      <c r="A1066">
        <v>223737</v>
      </c>
      <c r="B1066">
        <v>557007</v>
      </c>
      <c r="C1066" s="2">
        <v>22493</v>
      </c>
      <c r="D1066" t="s">
        <v>452</v>
      </c>
      <c r="E1066">
        <v>6</v>
      </c>
      <c r="F1066" s="1">
        <v>40710.479166666664</v>
      </c>
      <c r="G1066">
        <v>1.65</v>
      </c>
      <c r="H1066">
        <v>12484</v>
      </c>
      <c r="I1066" t="s">
        <v>774</v>
      </c>
      <c r="J1066">
        <f t="shared" si="32"/>
        <v>9.8999999999999986</v>
      </c>
      <c r="K1066" s="7">
        <f t="shared" si="33"/>
        <v>175.52013888888905</v>
      </c>
    </row>
    <row r="1067" spans="1:11" x14ac:dyDescent="0.2">
      <c r="A1067">
        <v>223738</v>
      </c>
      <c r="B1067">
        <v>557007</v>
      </c>
      <c r="C1067" s="2">
        <v>22607</v>
      </c>
      <c r="D1067" t="s">
        <v>384</v>
      </c>
      <c r="E1067">
        <v>4</v>
      </c>
      <c r="F1067" s="1">
        <v>40710.479166666664</v>
      </c>
      <c r="G1067">
        <v>9.9499999999999993</v>
      </c>
      <c r="H1067">
        <v>12484</v>
      </c>
      <c r="I1067" t="s">
        <v>774</v>
      </c>
      <c r="J1067">
        <f t="shared" si="32"/>
        <v>39.799999999999997</v>
      </c>
      <c r="K1067" s="7">
        <f t="shared" si="33"/>
        <v>175.52013888888905</v>
      </c>
    </row>
    <row r="1068" spans="1:11" x14ac:dyDescent="0.2">
      <c r="A1068">
        <v>223739</v>
      </c>
      <c r="B1068">
        <v>557007</v>
      </c>
      <c r="C1068" s="2">
        <v>22605</v>
      </c>
      <c r="D1068" t="s">
        <v>486</v>
      </c>
      <c r="E1068">
        <v>4</v>
      </c>
      <c r="F1068" s="1">
        <v>40710.479166666664</v>
      </c>
      <c r="G1068">
        <v>12.75</v>
      </c>
      <c r="H1068">
        <v>12484</v>
      </c>
      <c r="I1068" t="s">
        <v>774</v>
      </c>
      <c r="J1068">
        <f t="shared" si="32"/>
        <v>51</v>
      </c>
      <c r="K1068" s="7">
        <f t="shared" si="33"/>
        <v>175.52013888888905</v>
      </c>
    </row>
    <row r="1069" spans="1:11" x14ac:dyDescent="0.2">
      <c r="A1069">
        <v>223740</v>
      </c>
      <c r="B1069">
        <v>557007</v>
      </c>
      <c r="C1069" s="2">
        <v>21464</v>
      </c>
      <c r="D1069" t="s">
        <v>163</v>
      </c>
      <c r="E1069">
        <v>1</v>
      </c>
      <c r="F1069" s="1">
        <v>40710.479166666664</v>
      </c>
      <c r="G1069">
        <v>4.25</v>
      </c>
      <c r="H1069">
        <v>12484</v>
      </c>
      <c r="I1069" t="s">
        <v>774</v>
      </c>
      <c r="J1069">
        <f t="shared" si="32"/>
        <v>4.25</v>
      </c>
      <c r="K1069" s="7">
        <f t="shared" si="33"/>
        <v>175.52013888888905</v>
      </c>
    </row>
    <row r="1070" spans="1:11" x14ac:dyDescent="0.2">
      <c r="A1070">
        <v>223741</v>
      </c>
      <c r="B1070">
        <v>557007</v>
      </c>
      <c r="C1070" s="2">
        <v>22968</v>
      </c>
      <c r="D1070" t="s">
        <v>129</v>
      </c>
      <c r="E1070">
        <v>1</v>
      </c>
      <c r="F1070" s="1">
        <v>40710.479166666664</v>
      </c>
      <c r="G1070">
        <v>9.9499999999999993</v>
      </c>
      <c r="H1070">
        <v>12484</v>
      </c>
      <c r="I1070" t="s">
        <v>774</v>
      </c>
      <c r="J1070">
        <f t="shared" si="32"/>
        <v>9.9499999999999993</v>
      </c>
      <c r="K1070" s="7">
        <f t="shared" si="33"/>
        <v>175.52013888888905</v>
      </c>
    </row>
    <row r="1071" spans="1:11" x14ac:dyDescent="0.2">
      <c r="A1071">
        <v>223742</v>
      </c>
      <c r="B1071">
        <v>557007</v>
      </c>
      <c r="C1071" s="2">
        <v>22189</v>
      </c>
      <c r="D1071" t="s">
        <v>105</v>
      </c>
      <c r="E1071">
        <v>6</v>
      </c>
      <c r="F1071" s="1">
        <v>40710.479166666664</v>
      </c>
      <c r="G1071">
        <v>3.95</v>
      </c>
      <c r="H1071">
        <v>12484</v>
      </c>
      <c r="I1071" t="s">
        <v>774</v>
      </c>
      <c r="J1071">
        <f t="shared" si="32"/>
        <v>23.700000000000003</v>
      </c>
      <c r="K1071" s="7">
        <f t="shared" si="33"/>
        <v>175.52013888888905</v>
      </c>
    </row>
    <row r="1072" spans="1:11" x14ac:dyDescent="0.2">
      <c r="A1072">
        <v>223743</v>
      </c>
      <c r="B1072">
        <v>557007</v>
      </c>
      <c r="C1072" s="2">
        <v>23144</v>
      </c>
      <c r="D1072" t="s">
        <v>1037</v>
      </c>
      <c r="E1072">
        <v>12</v>
      </c>
      <c r="F1072" s="1">
        <v>40710.479166666664</v>
      </c>
      <c r="G1072">
        <v>0.83</v>
      </c>
      <c r="H1072">
        <v>12484</v>
      </c>
      <c r="I1072" t="s">
        <v>774</v>
      </c>
      <c r="J1072">
        <f t="shared" si="32"/>
        <v>9.9599999999999991</v>
      </c>
      <c r="K1072" s="7">
        <f t="shared" si="33"/>
        <v>175.52013888888905</v>
      </c>
    </row>
    <row r="1073" spans="1:11" x14ac:dyDescent="0.2">
      <c r="A1073">
        <v>223744</v>
      </c>
      <c r="B1073">
        <v>557007</v>
      </c>
      <c r="C1073" s="2">
        <v>23133</v>
      </c>
      <c r="D1073" t="s">
        <v>1034</v>
      </c>
      <c r="E1073">
        <v>2</v>
      </c>
      <c r="F1073" s="1">
        <v>40710.479166666664</v>
      </c>
      <c r="G1073">
        <v>8.25</v>
      </c>
      <c r="H1073">
        <v>12484</v>
      </c>
      <c r="I1073" t="s">
        <v>774</v>
      </c>
      <c r="J1073">
        <f t="shared" si="32"/>
        <v>16.5</v>
      </c>
      <c r="K1073" s="7">
        <f t="shared" si="33"/>
        <v>175.52013888888905</v>
      </c>
    </row>
    <row r="1074" spans="1:11" x14ac:dyDescent="0.2">
      <c r="A1074">
        <v>223745</v>
      </c>
      <c r="B1074">
        <v>557007</v>
      </c>
      <c r="C1074" s="2">
        <v>22693</v>
      </c>
      <c r="D1074" t="s">
        <v>876</v>
      </c>
      <c r="E1074">
        <v>24</v>
      </c>
      <c r="F1074" s="1">
        <v>40710.479166666664</v>
      </c>
      <c r="G1074">
        <v>1.25</v>
      </c>
      <c r="H1074">
        <v>12484</v>
      </c>
      <c r="I1074" t="s">
        <v>774</v>
      </c>
      <c r="J1074">
        <f t="shared" si="32"/>
        <v>30</v>
      </c>
      <c r="K1074" s="7">
        <f t="shared" si="33"/>
        <v>175.52013888888905</v>
      </c>
    </row>
    <row r="1075" spans="1:11" x14ac:dyDescent="0.2">
      <c r="A1075">
        <v>223746</v>
      </c>
      <c r="B1075">
        <v>557007</v>
      </c>
      <c r="C1075" s="2">
        <v>23145</v>
      </c>
      <c r="D1075" t="s">
        <v>1039</v>
      </c>
      <c r="E1075">
        <v>12</v>
      </c>
      <c r="F1075" s="1">
        <v>40710.479166666664</v>
      </c>
      <c r="G1075">
        <v>0.95</v>
      </c>
      <c r="H1075">
        <v>12484</v>
      </c>
      <c r="I1075" t="s">
        <v>774</v>
      </c>
      <c r="J1075">
        <f t="shared" si="32"/>
        <v>11.399999999999999</v>
      </c>
      <c r="K1075" s="7">
        <f t="shared" si="33"/>
        <v>175.52013888888905</v>
      </c>
    </row>
    <row r="1076" spans="1:11" x14ac:dyDescent="0.2">
      <c r="A1076">
        <v>223747</v>
      </c>
      <c r="B1076">
        <v>557007</v>
      </c>
      <c r="C1076" s="2">
        <v>84755</v>
      </c>
      <c r="D1076" t="s">
        <v>97</v>
      </c>
      <c r="E1076">
        <v>8</v>
      </c>
      <c r="F1076" s="1">
        <v>40710.479166666664</v>
      </c>
      <c r="G1076">
        <v>0.65</v>
      </c>
      <c r="H1076">
        <v>12484</v>
      </c>
      <c r="I1076" t="s">
        <v>774</v>
      </c>
      <c r="J1076">
        <f t="shared" si="32"/>
        <v>5.2</v>
      </c>
      <c r="K1076" s="7">
        <f t="shared" si="33"/>
        <v>175.52013888888905</v>
      </c>
    </row>
    <row r="1077" spans="1:11" x14ac:dyDescent="0.2">
      <c r="A1077">
        <v>223748</v>
      </c>
      <c r="B1077">
        <v>557007</v>
      </c>
      <c r="C1077" s="2">
        <v>84987</v>
      </c>
      <c r="D1077" t="s">
        <v>760</v>
      </c>
      <c r="E1077">
        <v>4</v>
      </c>
      <c r="F1077" s="1">
        <v>40710.479166666664</v>
      </c>
      <c r="G1077">
        <v>1.45</v>
      </c>
      <c r="H1077">
        <v>12484</v>
      </c>
      <c r="I1077" t="s">
        <v>774</v>
      </c>
      <c r="J1077">
        <f t="shared" si="32"/>
        <v>5.8</v>
      </c>
      <c r="K1077" s="7">
        <f t="shared" si="33"/>
        <v>175.52013888888905</v>
      </c>
    </row>
    <row r="1078" spans="1:11" x14ac:dyDescent="0.2">
      <c r="A1078">
        <v>223749</v>
      </c>
      <c r="B1078">
        <v>557007</v>
      </c>
      <c r="C1078" s="2">
        <v>23298</v>
      </c>
      <c r="D1078" t="s">
        <v>1049</v>
      </c>
      <c r="E1078">
        <v>4</v>
      </c>
      <c r="F1078" s="1">
        <v>40710.479166666664</v>
      </c>
      <c r="G1078">
        <v>4.95</v>
      </c>
      <c r="H1078">
        <v>12484</v>
      </c>
      <c r="I1078" t="s">
        <v>774</v>
      </c>
      <c r="J1078">
        <f t="shared" si="32"/>
        <v>19.8</v>
      </c>
      <c r="K1078" s="7">
        <f t="shared" si="33"/>
        <v>175.52013888888905</v>
      </c>
    </row>
    <row r="1079" spans="1:11" x14ac:dyDescent="0.2">
      <c r="A1079">
        <v>223750</v>
      </c>
      <c r="B1079">
        <v>557007</v>
      </c>
      <c r="C1079" s="2">
        <v>22278</v>
      </c>
      <c r="D1079" t="s">
        <v>561</v>
      </c>
      <c r="E1079">
        <v>7</v>
      </c>
      <c r="F1079" s="1">
        <v>40710.479166666664</v>
      </c>
      <c r="G1079">
        <v>4.95</v>
      </c>
      <c r="H1079">
        <v>12484</v>
      </c>
      <c r="I1079" t="s">
        <v>774</v>
      </c>
      <c r="J1079">
        <f t="shared" si="32"/>
        <v>34.65</v>
      </c>
      <c r="K1079" s="7">
        <f t="shared" si="33"/>
        <v>175.52013888888905</v>
      </c>
    </row>
    <row r="1080" spans="1:11" x14ac:dyDescent="0.2">
      <c r="A1080">
        <v>223751</v>
      </c>
      <c r="B1080">
        <v>557007</v>
      </c>
      <c r="C1080" s="2">
        <v>22276</v>
      </c>
      <c r="D1080" t="s">
        <v>473</v>
      </c>
      <c r="E1080">
        <v>6</v>
      </c>
      <c r="F1080" s="1">
        <v>40710.479166666664</v>
      </c>
      <c r="G1080">
        <v>2.5499999999999998</v>
      </c>
      <c r="H1080">
        <v>12484</v>
      </c>
      <c r="I1080" t="s">
        <v>774</v>
      </c>
      <c r="J1080">
        <f t="shared" si="32"/>
        <v>15.299999999999999</v>
      </c>
      <c r="K1080" s="7">
        <f t="shared" si="33"/>
        <v>175.52013888888905</v>
      </c>
    </row>
    <row r="1081" spans="1:11" x14ac:dyDescent="0.2">
      <c r="A1081">
        <v>223752</v>
      </c>
      <c r="B1081">
        <v>557007</v>
      </c>
      <c r="C1081" s="2">
        <v>22277</v>
      </c>
      <c r="D1081" t="s">
        <v>429</v>
      </c>
      <c r="E1081">
        <v>6</v>
      </c>
      <c r="F1081" s="1">
        <v>40710.479166666664</v>
      </c>
      <c r="G1081">
        <v>2.1</v>
      </c>
      <c r="H1081">
        <v>12484</v>
      </c>
      <c r="I1081" t="s">
        <v>774</v>
      </c>
      <c r="J1081">
        <f t="shared" si="32"/>
        <v>12.600000000000001</v>
      </c>
      <c r="K1081" s="7">
        <f t="shared" si="33"/>
        <v>175.52013888888905</v>
      </c>
    </row>
    <row r="1082" spans="1:11" x14ac:dyDescent="0.2">
      <c r="A1082">
        <v>226674</v>
      </c>
      <c r="B1082">
        <v>557297</v>
      </c>
      <c r="C1082" s="2">
        <v>22088</v>
      </c>
      <c r="D1082" t="s">
        <v>434</v>
      </c>
      <c r="E1082">
        <v>6</v>
      </c>
      <c r="F1082" s="1">
        <v>40713.57916666667</v>
      </c>
      <c r="G1082">
        <v>2.95</v>
      </c>
      <c r="H1082">
        <v>12421</v>
      </c>
      <c r="I1082" t="s">
        <v>774</v>
      </c>
      <c r="J1082">
        <f t="shared" si="32"/>
        <v>17.700000000000003</v>
      </c>
      <c r="K1082" s="7">
        <f t="shared" si="33"/>
        <v>172.42013888888323</v>
      </c>
    </row>
    <row r="1083" spans="1:11" x14ac:dyDescent="0.2">
      <c r="A1083">
        <v>226675</v>
      </c>
      <c r="B1083">
        <v>557297</v>
      </c>
      <c r="C1083" s="2">
        <v>21232</v>
      </c>
      <c r="D1083" t="s">
        <v>150</v>
      </c>
      <c r="E1083">
        <v>12</v>
      </c>
      <c r="F1083" s="1">
        <v>40713.57916666667</v>
      </c>
      <c r="G1083">
        <v>1.25</v>
      </c>
      <c r="H1083">
        <v>12421</v>
      </c>
      <c r="I1083" t="s">
        <v>774</v>
      </c>
      <c r="J1083">
        <f t="shared" si="32"/>
        <v>15</v>
      </c>
      <c r="K1083" s="7">
        <f t="shared" si="33"/>
        <v>172.42013888888323</v>
      </c>
    </row>
    <row r="1084" spans="1:11" x14ac:dyDescent="0.2">
      <c r="A1084">
        <v>226676</v>
      </c>
      <c r="B1084">
        <v>557297</v>
      </c>
      <c r="C1084" s="2">
        <v>22646</v>
      </c>
      <c r="D1084" t="s">
        <v>87</v>
      </c>
      <c r="E1084">
        <v>12</v>
      </c>
      <c r="F1084" s="1">
        <v>40713.57916666667</v>
      </c>
      <c r="G1084">
        <v>1.45</v>
      </c>
      <c r="H1084">
        <v>12421</v>
      </c>
      <c r="I1084" t="s">
        <v>774</v>
      </c>
      <c r="J1084">
        <f t="shared" si="32"/>
        <v>17.399999999999999</v>
      </c>
      <c r="K1084" s="7">
        <f t="shared" si="33"/>
        <v>172.42013888888323</v>
      </c>
    </row>
    <row r="1085" spans="1:11" x14ac:dyDescent="0.2">
      <c r="A1085">
        <v>226677</v>
      </c>
      <c r="B1085">
        <v>557297</v>
      </c>
      <c r="C1085" s="2">
        <v>37446</v>
      </c>
      <c r="D1085" t="s">
        <v>574</v>
      </c>
      <c r="E1085">
        <v>8</v>
      </c>
      <c r="F1085" s="1">
        <v>40713.57916666667</v>
      </c>
      <c r="G1085">
        <v>1.45</v>
      </c>
      <c r="H1085">
        <v>12421</v>
      </c>
      <c r="I1085" t="s">
        <v>774</v>
      </c>
      <c r="J1085">
        <f t="shared" si="32"/>
        <v>11.6</v>
      </c>
      <c r="K1085" s="7">
        <f t="shared" si="33"/>
        <v>172.42013888888323</v>
      </c>
    </row>
    <row r="1086" spans="1:11" x14ac:dyDescent="0.2">
      <c r="A1086">
        <v>226678</v>
      </c>
      <c r="B1086">
        <v>557297</v>
      </c>
      <c r="C1086" s="2">
        <v>37495</v>
      </c>
      <c r="D1086" t="s">
        <v>441</v>
      </c>
      <c r="E1086">
        <v>4</v>
      </c>
      <c r="F1086" s="1">
        <v>40713.57916666667</v>
      </c>
      <c r="G1086">
        <v>3.75</v>
      </c>
      <c r="H1086">
        <v>12421</v>
      </c>
      <c r="I1086" t="s">
        <v>774</v>
      </c>
      <c r="J1086">
        <f t="shared" si="32"/>
        <v>15</v>
      </c>
      <c r="K1086" s="7">
        <f t="shared" si="33"/>
        <v>172.42013888888323</v>
      </c>
    </row>
    <row r="1087" spans="1:11" x14ac:dyDescent="0.2">
      <c r="A1087">
        <v>226679</v>
      </c>
      <c r="B1087">
        <v>557297</v>
      </c>
      <c r="C1087" s="2" t="s">
        <v>641</v>
      </c>
      <c r="D1087" t="s">
        <v>642</v>
      </c>
      <c r="E1087">
        <v>3</v>
      </c>
      <c r="F1087" s="1">
        <v>40713.57916666667</v>
      </c>
      <c r="G1087">
        <v>5.95</v>
      </c>
      <c r="H1087">
        <v>12421</v>
      </c>
      <c r="I1087" t="s">
        <v>774</v>
      </c>
      <c r="J1087">
        <f t="shared" si="32"/>
        <v>17.850000000000001</v>
      </c>
      <c r="K1087" s="7">
        <f t="shared" si="33"/>
        <v>172.42013888888323</v>
      </c>
    </row>
    <row r="1088" spans="1:11" x14ac:dyDescent="0.2">
      <c r="A1088">
        <v>226680</v>
      </c>
      <c r="B1088">
        <v>557297</v>
      </c>
      <c r="C1088" s="2">
        <v>22983</v>
      </c>
      <c r="D1088" t="s">
        <v>328</v>
      </c>
      <c r="E1088">
        <v>12</v>
      </c>
      <c r="F1088" s="1">
        <v>40713.57916666667</v>
      </c>
      <c r="G1088">
        <v>0.42</v>
      </c>
      <c r="H1088">
        <v>12421</v>
      </c>
      <c r="I1088" t="s">
        <v>774</v>
      </c>
      <c r="J1088">
        <f t="shared" si="32"/>
        <v>5.04</v>
      </c>
      <c r="K1088" s="7">
        <f t="shared" si="33"/>
        <v>172.42013888888323</v>
      </c>
    </row>
    <row r="1089" spans="1:11" x14ac:dyDescent="0.2">
      <c r="A1089">
        <v>226681</v>
      </c>
      <c r="B1089">
        <v>557297</v>
      </c>
      <c r="C1089" s="2">
        <v>21519</v>
      </c>
      <c r="D1089" t="s">
        <v>396</v>
      </c>
      <c r="E1089">
        <v>12</v>
      </c>
      <c r="F1089" s="1">
        <v>40713.57916666667</v>
      </c>
      <c r="G1089">
        <v>0.42</v>
      </c>
      <c r="H1089">
        <v>12421</v>
      </c>
      <c r="I1089" t="s">
        <v>774</v>
      </c>
      <c r="J1089">
        <f t="shared" si="32"/>
        <v>5.04</v>
      </c>
      <c r="K1089" s="7">
        <f t="shared" si="33"/>
        <v>172.42013888888323</v>
      </c>
    </row>
    <row r="1090" spans="1:11" x14ac:dyDescent="0.2">
      <c r="A1090">
        <v>226682</v>
      </c>
      <c r="B1090">
        <v>557297</v>
      </c>
      <c r="C1090" s="2">
        <v>22224</v>
      </c>
      <c r="D1090" t="s">
        <v>103</v>
      </c>
      <c r="E1090">
        <v>6</v>
      </c>
      <c r="F1090" s="1">
        <v>40713.57916666667</v>
      </c>
      <c r="G1090">
        <v>2.95</v>
      </c>
      <c r="H1090">
        <v>12421</v>
      </c>
      <c r="I1090" t="s">
        <v>774</v>
      </c>
      <c r="J1090">
        <f t="shared" si="32"/>
        <v>17.700000000000003</v>
      </c>
      <c r="K1090" s="7">
        <f t="shared" si="33"/>
        <v>172.42013888888323</v>
      </c>
    </row>
    <row r="1091" spans="1:11" x14ac:dyDescent="0.2">
      <c r="A1091">
        <v>226683</v>
      </c>
      <c r="B1091">
        <v>557297</v>
      </c>
      <c r="C1091" s="2" t="s">
        <v>982</v>
      </c>
      <c r="D1091" t="s">
        <v>933</v>
      </c>
      <c r="E1091">
        <v>1</v>
      </c>
      <c r="F1091" s="1">
        <v>40713.57916666667</v>
      </c>
      <c r="G1091">
        <v>12.75</v>
      </c>
      <c r="H1091">
        <v>12421</v>
      </c>
      <c r="I1091" t="s">
        <v>774</v>
      </c>
      <c r="J1091">
        <f t="shared" si="32"/>
        <v>12.75</v>
      </c>
      <c r="K1091" s="7">
        <f t="shared" si="33"/>
        <v>172.42013888888323</v>
      </c>
    </row>
    <row r="1092" spans="1:11" x14ac:dyDescent="0.2">
      <c r="A1092">
        <v>226684</v>
      </c>
      <c r="B1092">
        <v>557297</v>
      </c>
      <c r="C1092" s="2">
        <v>21932</v>
      </c>
      <c r="D1092" t="s">
        <v>778</v>
      </c>
      <c r="E1092">
        <v>10</v>
      </c>
      <c r="F1092" s="1">
        <v>40713.57916666667</v>
      </c>
      <c r="G1092">
        <v>1.65</v>
      </c>
      <c r="H1092">
        <v>12421</v>
      </c>
      <c r="I1092" t="s">
        <v>774</v>
      </c>
      <c r="J1092">
        <f t="shared" si="32"/>
        <v>16.5</v>
      </c>
      <c r="K1092" s="7">
        <f t="shared" si="33"/>
        <v>172.42013888888323</v>
      </c>
    </row>
    <row r="1093" spans="1:11" x14ac:dyDescent="0.2">
      <c r="A1093">
        <v>226685</v>
      </c>
      <c r="B1093">
        <v>557297</v>
      </c>
      <c r="C1093" s="2">
        <v>72741</v>
      </c>
      <c r="D1093" t="s">
        <v>440</v>
      </c>
      <c r="E1093">
        <v>9</v>
      </c>
      <c r="F1093" s="1">
        <v>40713.57916666667</v>
      </c>
      <c r="G1093">
        <v>1.45</v>
      </c>
      <c r="H1093">
        <v>12421</v>
      </c>
      <c r="I1093" t="s">
        <v>774</v>
      </c>
      <c r="J1093">
        <f t="shared" si="32"/>
        <v>13.049999999999999</v>
      </c>
      <c r="K1093" s="7">
        <f t="shared" si="33"/>
        <v>172.42013888888323</v>
      </c>
    </row>
    <row r="1094" spans="1:11" x14ac:dyDescent="0.2">
      <c r="A1094">
        <v>226686</v>
      </c>
      <c r="B1094">
        <v>557297</v>
      </c>
      <c r="C1094" s="2">
        <v>22066</v>
      </c>
      <c r="D1094" t="s">
        <v>955</v>
      </c>
      <c r="E1094">
        <v>48</v>
      </c>
      <c r="F1094" s="1">
        <v>40713.57916666667</v>
      </c>
      <c r="G1094">
        <v>0.39</v>
      </c>
      <c r="H1094">
        <v>12421</v>
      </c>
      <c r="I1094" t="s">
        <v>774</v>
      </c>
      <c r="J1094">
        <f t="shared" si="32"/>
        <v>18.72</v>
      </c>
      <c r="K1094" s="7">
        <f t="shared" si="33"/>
        <v>172.42013888888323</v>
      </c>
    </row>
    <row r="1095" spans="1:11" x14ac:dyDescent="0.2">
      <c r="A1095">
        <v>226755</v>
      </c>
      <c r="B1095">
        <v>557303</v>
      </c>
      <c r="C1095" s="2">
        <v>22922</v>
      </c>
      <c r="D1095" t="s">
        <v>117</v>
      </c>
      <c r="E1095">
        <v>12</v>
      </c>
      <c r="F1095" s="1">
        <v>40713.60833333333</v>
      </c>
      <c r="G1095">
        <v>0.85</v>
      </c>
      <c r="H1095">
        <v>12450</v>
      </c>
      <c r="I1095" t="s">
        <v>774</v>
      </c>
      <c r="J1095">
        <f t="shared" si="32"/>
        <v>10.199999999999999</v>
      </c>
      <c r="K1095" s="7">
        <f t="shared" si="33"/>
        <v>172.39097222222335</v>
      </c>
    </row>
    <row r="1096" spans="1:11" x14ac:dyDescent="0.2">
      <c r="A1096">
        <v>226756</v>
      </c>
      <c r="B1096">
        <v>557303</v>
      </c>
      <c r="C1096" s="2">
        <v>23156</v>
      </c>
      <c r="D1096" t="s">
        <v>1013</v>
      </c>
      <c r="E1096">
        <v>12</v>
      </c>
      <c r="F1096" s="1">
        <v>40713.60833333333</v>
      </c>
      <c r="G1096">
        <v>2.08</v>
      </c>
      <c r="H1096">
        <v>12450</v>
      </c>
      <c r="I1096" t="s">
        <v>774</v>
      </c>
      <c r="J1096">
        <f t="shared" ref="J1096:J1159" si="34">+G1096*E1096</f>
        <v>24.96</v>
      </c>
      <c r="K1096" s="7">
        <f t="shared" ref="K1096:K1159" si="35">+$G$1-F1096</f>
        <v>172.39097222222335</v>
      </c>
    </row>
    <row r="1097" spans="1:11" x14ac:dyDescent="0.2">
      <c r="A1097">
        <v>226757</v>
      </c>
      <c r="B1097">
        <v>557303</v>
      </c>
      <c r="C1097" s="2">
        <v>23159</v>
      </c>
      <c r="D1097" t="s">
        <v>1011</v>
      </c>
      <c r="E1097">
        <v>12</v>
      </c>
      <c r="F1097" s="1">
        <v>40713.60833333333</v>
      </c>
      <c r="G1097">
        <v>2.08</v>
      </c>
      <c r="H1097">
        <v>12450</v>
      </c>
      <c r="I1097" t="s">
        <v>774</v>
      </c>
      <c r="J1097">
        <f t="shared" si="34"/>
        <v>24.96</v>
      </c>
      <c r="K1097" s="7">
        <f t="shared" si="35"/>
        <v>172.39097222222335</v>
      </c>
    </row>
    <row r="1098" spans="1:11" x14ac:dyDescent="0.2">
      <c r="A1098">
        <v>226758</v>
      </c>
      <c r="B1098">
        <v>557303</v>
      </c>
      <c r="C1098" s="2">
        <v>23167</v>
      </c>
      <c r="D1098" t="s">
        <v>1074</v>
      </c>
      <c r="E1098">
        <v>12</v>
      </c>
      <c r="F1098" s="1">
        <v>40713.60833333333</v>
      </c>
      <c r="G1098">
        <v>0.83</v>
      </c>
      <c r="H1098">
        <v>12450</v>
      </c>
      <c r="I1098" t="s">
        <v>774</v>
      </c>
      <c r="J1098">
        <f t="shared" si="34"/>
        <v>9.9599999999999991</v>
      </c>
      <c r="K1098" s="7">
        <f t="shared" si="35"/>
        <v>172.39097222222335</v>
      </c>
    </row>
    <row r="1099" spans="1:11" x14ac:dyDescent="0.2">
      <c r="A1099">
        <v>226759</v>
      </c>
      <c r="B1099">
        <v>557303</v>
      </c>
      <c r="C1099" s="2">
        <v>22937</v>
      </c>
      <c r="D1099" t="s">
        <v>898</v>
      </c>
      <c r="E1099">
        <v>6</v>
      </c>
      <c r="F1099" s="1">
        <v>40713.60833333333</v>
      </c>
      <c r="G1099">
        <v>2.5499999999999998</v>
      </c>
      <c r="H1099">
        <v>12450</v>
      </c>
      <c r="I1099" t="s">
        <v>774</v>
      </c>
      <c r="J1099">
        <f t="shared" si="34"/>
        <v>15.299999999999999</v>
      </c>
      <c r="K1099" s="7">
        <f t="shared" si="35"/>
        <v>172.39097222222335</v>
      </c>
    </row>
    <row r="1100" spans="1:11" x14ac:dyDescent="0.2">
      <c r="A1100">
        <v>226760</v>
      </c>
      <c r="B1100">
        <v>557303</v>
      </c>
      <c r="C1100" s="2">
        <v>23209</v>
      </c>
      <c r="D1100" t="s">
        <v>1052</v>
      </c>
      <c r="E1100">
        <v>10</v>
      </c>
      <c r="F1100" s="1">
        <v>40713.60833333333</v>
      </c>
      <c r="G1100">
        <v>1.65</v>
      </c>
      <c r="H1100">
        <v>12450</v>
      </c>
      <c r="I1100" t="s">
        <v>774</v>
      </c>
      <c r="J1100">
        <f t="shared" si="34"/>
        <v>16.5</v>
      </c>
      <c r="K1100" s="7">
        <f t="shared" si="35"/>
        <v>172.39097222222335</v>
      </c>
    </row>
    <row r="1101" spans="1:11" x14ac:dyDescent="0.2">
      <c r="A1101">
        <v>226993</v>
      </c>
      <c r="B1101">
        <v>557314</v>
      </c>
      <c r="C1101" s="2">
        <v>20676</v>
      </c>
      <c r="D1101" t="s">
        <v>530</v>
      </c>
      <c r="E1101">
        <v>8</v>
      </c>
      <c r="F1101" s="1">
        <v>40713.665972222225</v>
      </c>
      <c r="G1101">
        <v>1.25</v>
      </c>
      <c r="H1101">
        <v>12541</v>
      </c>
      <c r="I1101" t="s">
        <v>774</v>
      </c>
      <c r="J1101">
        <f t="shared" si="34"/>
        <v>10</v>
      </c>
      <c r="K1101" s="7">
        <f t="shared" si="35"/>
        <v>172.33333333332848</v>
      </c>
    </row>
    <row r="1102" spans="1:11" x14ac:dyDescent="0.2">
      <c r="A1102">
        <v>226994</v>
      </c>
      <c r="B1102">
        <v>557314</v>
      </c>
      <c r="C1102" s="2">
        <v>21080</v>
      </c>
      <c r="D1102" t="s">
        <v>132</v>
      </c>
      <c r="E1102">
        <v>24</v>
      </c>
      <c r="F1102" s="1">
        <v>40713.665972222225</v>
      </c>
      <c r="G1102">
        <v>0.85</v>
      </c>
      <c r="H1102">
        <v>12541</v>
      </c>
      <c r="I1102" t="s">
        <v>774</v>
      </c>
      <c r="J1102">
        <f t="shared" si="34"/>
        <v>20.399999999999999</v>
      </c>
      <c r="K1102" s="7">
        <f t="shared" si="35"/>
        <v>172.33333333332848</v>
      </c>
    </row>
    <row r="1103" spans="1:11" x14ac:dyDescent="0.2">
      <c r="A1103">
        <v>226995</v>
      </c>
      <c r="B1103">
        <v>557314</v>
      </c>
      <c r="C1103" s="2">
        <v>21242</v>
      </c>
      <c r="D1103" t="s">
        <v>236</v>
      </c>
      <c r="E1103">
        <v>16</v>
      </c>
      <c r="F1103" s="1">
        <v>40713.665972222225</v>
      </c>
      <c r="G1103">
        <v>1.69</v>
      </c>
      <c r="H1103">
        <v>12541</v>
      </c>
      <c r="I1103" t="s">
        <v>774</v>
      </c>
      <c r="J1103">
        <f t="shared" si="34"/>
        <v>27.04</v>
      </c>
      <c r="K1103" s="7">
        <f t="shared" si="35"/>
        <v>172.33333333332848</v>
      </c>
    </row>
    <row r="1104" spans="1:11" x14ac:dyDescent="0.2">
      <c r="A1104">
        <v>226996</v>
      </c>
      <c r="B1104">
        <v>557314</v>
      </c>
      <c r="C1104" s="2">
        <v>21210</v>
      </c>
      <c r="D1104" t="s">
        <v>215</v>
      </c>
      <c r="E1104">
        <v>12</v>
      </c>
      <c r="F1104" s="1">
        <v>40713.665972222225</v>
      </c>
      <c r="G1104">
        <v>1.45</v>
      </c>
      <c r="H1104">
        <v>12541</v>
      </c>
      <c r="I1104" t="s">
        <v>774</v>
      </c>
      <c r="J1104">
        <f t="shared" si="34"/>
        <v>17.399999999999999</v>
      </c>
      <c r="K1104" s="7">
        <f t="shared" si="35"/>
        <v>172.33333333332848</v>
      </c>
    </row>
    <row r="1105" spans="1:11" x14ac:dyDescent="0.2">
      <c r="A1105">
        <v>226997</v>
      </c>
      <c r="B1105">
        <v>557314</v>
      </c>
      <c r="C1105" s="2">
        <v>21246</v>
      </c>
      <c r="D1105" t="s">
        <v>899</v>
      </c>
      <c r="E1105">
        <v>6</v>
      </c>
      <c r="F1105" s="1">
        <v>40713.665972222225</v>
      </c>
      <c r="G1105">
        <v>4.95</v>
      </c>
      <c r="H1105">
        <v>12541</v>
      </c>
      <c r="I1105" t="s">
        <v>774</v>
      </c>
      <c r="J1105">
        <f t="shared" si="34"/>
        <v>29.700000000000003</v>
      </c>
      <c r="K1105" s="7">
        <f t="shared" si="35"/>
        <v>172.33333333332848</v>
      </c>
    </row>
    <row r="1106" spans="1:11" x14ac:dyDescent="0.2">
      <c r="A1106">
        <v>226998</v>
      </c>
      <c r="B1106">
        <v>557314</v>
      </c>
      <c r="C1106" s="2">
        <v>21746</v>
      </c>
      <c r="D1106" t="s">
        <v>870</v>
      </c>
      <c r="E1106">
        <v>12</v>
      </c>
      <c r="F1106" s="1">
        <v>40713.665972222225</v>
      </c>
      <c r="G1106">
        <v>1.25</v>
      </c>
      <c r="H1106">
        <v>12541</v>
      </c>
      <c r="I1106" t="s">
        <v>774</v>
      </c>
      <c r="J1106">
        <f t="shared" si="34"/>
        <v>15</v>
      </c>
      <c r="K1106" s="7">
        <f t="shared" si="35"/>
        <v>172.33333333332848</v>
      </c>
    </row>
    <row r="1107" spans="1:11" x14ac:dyDescent="0.2">
      <c r="A1107">
        <v>226999</v>
      </c>
      <c r="B1107">
        <v>557314</v>
      </c>
      <c r="C1107" s="2">
        <v>22333</v>
      </c>
      <c r="D1107" t="s">
        <v>310</v>
      </c>
      <c r="E1107">
        <v>16</v>
      </c>
      <c r="F1107" s="1">
        <v>40713.665972222225</v>
      </c>
      <c r="G1107">
        <v>1.65</v>
      </c>
      <c r="H1107">
        <v>12541</v>
      </c>
      <c r="I1107" t="s">
        <v>774</v>
      </c>
      <c r="J1107">
        <f t="shared" si="34"/>
        <v>26.4</v>
      </c>
      <c r="K1107" s="7">
        <f t="shared" si="35"/>
        <v>172.33333333332848</v>
      </c>
    </row>
    <row r="1108" spans="1:11" x14ac:dyDescent="0.2">
      <c r="A1108">
        <v>227000</v>
      </c>
      <c r="B1108">
        <v>557314</v>
      </c>
      <c r="C1108" s="2">
        <v>22315</v>
      </c>
      <c r="D1108" t="s">
        <v>417</v>
      </c>
      <c r="E1108">
        <v>12</v>
      </c>
      <c r="F1108" s="1">
        <v>40713.665972222225</v>
      </c>
      <c r="G1108">
        <v>1.25</v>
      </c>
      <c r="H1108">
        <v>12541</v>
      </c>
      <c r="I1108" t="s">
        <v>774</v>
      </c>
      <c r="J1108">
        <f t="shared" si="34"/>
        <v>15</v>
      </c>
      <c r="K1108" s="7">
        <f t="shared" si="35"/>
        <v>172.33333333332848</v>
      </c>
    </row>
    <row r="1109" spans="1:11" x14ac:dyDescent="0.2">
      <c r="A1109">
        <v>227001</v>
      </c>
      <c r="B1109">
        <v>557314</v>
      </c>
      <c r="C1109" s="2">
        <v>23306</v>
      </c>
      <c r="D1109" t="s">
        <v>1089</v>
      </c>
      <c r="E1109">
        <v>12</v>
      </c>
      <c r="F1109" s="1">
        <v>40713.665972222225</v>
      </c>
      <c r="G1109">
        <v>1.45</v>
      </c>
      <c r="H1109">
        <v>12541</v>
      </c>
      <c r="I1109" t="s">
        <v>774</v>
      </c>
      <c r="J1109">
        <f t="shared" si="34"/>
        <v>17.399999999999999</v>
      </c>
      <c r="K1109" s="7">
        <f t="shared" si="35"/>
        <v>172.33333333332848</v>
      </c>
    </row>
    <row r="1110" spans="1:11" x14ac:dyDescent="0.2">
      <c r="A1110">
        <v>227002</v>
      </c>
      <c r="B1110">
        <v>557314</v>
      </c>
      <c r="C1110" s="2">
        <v>22949</v>
      </c>
      <c r="D1110" t="s">
        <v>496</v>
      </c>
      <c r="E1110">
        <v>12</v>
      </c>
      <c r="F1110" s="1">
        <v>40713.665972222225</v>
      </c>
      <c r="G1110">
        <v>1.45</v>
      </c>
      <c r="H1110">
        <v>12541</v>
      </c>
      <c r="I1110" t="s">
        <v>774</v>
      </c>
      <c r="J1110">
        <f t="shared" si="34"/>
        <v>17.399999999999999</v>
      </c>
      <c r="K1110" s="7">
        <f t="shared" si="35"/>
        <v>172.33333333332848</v>
      </c>
    </row>
    <row r="1111" spans="1:11" x14ac:dyDescent="0.2">
      <c r="A1111">
        <v>235098</v>
      </c>
      <c r="B1111">
        <v>558108</v>
      </c>
      <c r="C1111" s="2">
        <v>21210</v>
      </c>
      <c r="D1111" t="s">
        <v>215</v>
      </c>
      <c r="E1111">
        <v>12</v>
      </c>
      <c r="F1111" s="1">
        <v>40720.649305555555</v>
      </c>
      <c r="G1111">
        <v>1.45</v>
      </c>
      <c r="H1111">
        <v>12548</v>
      </c>
      <c r="I1111" t="s">
        <v>774</v>
      </c>
      <c r="J1111">
        <f t="shared" si="34"/>
        <v>17.399999999999999</v>
      </c>
      <c r="K1111" s="7">
        <f t="shared" si="35"/>
        <v>165.34999999999854</v>
      </c>
    </row>
    <row r="1112" spans="1:11" x14ac:dyDescent="0.2">
      <c r="A1112">
        <v>235099</v>
      </c>
      <c r="B1112">
        <v>558108</v>
      </c>
      <c r="C1112" s="2">
        <v>84988</v>
      </c>
      <c r="D1112" t="s">
        <v>525</v>
      </c>
      <c r="E1112">
        <v>12</v>
      </c>
      <c r="F1112" s="1">
        <v>40720.649305555555</v>
      </c>
      <c r="G1112">
        <v>1.45</v>
      </c>
      <c r="H1112">
        <v>12548</v>
      </c>
      <c r="I1112" t="s">
        <v>774</v>
      </c>
      <c r="J1112">
        <f t="shared" si="34"/>
        <v>17.399999999999999</v>
      </c>
      <c r="K1112" s="7">
        <f t="shared" si="35"/>
        <v>165.34999999999854</v>
      </c>
    </row>
    <row r="1113" spans="1:11" x14ac:dyDescent="0.2">
      <c r="A1113">
        <v>235100</v>
      </c>
      <c r="B1113">
        <v>558108</v>
      </c>
      <c r="C1113" s="2">
        <v>21211</v>
      </c>
      <c r="D1113" t="s">
        <v>712</v>
      </c>
      <c r="E1113">
        <v>12</v>
      </c>
      <c r="F1113" s="1">
        <v>40720.649305555555</v>
      </c>
      <c r="G1113">
        <v>1.45</v>
      </c>
      <c r="H1113">
        <v>12548</v>
      </c>
      <c r="I1113" t="s">
        <v>774</v>
      </c>
      <c r="J1113">
        <f t="shared" si="34"/>
        <v>17.399999999999999</v>
      </c>
      <c r="K1113" s="7">
        <f t="shared" si="35"/>
        <v>165.34999999999854</v>
      </c>
    </row>
    <row r="1114" spans="1:11" x14ac:dyDescent="0.2">
      <c r="A1114">
        <v>235101</v>
      </c>
      <c r="B1114">
        <v>558108</v>
      </c>
      <c r="C1114" s="2">
        <v>84380</v>
      </c>
      <c r="D1114" t="s">
        <v>194</v>
      </c>
      <c r="E1114">
        <v>12</v>
      </c>
      <c r="F1114" s="1">
        <v>40720.649305555555</v>
      </c>
      <c r="G1114">
        <v>1.25</v>
      </c>
      <c r="H1114">
        <v>12548</v>
      </c>
      <c r="I1114" t="s">
        <v>774</v>
      </c>
      <c r="J1114">
        <f t="shared" si="34"/>
        <v>15</v>
      </c>
      <c r="K1114" s="7">
        <f t="shared" si="35"/>
        <v>165.34999999999854</v>
      </c>
    </row>
    <row r="1115" spans="1:11" x14ac:dyDescent="0.2">
      <c r="A1115">
        <v>243005</v>
      </c>
      <c r="B1115">
        <v>558871</v>
      </c>
      <c r="C1115" s="2">
        <v>21244</v>
      </c>
      <c r="D1115" t="s">
        <v>235</v>
      </c>
      <c r="E1115">
        <v>32</v>
      </c>
      <c r="F1115" s="1">
        <v>40728.554861111108</v>
      </c>
      <c r="G1115">
        <v>1.69</v>
      </c>
      <c r="H1115">
        <v>12557</v>
      </c>
      <c r="I1115" t="s">
        <v>774</v>
      </c>
      <c r="J1115">
        <f t="shared" si="34"/>
        <v>54.08</v>
      </c>
      <c r="K1115" s="7">
        <f t="shared" si="35"/>
        <v>157.44444444444525</v>
      </c>
    </row>
    <row r="1116" spans="1:11" x14ac:dyDescent="0.2">
      <c r="A1116">
        <v>243006</v>
      </c>
      <c r="B1116">
        <v>558871</v>
      </c>
      <c r="C1116" s="2">
        <v>21240</v>
      </c>
      <c r="D1116" t="s">
        <v>738</v>
      </c>
      <c r="E1116">
        <v>32</v>
      </c>
      <c r="F1116" s="1">
        <v>40728.554861111108</v>
      </c>
      <c r="G1116">
        <v>0.85</v>
      </c>
      <c r="H1116">
        <v>12557</v>
      </c>
      <c r="I1116" t="s">
        <v>774</v>
      </c>
      <c r="J1116">
        <f t="shared" si="34"/>
        <v>27.2</v>
      </c>
      <c r="K1116" s="7">
        <f t="shared" si="35"/>
        <v>157.44444444444525</v>
      </c>
    </row>
    <row r="1117" spans="1:11" x14ac:dyDescent="0.2">
      <c r="A1117">
        <v>243007</v>
      </c>
      <c r="B1117">
        <v>558871</v>
      </c>
      <c r="C1117" s="2">
        <v>21242</v>
      </c>
      <c r="D1117" t="s">
        <v>236</v>
      </c>
      <c r="E1117">
        <v>32</v>
      </c>
      <c r="F1117" s="1">
        <v>40728.554861111108</v>
      </c>
      <c r="G1117">
        <v>1.69</v>
      </c>
      <c r="H1117">
        <v>12557</v>
      </c>
      <c r="I1117" t="s">
        <v>774</v>
      </c>
      <c r="J1117">
        <f t="shared" si="34"/>
        <v>54.08</v>
      </c>
      <c r="K1117" s="7">
        <f t="shared" si="35"/>
        <v>157.44444444444525</v>
      </c>
    </row>
    <row r="1118" spans="1:11" x14ac:dyDescent="0.2">
      <c r="A1118">
        <v>243008</v>
      </c>
      <c r="B1118">
        <v>558871</v>
      </c>
      <c r="C1118" s="2">
        <v>21238</v>
      </c>
      <c r="D1118" t="s">
        <v>542</v>
      </c>
      <c r="E1118">
        <v>32</v>
      </c>
      <c r="F1118" s="1">
        <v>40728.554861111108</v>
      </c>
      <c r="G1118">
        <v>0.85</v>
      </c>
      <c r="H1118">
        <v>12557</v>
      </c>
      <c r="I1118" t="s">
        <v>774</v>
      </c>
      <c r="J1118">
        <f t="shared" si="34"/>
        <v>27.2</v>
      </c>
      <c r="K1118" s="7">
        <f t="shared" si="35"/>
        <v>157.44444444444525</v>
      </c>
    </row>
    <row r="1119" spans="1:11" x14ac:dyDescent="0.2">
      <c r="A1119">
        <v>243009</v>
      </c>
      <c r="B1119">
        <v>558871</v>
      </c>
      <c r="C1119" s="2">
        <v>21243</v>
      </c>
      <c r="D1119" t="s">
        <v>237</v>
      </c>
      <c r="E1119">
        <v>32</v>
      </c>
      <c r="F1119" s="1">
        <v>40728.554861111108</v>
      </c>
      <c r="G1119">
        <v>1.69</v>
      </c>
      <c r="H1119">
        <v>12557</v>
      </c>
      <c r="I1119" t="s">
        <v>774</v>
      </c>
      <c r="J1119">
        <f t="shared" si="34"/>
        <v>54.08</v>
      </c>
      <c r="K1119" s="7">
        <f t="shared" si="35"/>
        <v>157.44444444444525</v>
      </c>
    </row>
    <row r="1120" spans="1:11" x14ac:dyDescent="0.2">
      <c r="A1120">
        <v>243010</v>
      </c>
      <c r="B1120">
        <v>558871</v>
      </c>
      <c r="C1120" s="2">
        <v>21239</v>
      </c>
      <c r="D1120" t="s">
        <v>704</v>
      </c>
      <c r="E1120">
        <v>32</v>
      </c>
      <c r="F1120" s="1">
        <v>40728.554861111108</v>
      </c>
      <c r="G1120">
        <v>0.85</v>
      </c>
      <c r="H1120">
        <v>12557</v>
      </c>
      <c r="I1120" t="s">
        <v>774</v>
      </c>
      <c r="J1120">
        <f t="shared" si="34"/>
        <v>27.2</v>
      </c>
      <c r="K1120" s="7">
        <f t="shared" si="35"/>
        <v>157.44444444444525</v>
      </c>
    </row>
    <row r="1121" spans="1:11" x14ac:dyDescent="0.2">
      <c r="A1121">
        <v>243011</v>
      </c>
      <c r="B1121">
        <v>558871</v>
      </c>
      <c r="C1121" s="2">
        <v>22383</v>
      </c>
      <c r="D1121" t="s">
        <v>981</v>
      </c>
      <c r="E1121">
        <v>50</v>
      </c>
      <c r="F1121" s="1">
        <v>40728.554861111108</v>
      </c>
      <c r="G1121">
        <v>1.65</v>
      </c>
      <c r="H1121">
        <v>12557</v>
      </c>
      <c r="I1121" t="s">
        <v>774</v>
      </c>
      <c r="J1121">
        <f t="shared" si="34"/>
        <v>82.5</v>
      </c>
      <c r="K1121" s="7">
        <f t="shared" si="35"/>
        <v>157.44444444444525</v>
      </c>
    </row>
    <row r="1122" spans="1:11" x14ac:dyDescent="0.2">
      <c r="A1122">
        <v>243012</v>
      </c>
      <c r="B1122">
        <v>558871</v>
      </c>
      <c r="C1122" s="2">
        <v>22384</v>
      </c>
      <c r="D1122" t="s">
        <v>177</v>
      </c>
      <c r="E1122">
        <v>100</v>
      </c>
      <c r="F1122" s="1">
        <v>40728.554861111108</v>
      </c>
      <c r="G1122">
        <v>1.45</v>
      </c>
      <c r="H1122">
        <v>12557</v>
      </c>
      <c r="I1122" t="s">
        <v>774</v>
      </c>
      <c r="J1122">
        <f t="shared" si="34"/>
        <v>145</v>
      </c>
      <c r="K1122" s="7">
        <f t="shared" si="35"/>
        <v>157.44444444444525</v>
      </c>
    </row>
    <row r="1123" spans="1:11" x14ac:dyDescent="0.2">
      <c r="A1123">
        <v>243013</v>
      </c>
      <c r="B1123">
        <v>558871</v>
      </c>
      <c r="C1123" s="2">
        <v>20727</v>
      </c>
      <c r="D1123" t="s">
        <v>202</v>
      </c>
      <c r="E1123">
        <v>100</v>
      </c>
      <c r="F1123" s="1">
        <v>40728.554861111108</v>
      </c>
      <c r="G1123">
        <v>1.45</v>
      </c>
      <c r="H1123">
        <v>12557</v>
      </c>
      <c r="I1123" t="s">
        <v>774</v>
      </c>
      <c r="J1123">
        <f t="shared" si="34"/>
        <v>145</v>
      </c>
      <c r="K1123" s="7">
        <f t="shared" si="35"/>
        <v>157.44444444444525</v>
      </c>
    </row>
    <row r="1124" spans="1:11" x14ac:dyDescent="0.2">
      <c r="A1124">
        <v>243014</v>
      </c>
      <c r="B1124">
        <v>558871</v>
      </c>
      <c r="C1124" s="2">
        <v>20725</v>
      </c>
      <c r="D1124" t="s">
        <v>64</v>
      </c>
      <c r="E1124">
        <v>100</v>
      </c>
      <c r="F1124" s="1">
        <v>40728.554861111108</v>
      </c>
      <c r="G1124">
        <v>1.45</v>
      </c>
      <c r="H1124">
        <v>12557</v>
      </c>
      <c r="I1124" t="s">
        <v>774</v>
      </c>
      <c r="J1124">
        <f t="shared" si="34"/>
        <v>145</v>
      </c>
      <c r="K1124" s="7">
        <f t="shared" si="35"/>
        <v>157.44444444444525</v>
      </c>
    </row>
    <row r="1125" spans="1:11" x14ac:dyDescent="0.2">
      <c r="A1125">
        <v>243015</v>
      </c>
      <c r="B1125">
        <v>558871</v>
      </c>
      <c r="C1125" s="2">
        <v>20728</v>
      </c>
      <c r="D1125" t="s">
        <v>201</v>
      </c>
      <c r="E1125">
        <v>100</v>
      </c>
      <c r="F1125" s="1">
        <v>40728.554861111108</v>
      </c>
      <c r="G1125">
        <v>1.45</v>
      </c>
      <c r="H1125">
        <v>12557</v>
      </c>
      <c r="I1125" t="s">
        <v>774</v>
      </c>
      <c r="J1125">
        <f t="shared" si="34"/>
        <v>145</v>
      </c>
      <c r="K1125" s="7">
        <f t="shared" si="35"/>
        <v>157.44444444444525</v>
      </c>
    </row>
    <row r="1126" spans="1:11" x14ac:dyDescent="0.2">
      <c r="A1126">
        <v>243016</v>
      </c>
      <c r="B1126">
        <v>558871</v>
      </c>
      <c r="C1126" s="2" t="s">
        <v>59</v>
      </c>
      <c r="D1126" t="s">
        <v>984</v>
      </c>
      <c r="E1126">
        <v>72</v>
      </c>
      <c r="F1126" s="1">
        <v>40728.554861111108</v>
      </c>
      <c r="G1126">
        <v>3.75</v>
      </c>
      <c r="H1126">
        <v>12557</v>
      </c>
      <c r="I1126" t="s">
        <v>774</v>
      </c>
      <c r="J1126">
        <f t="shared" si="34"/>
        <v>270</v>
      </c>
      <c r="K1126" s="7">
        <f t="shared" si="35"/>
        <v>157.44444444444525</v>
      </c>
    </row>
    <row r="1127" spans="1:11" x14ac:dyDescent="0.2">
      <c r="A1127">
        <v>243017</v>
      </c>
      <c r="B1127">
        <v>558871</v>
      </c>
      <c r="C1127" s="2" t="s">
        <v>350</v>
      </c>
      <c r="D1127" t="s">
        <v>980</v>
      </c>
      <c r="E1127">
        <v>360</v>
      </c>
      <c r="F1127" s="1">
        <v>40728.554861111108</v>
      </c>
      <c r="G1127">
        <v>3.75</v>
      </c>
      <c r="H1127">
        <v>12557</v>
      </c>
      <c r="I1127" t="s">
        <v>774</v>
      </c>
      <c r="J1127">
        <f t="shared" si="34"/>
        <v>1350</v>
      </c>
      <c r="K1127" s="7">
        <f t="shared" si="35"/>
        <v>157.44444444444525</v>
      </c>
    </row>
    <row r="1128" spans="1:11" x14ac:dyDescent="0.2">
      <c r="A1128">
        <v>243018</v>
      </c>
      <c r="B1128">
        <v>558871</v>
      </c>
      <c r="C1128" s="2" t="s">
        <v>61</v>
      </c>
      <c r="D1128" t="s">
        <v>979</v>
      </c>
      <c r="E1128">
        <v>360</v>
      </c>
      <c r="F1128" s="1">
        <v>40728.554861111108</v>
      </c>
      <c r="G1128">
        <v>3.75</v>
      </c>
      <c r="H1128">
        <v>12557</v>
      </c>
      <c r="I1128" t="s">
        <v>774</v>
      </c>
      <c r="J1128">
        <f t="shared" si="34"/>
        <v>1350</v>
      </c>
      <c r="K1128" s="7">
        <f t="shared" si="35"/>
        <v>157.44444444444525</v>
      </c>
    </row>
    <row r="1129" spans="1:11" x14ac:dyDescent="0.2">
      <c r="A1129">
        <v>243019</v>
      </c>
      <c r="B1129">
        <v>558871</v>
      </c>
      <c r="C1129" s="2" t="s">
        <v>592</v>
      </c>
      <c r="D1129" t="s">
        <v>985</v>
      </c>
      <c r="E1129">
        <v>72</v>
      </c>
      <c r="F1129" s="1">
        <v>40728.554861111108</v>
      </c>
      <c r="G1129">
        <v>3.75</v>
      </c>
      <c r="H1129">
        <v>12557</v>
      </c>
      <c r="I1129" t="s">
        <v>774</v>
      </c>
      <c r="J1129">
        <f t="shared" si="34"/>
        <v>270</v>
      </c>
      <c r="K1129" s="7">
        <f t="shared" si="35"/>
        <v>157.44444444444525</v>
      </c>
    </row>
    <row r="1130" spans="1:11" x14ac:dyDescent="0.2">
      <c r="A1130">
        <v>246919</v>
      </c>
      <c r="B1130">
        <v>559135</v>
      </c>
      <c r="C1130" s="2">
        <v>20676</v>
      </c>
      <c r="D1130" t="s">
        <v>530</v>
      </c>
      <c r="E1130">
        <v>8</v>
      </c>
      <c r="F1130" s="1">
        <v>40730.554166666669</v>
      </c>
      <c r="G1130">
        <v>1.25</v>
      </c>
      <c r="H1130">
        <v>12455</v>
      </c>
      <c r="I1130" t="s">
        <v>774</v>
      </c>
      <c r="J1130">
        <f t="shared" si="34"/>
        <v>10</v>
      </c>
      <c r="K1130" s="7">
        <f t="shared" si="35"/>
        <v>155.44513888888469</v>
      </c>
    </row>
    <row r="1131" spans="1:11" x14ac:dyDescent="0.2">
      <c r="A1131">
        <v>246920</v>
      </c>
      <c r="B1131">
        <v>559135</v>
      </c>
      <c r="C1131" s="2">
        <v>21240</v>
      </c>
      <c r="D1131" t="s">
        <v>738</v>
      </c>
      <c r="E1131">
        <v>8</v>
      </c>
      <c r="F1131" s="1">
        <v>40730.554166666669</v>
      </c>
      <c r="G1131">
        <v>0.85</v>
      </c>
      <c r="H1131">
        <v>12455</v>
      </c>
      <c r="I1131" t="s">
        <v>774</v>
      </c>
      <c r="J1131">
        <f t="shared" si="34"/>
        <v>6.8</v>
      </c>
      <c r="K1131" s="7">
        <f t="shared" si="35"/>
        <v>155.44513888888469</v>
      </c>
    </row>
    <row r="1132" spans="1:11" x14ac:dyDescent="0.2">
      <c r="A1132">
        <v>246921</v>
      </c>
      <c r="B1132">
        <v>559135</v>
      </c>
      <c r="C1132" s="2">
        <v>20675</v>
      </c>
      <c r="D1132" t="s">
        <v>703</v>
      </c>
      <c r="E1132">
        <v>8</v>
      </c>
      <c r="F1132" s="1">
        <v>40730.554166666669</v>
      </c>
      <c r="G1132">
        <v>1.25</v>
      </c>
      <c r="H1132">
        <v>12455</v>
      </c>
      <c r="I1132" t="s">
        <v>774</v>
      </c>
      <c r="J1132">
        <f t="shared" si="34"/>
        <v>10</v>
      </c>
      <c r="K1132" s="7">
        <f t="shared" si="35"/>
        <v>155.44513888888469</v>
      </c>
    </row>
    <row r="1133" spans="1:11" x14ac:dyDescent="0.2">
      <c r="A1133">
        <v>246922</v>
      </c>
      <c r="B1133">
        <v>559135</v>
      </c>
      <c r="C1133" s="2">
        <v>21238</v>
      </c>
      <c r="D1133" t="s">
        <v>542</v>
      </c>
      <c r="E1133">
        <v>8</v>
      </c>
      <c r="F1133" s="1">
        <v>40730.554166666669</v>
      </c>
      <c r="G1133">
        <v>0.85</v>
      </c>
      <c r="H1133">
        <v>12455</v>
      </c>
      <c r="I1133" t="s">
        <v>774</v>
      </c>
      <c r="J1133">
        <f t="shared" si="34"/>
        <v>6.8</v>
      </c>
      <c r="K1133" s="7">
        <f t="shared" si="35"/>
        <v>155.44513888888469</v>
      </c>
    </row>
    <row r="1134" spans="1:11" x14ac:dyDescent="0.2">
      <c r="A1134">
        <v>246923</v>
      </c>
      <c r="B1134">
        <v>559135</v>
      </c>
      <c r="C1134" s="2">
        <v>21080</v>
      </c>
      <c r="D1134" t="s">
        <v>132</v>
      </c>
      <c r="E1134">
        <v>24</v>
      </c>
      <c r="F1134" s="1">
        <v>40730.554166666669</v>
      </c>
      <c r="G1134">
        <v>0.85</v>
      </c>
      <c r="H1134">
        <v>12455</v>
      </c>
      <c r="I1134" t="s">
        <v>774</v>
      </c>
      <c r="J1134">
        <f t="shared" si="34"/>
        <v>20.399999999999999</v>
      </c>
      <c r="K1134" s="7">
        <f t="shared" si="35"/>
        <v>155.44513888888469</v>
      </c>
    </row>
    <row r="1135" spans="1:11" x14ac:dyDescent="0.2">
      <c r="A1135">
        <v>246924</v>
      </c>
      <c r="B1135">
        <v>559135</v>
      </c>
      <c r="C1135" s="2">
        <v>21086</v>
      </c>
      <c r="D1135" t="s">
        <v>133</v>
      </c>
      <c r="E1135">
        <v>12</v>
      </c>
      <c r="F1135" s="1">
        <v>40730.554166666669</v>
      </c>
      <c r="G1135">
        <v>0.65</v>
      </c>
      <c r="H1135">
        <v>12455</v>
      </c>
      <c r="I1135" t="s">
        <v>774</v>
      </c>
      <c r="J1135">
        <f t="shared" si="34"/>
        <v>7.8000000000000007</v>
      </c>
      <c r="K1135" s="7">
        <f t="shared" si="35"/>
        <v>155.44513888888469</v>
      </c>
    </row>
    <row r="1136" spans="1:11" x14ac:dyDescent="0.2">
      <c r="A1136">
        <v>246925</v>
      </c>
      <c r="B1136">
        <v>559135</v>
      </c>
      <c r="C1136" s="2">
        <v>21094</v>
      </c>
      <c r="D1136" t="s">
        <v>63</v>
      </c>
      <c r="E1136">
        <v>12</v>
      </c>
      <c r="F1136" s="1">
        <v>40730.554166666669</v>
      </c>
      <c r="G1136">
        <v>0.85</v>
      </c>
      <c r="H1136">
        <v>12455</v>
      </c>
      <c r="I1136" t="s">
        <v>774</v>
      </c>
      <c r="J1136">
        <f t="shared" si="34"/>
        <v>10.199999999999999</v>
      </c>
      <c r="K1136" s="7">
        <f t="shared" si="35"/>
        <v>155.44513888888469</v>
      </c>
    </row>
    <row r="1137" spans="1:11" x14ac:dyDescent="0.2">
      <c r="A1137">
        <v>246926</v>
      </c>
      <c r="B1137">
        <v>559135</v>
      </c>
      <c r="C1137" s="2">
        <v>22090</v>
      </c>
      <c r="D1137" t="s">
        <v>469</v>
      </c>
      <c r="E1137">
        <v>6</v>
      </c>
      <c r="F1137" s="1">
        <v>40730.554166666669</v>
      </c>
      <c r="G1137">
        <v>2.95</v>
      </c>
      <c r="H1137">
        <v>12455</v>
      </c>
      <c r="I1137" t="s">
        <v>774</v>
      </c>
      <c r="J1137">
        <f t="shared" si="34"/>
        <v>17.700000000000003</v>
      </c>
      <c r="K1137" s="7">
        <f t="shared" si="35"/>
        <v>155.44513888888469</v>
      </c>
    </row>
    <row r="1138" spans="1:11" x14ac:dyDescent="0.2">
      <c r="A1138">
        <v>246927</v>
      </c>
      <c r="B1138">
        <v>559135</v>
      </c>
      <c r="C1138" s="2">
        <v>20677</v>
      </c>
      <c r="D1138" t="s">
        <v>706</v>
      </c>
      <c r="E1138">
        <v>8</v>
      </c>
      <c r="F1138" s="1">
        <v>40730.554166666669</v>
      </c>
      <c r="G1138">
        <v>1.25</v>
      </c>
      <c r="H1138">
        <v>12455</v>
      </c>
      <c r="I1138" t="s">
        <v>774</v>
      </c>
      <c r="J1138">
        <f t="shared" si="34"/>
        <v>10</v>
      </c>
      <c r="K1138" s="7">
        <f t="shared" si="35"/>
        <v>155.44513888888469</v>
      </c>
    </row>
    <row r="1139" spans="1:11" x14ac:dyDescent="0.2">
      <c r="A1139">
        <v>246928</v>
      </c>
      <c r="B1139">
        <v>559135</v>
      </c>
      <c r="C1139" s="2">
        <v>21239</v>
      </c>
      <c r="D1139" t="s">
        <v>704</v>
      </c>
      <c r="E1139">
        <v>8</v>
      </c>
      <c r="F1139" s="1">
        <v>40730.554166666669</v>
      </c>
      <c r="G1139">
        <v>0.85</v>
      </c>
      <c r="H1139">
        <v>12455</v>
      </c>
      <c r="I1139" t="s">
        <v>774</v>
      </c>
      <c r="J1139">
        <f t="shared" si="34"/>
        <v>6.8</v>
      </c>
      <c r="K1139" s="7">
        <f t="shared" si="35"/>
        <v>155.44513888888469</v>
      </c>
    </row>
    <row r="1140" spans="1:11" x14ac:dyDescent="0.2">
      <c r="A1140">
        <v>247099</v>
      </c>
      <c r="B1140">
        <v>559148</v>
      </c>
      <c r="C1140" s="2">
        <v>23209</v>
      </c>
      <c r="D1140" t="s">
        <v>1052</v>
      </c>
      <c r="E1140">
        <v>40</v>
      </c>
      <c r="F1140" s="1">
        <v>40730.611805555556</v>
      </c>
      <c r="G1140">
        <v>1.65</v>
      </c>
      <c r="H1140">
        <v>12450</v>
      </c>
      <c r="I1140" t="s">
        <v>774</v>
      </c>
      <c r="J1140">
        <f t="shared" si="34"/>
        <v>66</v>
      </c>
      <c r="K1140" s="7">
        <f t="shared" si="35"/>
        <v>155.38749999999709</v>
      </c>
    </row>
    <row r="1141" spans="1:11" x14ac:dyDescent="0.2">
      <c r="A1141">
        <v>247100</v>
      </c>
      <c r="B1141">
        <v>559148</v>
      </c>
      <c r="C1141" s="2">
        <v>21868</v>
      </c>
      <c r="D1141" t="s">
        <v>612</v>
      </c>
      <c r="E1141">
        <v>24</v>
      </c>
      <c r="F1141" s="1">
        <v>40730.611805555556</v>
      </c>
      <c r="G1141">
        <v>1.25</v>
      </c>
      <c r="H1141">
        <v>12450</v>
      </c>
      <c r="I1141" t="s">
        <v>774</v>
      </c>
      <c r="J1141">
        <f t="shared" si="34"/>
        <v>30</v>
      </c>
      <c r="K1141" s="7">
        <f t="shared" si="35"/>
        <v>155.38749999999709</v>
      </c>
    </row>
    <row r="1142" spans="1:11" x14ac:dyDescent="0.2">
      <c r="A1142">
        <v>247907</v>
      </c>
      <c r="B1142">
        <v>559173</v>
      </c>
      <c r="C1142" s="2">
        <v>22350</v>
      </c>
      <c r="D1142" t="s">
        <v>622</v>
      </c>
      <c r="E1142">
        <v>6</v>
      </c>
      <c r="F1142" s="1">
        <v>40731.418749999997</v>
      </c>
      <c r="G1142">
        <v>2.5499999999999998</v>
      </c>
      <c r="H1142">
        <v>12540</v>
      </c>
      <c r="I1142" t="s">
        <v>774</v>
      </c>
      <c r="J1142">
        <f t="shared" si="34"/>
        <v>15.299999999999999</v>
      </c>
      <c r="K1142" s="7">
        <f t="shared" si="35"/>
        <v>154.5805555555562</v>
      </c>
    </row>
    <row r="1143" spans="1:11" x14ac:dyDescent="0.2">
      <c r="A1143">
        <v>247908</v>
      </c>
      <c r="B1143">
        <v>559173</v>
      </c>
      <c r="C1143" s="2">
        <v>22089</v>
      </c>
      <c r="D1143" t="s">
        <v>736</v>
      </c>
      <c r="E1143">
        <v>6</v>
      </c>
      <c r="F1143" s="1">
        <v>40731.418749999997</v>
      </c>
      <c r="G1143">
        <v>2.95</v>
      </c>
      <c r="H1143">
        <v>12540</v>
      </c>
      <c r="I1143" t="s">
        <v>774</v>
      </c>
      <c r="J1143">
        <f t="shared" si="34"/>
        <v>17.700000000000003</v>
      </c>
      <c r="K1143" s="7">
        <f t="shared" si="35"/>
        <v>154.5805555555562</v>
      </c>
    </row>
    <row r="1144" spans="1:11" x14ac:dyDescent="0.2">
      <c r="A1144">
        <v>247909</v>
      </c>
      <c r="B1144">
        <v>559173</v>
      </c>
      <c r="C1144" s="2">
        <v>22634</v>
      </c>
      <c r="D1144" t="s">
        <v>386</v>
      </c>
      <c r="E1144">
        <v>2</v>
      </c>
      <c r="F1144" s="1">
        <v>40731.418749999997</v>
      </c>
      <c r="G1144">
        <v>9.9499999999999993</v>
      </c>
      <c r="H1144">
        <v>12540</v>
      </c>
      <c r="I1144" t="s">
        <v>774</v>
      </c>
      <c r="J1144">
        <f t="shared" si="34"/>
        <v>19.899999999999999</v>
      </c>
      <c r="K1144" s="7">
        <f t="shared" si="35"/>
        <v>154.5805555555562</v>
      </c>
    </row>
    <row r="1145" spans="1:11" x14ac:dyDescent="0.2">
      <c r="A1145">
        <v>247910</v>
      </c>
      <c r="B1145">
        <v>559173</v>
      </c>
      <c r="C1145" s="2">
        <v>23076</v>
      </c>
      <c r="D1145" t="s">
        <v>1009</v>
      </c>
      <c r="E1145">
        <v>24</v>
      </c>
      <c r="F1145" s="1">
        <v>40731.418749999997</v>
      </c>
      <c r="G1145">
        <v>1.25</v>
      </c>
      <c r="H1145">
        <v>12540</v>
      </c>
      <c r="I1145" t="s">
        <v>774</v>
      </c>
      <c r="J1145">
        <f t="shared" si="34"/>
        <v>30</v>
      </c>
      <c r="K1145" s="7">
        <f t="shared" si="35"/>
        <v>154.5805555555562</v>
      </c>
    </row>
    <row r="1146" spans="1:11" x14ac:dyDescent="0.2">
      <c r="A1146">
        <v>247911</v>
      </c>
      <c r="B1146">
        <v>559173</v>
      </c>
      <c r="C1146" s="2">
        <v>22752</v>
      </c>
      <c r="D1146" t="s">
        <v>15</v>
      </c>
      <c r="E1146">
        <v>2</v>
      </c>
      <c r="F1146" s="1">
        <v>40731.418749999997</v>
      </c>
      <c r="G1146">
        <v>8.5</v>
      </c>
      <c r="H1146">
        <v>12540</v>
      </c>
      <c r="I1146" t="s">
        <v>774</v>
      </c>
      <c r="J1146">
        <f t="shared" si="34"/>
        <v>17</v>
      </c>
      <c r="K1146" s="7">
        <f t="shared" si="35"/>
        <v>154.5805555555562</v>
      </c>
    </row>
    <row r="1147" spans="1:11" x14ac:dyDescent="0.2">
      <c r="A1147">
        <v>247912</v>
      </c>
      <c r="B1147">
        <v>559173</v>
      </c>
      <c r="C1147" s="2">
        <v>22755</v>
      </c>
      <c r="D1147" t="s">
        <v>491</v>
      </c>
      <c r="E1147">
        <v>12</v>
      </c>
      <c r="F1147" s="1">
        <v>40731.418749999997</v>
      </c>
      <c r="G1147">
        <v>0.85</v>
      </c>
      <c r="H1147">
        <v>12540</v>
      </c>
      <c r="I1147" t="s">
        <v>774</v>
      </c>
      <c r="J1147">
        <f t="shared" si="34"/>
        <v>10.199999999999999</v>
      </c>
      <c r="K1147" s="7">
        <f t="shared" si="35"/>
        <v>154.5805555555562</v>
      </c>
    </row>
    <row r="1148" spans="1:11" x14ac:dyDescent="0.2">
      <c r="A1148">
        <v>247913</v>
      </c>
      <c r="B1148">
        <v>559173</v>
      </c>
      <c r="C1148" s="2">
        <v>22712</v>
      </c>
      <c r="D1148" t="s">
        <v>327</v>
      </c>
      <c r="E1148">
        <v>12</v>
      </c>
      <c r="F1148" s="1">
        <v>40731.418749999997</v>
      </c>
      <c r="G1148">
        <v>0.42</v>
      </c>
      <c r="H1148">
        <v>12540</v>
      </c>
      <c r="I1148" t="s">
        <v>774</v>
      </c>
      <c r="J1148">
        <f t="shared" si="34"/>
        <v>5.04</v>
      </c>
      <c r="K1148" s="7">
        <f t="shared" si="35"/>
        <v>154.5805555555562</v>
      </c>
    </row>
    <row r="1149" spans="1:11" x14ac:dyDescent="0.2">
      <c r="A1149">
        <v>247914</v>
      </c>
      <c r="B1149">
        <v>559173</v>
      </c>
      <c r="C1149" s="2">
        <v>22029</v>
      </c>
      <c r="D1149" t="s">
        <v>668</v>
      </c>
      <c r="E1149">
        <v>12</v>
      </c>
      <c r="F1149" s="1">
        <v>40731.418749999997</v>
      </c>
      <c r="G1149">
        <v>0.42</v>
      </c>
      <c r="H1149">
        <v>12540</v>
      </c>
      <c r="I1149" t="s">
        <v>774</v>
      </c>
      <c r="J1149">
        <f t="shared" si="34"/>
        <v>5.04</v>
      </c>
      <c r="K1149" s="7">
        <f t="shared" si="35"/>
        <v>154.5805555555562</v>
      </c>
    </row>
    <row r="1150" spans="1:11" x14ac:dyDescent="0.2">
      <c r="A1150">
        <v>247915</v>
      </c>
      <c r="B1150">
        <v>559173</v>
      </c>
      <c r="C1150" s="2" t="s">
        <v>825</v>
      </c>
      <c r="D1150" t="s">
        <v>826</v>
      </c>
      <c r="E1150">
        <v>25</v>
      </c>
      <c r="F1150" s="1">
        <v>40731.418749999997</v>
      </c>
      <c r="G1150">
        <v>0.42</v>
      </c>
      <c r="H1150">
        <v>12540</v>
      </c>
      <c r="I1150" t="s">
        <v>774</v>
      </c>
      <c r="J1150">
        <f t="shared" si="34"/>
        <v>10.5</v>
      </c>
      <c r="K1150" s="7">
        <f t="shared" si="35"/>
        <v>154.5805555555562</v>
      </c>
    </row>
    <row r="1151" spans="1:11" x14ac:dyDescent="0.2">
      <c r="A1151">
        <v>247916</v>
      </c>
      <c r="B1151">
        <v>559173</v>
      </c>
      <c r="C1151" s="2" t="s">
        <v>743</v>
      </c>
      <c r="D1151" t="s">
        <v>744</v>
      </c>
      <c r="E1151">
        <v>25</v>
      </c>
      <c r="F1151" s="1">
        <v>40731.418749999997</v>
      </c>
      <c r="G1151">
        <v>0.42</v>
      </c>
      <c r="H1151">
        <v>12540</v>
      </c>
      <c r="I1151" t="s">
        <v>774</v>
      </c>
      <c r="J1151">
        <f t="shared" si="34"/>
        <v>10.5</v>
      </c>
      <c r="K1151" s="7">
        <f t="shared" si="35"/>
        <v>154.5805555555562</v>
      </c>
    </row>
    <row r="1152" spans="1:11" x14ac:dyDescent="0.2">
      <c r="A1152">
        <v>247917</v>
      </c>
      <c r="B1152">
        <v>559173</v>
      </c>
      <c r="C1152" s="2">
        <v>23243</v>
      </c>
      <c r="D1152" t="s">
        <v>1092</v>
      </c>
      <c r="E1152">
        <v>4</v>
      </c>
      <c r="F1152" s="1">
        <v>40731.418749999997</v>
      </c>
      <c r="G1152">
        <v>4.95</v>
      </c>
      <c r="H1152">
        <v>12540</v>
      </c>
      <c r="I1152" t="s">
        <v>774</v>
      </c>
      <c r="J1152">
        <f t="shared" si="34"/>
        <v>19.8</v>
      </c>
      <c r="K1152" s="7">
        <f t="shared" si="35"/>
        <v>154.5805555555562</v>
      </c>
    </row>
    <row r="1153" spans="1:11" x14ac:dyDescent="0.2">
      <c r="A1153">
        <v>247918</v>
      </c>
      <c r="B1153">
        <v>559173</v>
      </c>
      <c r="C1153" s="2">
        <v>22699</v>
      </c>
      <c r="D1153" t="s">
        <v>358</v>
      </c>
      <c r="E1153">
        <v>6</v>
      </c>
      <c r="F1153" s="1">
        <v>40731.418749999997</v>
      </c>
      <c r="G1153">
        <v>2.95</v>
      </c>
      <c r="H1153">
        <v>12540</v>
      </c>
      <c r="I1153" t="s">
        <v>774</v>
      </c>
      <c r="J1153">
        <f t="shared" si="34"/>
        <v>17.700000000000003</v>
      </c>
      <c r="K1153" s="7">
        <f t="shared" si="35"/>
        <v>154.5805555555562</v>
      </c>
    </row>
    <row r="1154" spans="1:11" x14ac:dyDescent="0.2">
      <c r="A1154">
        <v>247919</v>
      </c>
      <c r="B1154">
        <v>559173</v>
      </c>
      <c r="C1154" s="2">
        <v>21877</v>
      </c>
      <c r="D1154" t="s">
        <v>655</v>
      </c>
      <c r="E1154">
        <v>12</v>
      </c>
      <c r="F1154" s="1">
        <v>40731.418749999997</v>
      </c>
      <c r="G1154">
        <v>1.25</v>
      </c>
      <c r="H1154">
        <v>12540</v>
      </c>
      <c r="I1154" t="s">
        <v>774</v>
      </c>
      <c r="J1154">
        <f t="shared" si="34"/>
        <v>15</v>
      </c>
      <c r="K1154" s="7">
        <f t="shared" si="35"/>
        <v>154.5805555555562</v>
      </c>
    </row>
    <row r="1155" spans="1:11" x14ac:dyDescent="0.2">
      <c r="A1155">
        <v>247920</v>
      </c>
      <c r="B1155">
        <v>559173</v>
      </c>
      <c r="C1155" s="2">
        <v>23307</v>
      </c>
      <c r="D1155" t="s">
        <v>1088</v>
      </c>
      <c r="E1155">
        <v>24</v>
      </c>
      <c r="F1155" s="1">
        <v>40731.418749999997</v>
      </c>
      <c r="G1155">
        <v>0.55000000000000004</v>
      </c>
      <c r="H1155">
        <v>12540</v>
      </c>
      <c r="I1155" t="s">
        <v>774</v>
      </c>
      <c r="J1155">
        <f t="shared" si="34"/>
        <v>13.200000000000001</v>
      </c>
      <c r="K1155" s="7">
        <f t="shared" si="35"/>
        <v>154.5805555555562</v>
      </c>
    </row>
    <row r="1156" spans="1:11" x14ac:dyDescent="0.2">
      <c r="A1156">
        <v>247921</v>
      </c>
      <c r="B1156">
        <v>559173</v>
      </c>
      <c r="C1156" s="2">
        <v>22840</v>
      </c>
      <c r="D1156" t="s">
        <v>686</v>
      </c>
      <c r="E1156">
        <v>2</v>
      </c>
      <c r="F1156" s="1">
        <v>40731.418749999997</v>
      </c>
      <c r="G1156">
        <v>7.95</v>
      </c>
      <c r="H1156">
        <v>12540</v>
      </c>
      <c r="I1156" t="s">
        <v>774</v>
      </c>
      <c r="J1156">
        <f t="shared" si="34"/>
        <v>15.9</v>
      </c>
      <c r="K1156" s="7">
        <f t="shared" si="35"/>
        <v>154.5805555555562</v>
      </c>
    </row>
    <row r="1157" spans="1:11" x14ac:dyDescent="0.2">
      <c r="A1157">
        <v>247922</v>
      </c>
      <c r="B1157">
        <v>559173</v>
      </c>
      <c r="C1157" s="2">
        <v>22842</v>
      </c>
      <c r="D1157" t="s">
        <v>422</v>
      </c>
      <c r="E1157">
        <v>2</v>
      </c>
      <c r="F1157" s="1">
        <v>40731.418749999997</v>
      </c>
      <c r="G1157">
        <v>6.75</v>
      </c>
      <c r="H1157">
        <v>12540</v>
      </c>
      <c r="I1157" t="s">
        <v>774</v>
      </c>
      <c r="J1157">
        <f t="shared" si="34"/>
        <v>13.5</v>
      </c>
      <c r="K1157" s="7">
        <f t="shared" si="35"/>
        <v>154.5805555555562</v>
      </c>
    </row>
    <row r="1158" spans="1:11" x14ac:dyDescent="0.2">
      <c r="A1158">
        <v>247923</v>
      </c>
      <c r="B1158">
        <v>559173</v>
      </c>
      <c r="C1158" s="2">
        <v>23197</v>
      </c>
      <c r="D1158" t="s">
        <v>1123</v>
      </c>
      <c r="E1158">
        <v>12</v>
      </c>
      <c r="F1158" s="1">
        <v>40731.418749999997</v>
      </c>
      <c r="G1158">
        <v>1.45</v>
      </c>
      <c r="H1158">
        <v>12540</v>
      </c>
      <c r="I1158" t="s">
        <v>774</v>
      </c>
      <c r="J1158">
        <f t="shared" si="34"/>
        <v>17.399999999999999</v>
      </c>
      <c r="K1158" s="7">
        <f t="shared" si="35"/>
        <v>154.5805555555562</v>
      </c>
    </row>
    <row r="1159" spans="1:11" x14ac:dyDescent="0.2">
      <c r="A1159">
        <v>247924</v>
      </c>
      <c r="B1159">
        <v>559173</v>
      </c>
      <c r="C1159" s="2">
        <v>23184</v>
      </c>
      <c r="D1159" t="s">
        <v>999</v>
      </c>
      <c r="E1159">
        <v>4</v>
      </c>
      <c r="F1159" s="1">
        <v>40731.418749999997</v>
      </c>
      <c r="G1159">
        <v>4.95</v>
      </c>
      <c r="H1159">
        <v>12540</v>
      </c>
      <c r="I1159" t="s">
        <v>774</v>
      </c>
      <c r="J1159">
        <f t="shared" si="34"/>
        <v>19.8</v>
      </c>
      <c r="K1159" s="7">
        <f t="shared" si="35"/>
        <v>154.5805555555562</v>
      </c>
    </row>
    <row r="1160" spans="1:11" x14ac:dyDescent="0.2">
      <c r="A1160">
        <v>247925</v>
      </c>
      <c r="B1160">
        <v>559173</v>
      </c>
      <c r="C1160" s="2">
        <v>22915</v>
      </c>
      <c r="D1160" t="s">
        <v>116</v>
      </c>
      <c r="E1160">
        <v>12</v>
      </c>
      <c r="F1160" s="1">
        <v>40731.418749999997</v>
      </c>
      <c r="G1160">
        <v>0.42</v>
      </c>
      <c r="H1160">
        <v>12540</v>
      </c>
      <c r="I1160" t="s">
        <v>774</v>
      </c>
      <c r="J1160">
        <f t="shared" ref="J1160:J1223" si="36">+G1160*E1160</f>
        <v>5.04</v>
      </c>
      <c r="K1160" s="7">
        <f t="shared" ref="K1160:K1223" si="37">+$G$1-F1160</f>
        <v>154.5805555555562</v>
      </c>
    </row>
    <row r="1161" spans="1:11" x14ac:dyDescent="0.2">
      <c r="A1161">
        <v>247926</v>
      </c>
      <c r="B1161">
        <v>559173</v>
      </c>
      <c r="C1161" s="2">
        <v>21524</v>
      </c>
      <c r="D1161" t="s">
        <v>431</v>
      </c>
      <c r="E1161">
        <v>2</v>
      </c>
      <c r="F1161" s="1">
        <v>40731.418749999997</v>
      </c>
      <c r="G1161">
        <v>7.95</v>
      </c>
      <c r="H1161">
        <v>12540</v>
      </c>
      <c r="I1161" t="s">
        <v>774</v>
      </c>
      <c r="J1161">
        <f t="shared" si="36"/>
        <v>15.9</v>
      </c>
      <c r="K1161" s="7">
        <f t="shared" si="37"/>
        <v>154.5805555555562</v>
      </c>
    </row>
    <row r="1162" spans="1:11" x14ac:dyDescent="0.2">
      <c r="A1162">
        <v>247927</v>
      </c>
      <c r="B1162">
        <v>559173</v>
      </c>
      <c r="C1162" s="2">
        <v>48188</v>
      </c>
      <c r="D1162" t="s">
        <v>503</v>
      </c>
      <c r="E1162">
        <v>2</v>
      </c>
      <c r="F1162" s="1">
        <v>40731.418749999997</v>
      </c>
      <c r="G1162">
        <v>7.95</v>
      </c>
      <c r="H1162">
        <v>12540</v>
      </c>
      <c r="I1162" t="s">
        <v>774</v>
      </c>
      <c r="J1162">
        <f t="shared" si="36"/>
        <v>15.9</v>
      </c>
      <c r="K1162" s="7">
        <f t="shared" si="37"/>
        <v>154.5805555555562</v>
      </c>
    </row>
    <row r="1163" spans="1:11" x14ac:dyDescent="0.2">
      <c r="A1163">
        <v>247928</v>
      </c>
      <c r="B1163">
        <v>559173</v>
      </c>
      <c r="C1163" s="2">
        <v>85066</v>
      </c>
      <c r="D1163" t="s">
        <v>741</v>
      </c>
      <c r="E1163">
        <v>2</v>
      </c>
      <c r="F1163" s="1">
        <v>40731.418749999997</v>
      </c>
      <c r="G1163">
        <v>12.75</v>
      </c>
      <c r="H1163">
        <v>12540</v>
      </c>
      <c r="I1163" t="s">
        <v>774</v>
      </c>
      <c r="J1163">
        <f t="shared" si="36"/>
        <v>25.5</v>
      </c>
      <c r="K1163" s="7">
        <f t="shared" si="37"/>
        <v>154.5805555555562</v>
      </c>
    </row>
    <row r="1164" spans="1:11" x14ac:dyDescent="0.2">
      <c r="A1164">
        <v>247929</v>
      </c>
      <c r="B1164">
        <v>559173</v>
      </c>
      <c r="C1164" s="2">
        <v>22776</v>
      </c>
      <c r="D1164" t="s">
        <v>354</v>
      </c>
      <c r="E1164">
        <v>1</v>
      </c>
      <c r="F1164" s="1">
        <v>40731.418749999997</v>
      </c>
      <c r="G1164">
        <v>9.9499999999999993</v>
      </c>
      <c r="H1164">
        <v>12540</v>
      </c>
      <c r="I1164" t="s">
        <v>774</v>
      </c>
      <c r="J1164">
        <f t="shared" si="36"/>
        <v>9.9499999999999993</v>
      </c>
      <c r="K1164" s="7">
        <f t="shared" si="37"/>
        <v>154.5805555555562</v>
      </c>
    </row>
    <row r="1165" spans="1:11" x14ac:dyDescent="0.2">
      <c r="A1165">
        <v>247930</v>
      </c>
      <c r="B1165">
        <v>559173</v>
      </c>
      <c r="C1165" s="2">
        <v>22720</v>
      </c>
      <c r="D1165" t="s">
        <v>926</v>
      </c>
      <c r="E1165">
        <v>3</v>
      </c>
      <c r="F1165" s="1">
        <v>40731.418749999997</v>
      </c>
      <c r="G1165">
        <v>4.95</v>
      </c>
      <c r="H1165">
        <v>12540</v>
      </c>
      <c r="I1165" t="s">
        <v>774</v>
      </c>
      <c r="J1165">
        <f t="shared" si="36"/>
        <v>14.850000000000001</v>
      </c>
      <c r="K1165" s="7">
        <f t="shared" si="37"/>
        <v>154.5805555555562</v>
      </c>
    </row>
    <row r="1166" spans="1:11" x14ac:dyDescent="0.2">
      <c r="A1166">
        <v>247962</v>
      </c>
      <c r="B1166">
        <v>559187</v>
      </c>
      <c r="C1166" s="2">
        <v>22960</v>
      </c>
      <c r="D1166" t="s">
        <v>27</v>
      </c>
      <c r="E1166">
        <v>11</v>
      </c>
      <c r="F1166" s="1">
        <v>40731.430555555555</v>
      </c>
      <c r="G1166">
        <v>4.25</v>
      </c>
      <c r="H1166">
        <v>12507</v>
      </c>
      <c r="I1166" t="s">
        <v>774</v>
      </c>
      <c r="J1166">
        <f t="shared" si="36"/>
        <v>46.75</v>
      </c>
      <c r="K1166" s="7">
        <f t="shared" si="37"/>
        <v>154.56874999999854</v>
      </c>
    </row>
    <row r="1167" spans="1:11" x14ac:dyDescent="0.2">
      <c r="A1167">
        <v>252615</v>
      </c>
      <c r="B1167">
        <v>559665</v>
      </c>
      <c r="C1167" s="2">
        <v>23065</v>
      </c>
      <c r="D1167" t="s">
        <v>1026</v>
      </c>
      <c r="E1167">
        <v>1</v>
      </c>
      <c r="F1167" s="1">
        <v>40735.565972222219</v>
      </c>
      <c r="G1167">
        <v>12.5</v>
      </c>
      <c r="H1167">
        <v>12556</v>
      </c>
      <c r="I1167" t="s">
        <v>774</v>
      </c>
      <c r="J1167">
        <f t="shared" si="36"/>
        <v>12.5</v>
      </c>
      <c r="K1167" s="7">
        <f t="shared" si="37"/>
        <v>150.4333333333343</v>
      </c>
    </row>
    <row r="1168" spans="1:11" x14ac:dyDescent="0.2">
      <c r="A1168">
        <v>252616</v>
      </c>
      <c r="B1168">
        <v>559665</v>
      </c>
      <c r="C1168" s="2">
        <v>21165</v>
      </c>
      <c r="D1168" t="s">
        <v>537</v>
      </c>
      <c r="E1168">
        <v>1</v>
      </c>
      <c r="F1168" s="1">
        <v>40735.565972222219</v>
      </c>
      <c r="G1168">
        <v>1.69</v>
      </c>
      <c r="H1168">
        <v>12556</v>
      </c>
      <c r="I1168" t="s">
        <v>774</v>
      </c>
      <c r="J1168">
        <f t="shared" si="36"/>
        <v>1.69</v>
      </c>
      <c r="K1168" s="7">
        <f t="shared" si="37"/>
        <v>150.4333333333343</v>
      </c>
    </row>
    <row r="1169" spans="1:11" x14ac:dyDescent="0.2">
      <c r="A1169">
        <v>252617</v>
      </c>
      <c r="B1169">
        <v>559665</v>
      </c>
      <c r="C1169" s="2">
        <v>21294</v>
      </c>
      <c r="D1169" t="s">
        <v>810</v>
      </c>
      <c r="E1169">
        <v>12</v>
      </c>
      <c r="F1169" s="1">
        <v>40735.565972222219</v>
      </c>
      <c r="G1169">
        <v>0.39</v>
      </c>
      <c r="H1169">
        <v>12556</v>
      </c>
      <c r="I1169" t="s">
        <v>774</v>
      </c>
      <c r="J1169">
        <f t="shared" si="36"/>
        <v>4.68</v>
      </c>
      <c r="K1169" s="7">
        <f t="shared" si="37"/>
        <v>150.4333333333343</v>
      </c>
    </row>
    <row r="1170" spans="1:11" x14ac:dyDescent="0.2">
      <c r="A1170">
        <v>252618</v>
      </c>
      <c r="B1170">
        <v>559665</v>
      </c>
      <c r="C1170" s="2" t="s">
        <v>967</v>
      </c>
      <c r="D1170" t="s">
        <v>968</v>
      </c>
      <c r="E1170">
        <v>1</v>
      </c>
      <c r="F1170" s="1">
        <v>40735.565972222219</v>
      </c>
      <c r="G1170">
        <v>1.25</v>
      </c>
      <c r="H1170">
        <v>12556</v>
      </c>
      <c r="I1170" t="s">
        <v>774</v>
      </c>
      <c r="J1170">
        <f t="shared" si="36"/>
        <v>1.25</v>
      </c>
      <c r="K1170" s="7">
        <f t="shared" si="37"/>
        <v>150.4333333333343</v>
      </c>
    </row>
    <row r="1171" spans="1:11" x14ac:dyDescent="0.2">
      <c r="A1171">
        <v>252619</v>
      </c>
      <c r="B1171">
        <v>559665</v>
      </c>
      <c r="C1171" s="2">
        <v>21733</v>
      </c>
      <c r="D1171" t="s">
        <v>55</v>
      </c>
      <c r="E1171">
        <v>1</v>
      </c>
      <c r="F1171" s="1">
        <v>40735.565972222219</v>
      </c>
      <c r="G1171">
        <v>2.95</v>
      </c>
      <c r="H1171">
        <v>12556</v>
      </c>
      <c r="I1171" t="s">
        <v>774</v>
      </c>
      <c r="J1171">
        <f t="shared" si="36"/>
        <v>2.95</v>
      </c>
      <c r="K1171" s="7">
        <f t="shared" si="37"/>
        <v>150.4333333333343</v>
      </c>
    </row>
    <row r="1172" spans="1:11" x14ac:dyDescent="0.2">
      <c r="A1172">
        <v>252620</v>
      </c>
      <c r="B1172">
        <v>559665</v>
      </c>
      <c r="C1172" s="2">
        <v>22652</v>
      </c>
      <c r="D1172" t="s">
        <v>145</v>
      </c>
      <c r="E1172">
        <v>4</v>
      </c>
      <c r="F1172" s="1">
        <v>40735.565972222219</v>
      </c>
      <c r="G1172">
        <v>1.65</v>
      </c>
      <c r="H1172">
        <v>12556</v>
      </c>
      <c r="I1172" t="s">
        <v>774</v>
      </c>
      <c r="J1172">
        <f t="shared" si="36"/>
        <v>6.6</v>
      </c>
      <c r="K1172" s="7">
        <f t="shared" si="37"/>
        <v>150.4333333333343</v>
      </c>
    </row>
    <row r="1173" spans="1:11" x14ac:dyDescent="0.2">
      <c r="A1173">
        <v>252621</v>
      </c>
      <c r="B1173">
        <v>559665</v>
      </c>
      <c r="C1173" s="2" t="s">
        <v>696</v>
      </c>
      <c r="D1173" t="s">
        <v>697</v>
      </c>
      <c r="E1173">
        <v>1</v>
      </c>
      <c r="F1173" s="1">
        <v>40735.565972222219</v>
      </c>
      <c r="G1173">
        <v>0.85</v>
      </c>
      <c r="H1173">
        <v>12556</v>
      </c>
      <c r="I1173" t="s">
        <v>774</v>
      </c>
      <c r="J1173">
        <f t="shared" si="36"/>
        <v>0.85</v>
      </c>
      <c r="K1173" s="7">
        <f t="shared" si="37"/>
        <v>150.4333333333343</v>
      </c>
    </row>
    <row r="1174" spans="1:11" x14ac:dyDescent="0.2">
      <c r="A1174">
        <v>252622</v>
      </c>
      <c r="B1174">
        <v>559665</v>
      </c>
      <c r="C1174" s="2">
        <v>22553</v>
      </c>
      <c r="D1174" t="s">
        <v>216</v>
      </c>
      <c r="E1174">
        <v>2</v>
      </c>
      <c r="F1174" s="1">
        <v>40735.565972222219</v>
      </c>
      <c r="G1174">
        <v>1.65</v>
      </c>
      <c r="H1174">
        <v>12556</v>
      </c>
      <c r="I1174" t="s">
        <v>774</v>
      </c>
      <c r="J1174">
        <f t="shared" si="36"/>
        <v>3.3</v>
      </c>
      <c r="K1174" s="7">
        <f t="shared" si="37"/>
        <v>150.4333333333343</v>
      </c>
    </row>
    <row r="1175" spans="1:11" x14ac:dyDescent="0.2">
      <c r="A1175">
        <v>252623</v>
      </c>
      <c r="B1175">
        <v>559665</v>
      </c>
      <c r="C1175" s="2">
        <v>21391</v>
      </c>
      <c r="D1175" t="s">
        <v>849</v>
      </c>
      <c r="E1175">
        <v>3</v>
      </c>
      <c r="F1175" s="1">
        <v>40735.565972222219</v>
      </c>
      <c r="G1175">
        <v>0.75</v>
      </c>
      <c r="H1175">
        <v>12556</v>
      </c>
      <c r="I1175" t="s">
        <v>774</v>
      </c>
      <c r="J1175">
        <f t="shared" si="36"/>
        <v>2.25</v>
      </c>
      <c r="K1175" s="7">
        <f t="shared" si="37"/>
        <v>150.4333333333343</v>
      </c>
    </row>
    <row r="1176" spans="1:11" x14ac:dyDescent="0.2">
      <c r="A1176">
        <v>252624</v>
      </c>
      <c r="B1176">
        <v>559665</v>
      </c>
      <c r="C1176" s="2">
        <v>20705</v>
      </c>
      <c r="D1176" t="s">
        <v>932</v>
      </c>
      <c r="E1176">
        <v>1</v>
      </c>
      <c r="F1176" s="1">
        <v>40735.565972222219</v>
      </c>
      <c r="G1176">
        <v>6.95</v>
      </c>
      <c r="H1176">
        <v>12556</v>
      </c>
      <c r="I1176" t="s">
        <v>774</v>
      </c>
      <c r="J1176">
        <f t="shared" si="36"/>
        <v>6.95</v>
      </c>
      <c r="K1176" s="7">
        <f t="shared" si="37"/>
        <v>150.4333333333343</v>
      </c>
    </row>
    <row r="1177" spans="1:11" x14ac:dyDescent="0.2">
      <c r="A1177">
        <v>252625</v>
      </c>
      <c r="B1177">
        <v>559665</v>
      </c>
      <c r="C1177" s="2">
        <v>22804</v>
      </c>
      <c r="D1177" t="s">
        <v>173</v>
      </c>
      <c r="E1177">
        <v>1</v>
      </c>
      <c r="F1177" s="1">
        <v>40735.565972222219</v>
      </c>
      <c r="G1177">
        <v>2.95</v>
      </c>
      <c r="H1177">
        <v>12556</v>
      </c>
      <c r="I1177" t="s">
        <v>774</v>
      </c>
      <c r="J1177">
        <f t="shared" si="36"/>
        <v>2.95</v>
      </c>
      <c r="K1177" s="7">
        <f t="shared" si="37"/>
        <v>150.4333333333343</v>
      </c>
    </row>
    <row r="1178" spans="1:11" x14ac:dyDescent="0.2">
      <c r="A1178">
        <v>252626</v>
      </c>
      <c r="B1178">
        <v>559665</v>
      </c>
      <c r="C1178" s="2" t="s">
        <v>696</v>
      </c>
      <c r="D1178" t="s">
        <v>697</v>
      </c>
      <c r="E1178">
        <v>4</v>
      </c>
      <c r="F1178" s="1">
        <v>40735.565972222219</v>
      </c>
      <c r="G1178">
        <v>0.85</v>
      </c>
      <c r="H1178">
        <v>12556</v>
      </c>
      <c r="I1178" t="s">
        <v>774</v>
      </c>
      <c r="J1178">
        <f t="shared" si="36"/>
        <v>3.4</v>
      </c>
      <c r="K1178" s="7">
        <f t="shared" si="37"/>
        <v>150.4333333333343</v>
      </c>
    </row>
    <row r="1179" spans="1:11" x14ac:dyDescent="0.2">
      <c r="A1179">
        <v>252627</v>
      </c>
      <c r="B1179">
        <v>559665</v>
      </c>
      <c r="C1179" s="2">
        <v>22499</v>
      </c>
      <c r="D1179" t="s">
        <v>626</v>
      </c>
      <c r="E1179">
        <v>1</v>
      </c>
      <c r="F1179" s="1">
        <v>40735.565972222219</v>
      </c>
      <c r="G1179">
        <v>5.95</v>
      </c>
      <c r="H1179">
        <v>12556</v>
      </c>
      <c r="I1179" t="s">
        <v>774</v>
      </c>
      <c r="J1179">
        <f t="shared" si="36"/>
        <v>5.95</v>
      </c>
      <c r="K1179" s="7">
        <f t="shared" si="37"/>
        <v>150.4333333333343</v>
      </c>
    </row>
    <row r="1180" spans="1:11" x14ac:dyDescent="0.2">
      <c r="A1180">
        <v>252628</v>
      </c>
      <c r="B1180">
        <v>559665</v>
      </c>
      <c r="C1180" s="2">
        <v>23184</v>
      </c>
      <c r="D1180" t="s">
        <v>999</v>
      </c>
      <c r="E1180">
        <v>2</v>
      </c>
      <c r="F1180" s="1">
        <v>40735.565972222219</v>
      </c>
      <c r="G1180">
        <v>4.95</v>
      </c>
      <c r="H1180">
        <v>12556</v>
      </c>
      <c r="I1180" t="s">
        <v>774</v>
      </c>
      <c r="J1180">
        <f t="shared" si="36"/>
        <v>9.9</v>
      </c>
      <c r="K1180" s="7">
        <f t="shared" si="37"/>
        <v>150.4333333333343</v>
      </c>
    </row>
    <row r="1181" spans="1:11" x14ac:dyDescent="0.2">
      <c r="A1181">
        <v>252629</v>
      </c>
      <c r="B1181">
        <v>559665</v>
      </c>
      <c r="C1181" s="2">
        <v>23103</v>
      </c>
      <c r="D1181" t="s">
        <v>1076</v>
      </c>
      <c r="E1181">
        <v>3</v>
      </c>
      <c r="F1181" s="1">
        <v>40735.565972222219</v>
      </c>
      <c r="G1181">
        <v>1.65</v>
      </c>
      <c r="H1181">
        <v>12556</v>
      </c>
      <c r="I1181" t="s">
        <v>774</v>
      </c>
      <c r="J1181">
        <f t="shared" si="36"/>
        <v>4.9499999999999993</v>
      </c>
      <c r="K1181" s="7">
        <f t="shared" si="37"/>
        <v>150.4333333333343</v>
      </c>
    </row>
    <row r="1182" spans="1:11" x14ac:dyDescent="0.2">
      <c r="A1182">
        <v>252630</v>
      </c>
      <c r="B1182">
        <v>559665</v>
      </c>
      <c r="C1182" s="2">
        <v>23186</v>
      </c>
      <c r="D1182" t="s">
        <v>1001</v>
      </c>
      <c r="E1182">
        <v>1</v>
      </c>
      <c r="F1182" s="1">
        <v>40735.565972222219</v>
      </c>
      <c r="G1182">
        <v>0.28999999999999998</v>
      </c>
      <c r="H1182">
        <v>12556</v>
      </c>
      <c r="I1182" t="s">
        <v>774</v>
      </c>
      <c r="J1182">
        <f t="shared" si="36"/>
        <v>0.28999999999999998</v>
      </c>
      <c r="K1182" s="7">
        <f t="shared" si="37"/>
        <v>150.4333333333343</v>
      </c>
    </row>
    <row r="1183" spans="1:11" x14ac:dyDescent="0.2">
      <c r="A1183">
        <v>252631</v>
      </c>
      <c r="B1183">
        <v>559665</v>
      </c>
      <c r="C1183" s="2">
        <v>22925</v>
      </c>
      <c r="D1183" t="s">
        <v>299</v>
      </c>
      <c r="E1183">
        <v>1</v>
      </c>
      <c r="F1183" s="1">
        <v>40735.565972222219</v>
      </c>
      <c r="G1183">
        <v>5.95</v>
      </c>
      <c r="H1183">
        <v>12556</v>
      </c>
      <c r="I1183" t="s">
        <v>774</v>
      </c>
      <c r="J1183">
        <f t="shared" si="36"/>
        <v>5.95</v>
      </c>
      <c r="K1183" s="7">
        <f t="shared" si="37"/>
        <v>150.4333333333343</v>
      </c>
    </row>
    <row r="1184" spans="1:11" x14ac:dyDescent="0.2">
      <c r="A1184">
        <v>252632</v>
      </c>
      <c r="B1184">
        <v>559665</v>
      </c>
      <c r="C1184" s="2">
        <v>23152</v>
      </c>
      <c r="D1184" t="s">
        <v>1033</v>
      </c>
      <c r="E1184">
        <v>1</v>
      </c>
      <c r="F1184" s="1">
        <v>40735.565972222219</v>
      </c>
      <c r="G1184">
        <v>3.75</v>
      </c>
      <c r="H1184">
        <v>12556</v>
      </c>
      <c r="I1184" t="s">
        <v>774</v>
      </c>
      <c r="J1184">
        <f t="shared" si="36"/>
        <v>3.75</v>
      </c>
      <c r="K1184" s="7">
        <f t="shared" si="37"/>
        <v>150.4333333333343</v>
      </c>
    </row>
    <row r="1185" spans="1:11" x14ac:dyDescent="0.2">
      <c r="A1185">
        <v>252633</v>
      </c>
      <c r="B1185">
        <v>559665</v>
      </c>
      <c r="C1185" s="2" t="s">
        <v>510</v>
      </c>
      <c r="D1185" t="s">
        <v>511</v>
      </c>
      <c r="E1185">
        <v>1</v>
      </c>
      <c r="F1185" s="1">
        <v>40735.565972222219</v>
      </c>
      <c r="G1185">
        <v>4.6500000000000004</v>
      </c>
      <c r="H1185">
        <v>12556</v>
      </c>
      <c r="I1185" t="s">
        <v>774</v>
      </c>
      <c r="J1185">
        <f t="shared" si="36"/>
        <v>4.6500000000000004</v>
      </c>
      <c r="K1185" s="7">
        <f t="shared" si="37"/>
        <v>150.4333333333343</v>
      </c>
    </row>
    <row r="1186" spans="1:11" x14ac:dyDescent="0.2">
      <c r="A1186">
        <v>252634</v>
      </c>
      <c r="B1186">
        <v>559665</v>
      </c>
      <c r="C1186" s="2" t="s">
        <v>8</v>
      </c>
      <c r="D1186" t="s">
        <v>9</v>
      </c>
      <c r="E1186">
        <v>2</v>
      </c>
      <c r="F1186" s="1">
        <v>40735.565972222219</v>
      </c>
      <c r="G1186">
        <v>2.95</v>
      </c>
      <c r="H1186">
        <v>12556</v>
      </c>
      <c r="I1186" t="s">
        <v>774</v>
      </c>
      <c r="J1186">
        <f t="shared" si="36"/>
        <v>5.9</v>
      </c>
      <c r="K1186" s="7">
        <f t="shared" si="37"/>
        <v>150.4333333333343</v>
      </c>
    </row>
    <row r="1187" spans="1:11" x14ac:dyDescent="0.2">
      <c r="A1187">
        <v>252635</v>
      </c>
      <c r="B1187">
        <v>559665</v>
      </c>
      <c r="C1187" s="2">
        <v>22597</v>
      </c>
      <c r="D1187" t="s">
        <v>971</v>
      </c>
      <c r="E1187">
        <v>3</v>
      </c>
      <c r="F1187" s="1">
        <v>40735.565972222219</v>
      </c>
      <c r="G1187">
        <v>0.85</v>
      </c>
      <c r="H1187">
        <v>12556</v>
      </c>
      <c r="I1187" t="s">
        <v>774</v>
      </c>
      <c r="J1187">
        <f t="shared" si="36"/>
        <v>2.5499999999999998</v>
      </c>
      <c r="K1187" s="7">
        <f t="shared" si="37"/>
        <v>150.4333333333343</v>
      </c>
    </row>
    <row r="1188" spans="1:11" x14ac:dyDescent="0.2">
      <c r="A1188">
        <v>252636</v>
      </c>
      <c r="B1188">
        <v>559665</v>
      </c>
      <c r="C1188" s="2">
        <v>22652</v>
      </c>
      <c r="D1188" t="s">
        <v>145</v>
      </c>
      <c r="E1188">
        <v>2</v>
      </c>
      <c r="F1188" s="1">
        <v>40735.565972222219</v>
      </c>
      <c r="G1188">
        <v>1.65</v>
      </c>
      <c r="H1188">
        <v>12556</v>
      </c>
      <c r="I1188" t="s">
        <v>774</v>
      </c>
      <c r="J1188">
        <f t="shared" si="36"/>
        <v>3.3</v>
      </c>
      <c r="K1188" s="7">
        <f t="shared" si="37"/>
        <v>150.4333333333343</v>
      </c>
    </row>
    <row r="1189" spans="1:11" x14ac:dyDescent="0.2">
      <c r="A1189">
        <v>252637</v>
      </c>
      <c r="B1189">
        <v>559665</v>
      </c>
      <c r="C1189" s="2">
        <v>21754</v>
      </c>
      <c r="D1189" t="s">
        <v>24</v>
      </c>
      <c r="E1189">
        <v>1</v>
      </c>
      <c r="F1189" s="1">
        <v>40735.565972222219</v>
      </c>
      <c r="G1189">
        <v>5.95</v>
      </c>
      <c r="H1189">
        <v>12556</v>
      </c>
      <c r="I1189" t="s">
        <v>774</v>
      </c>
      <c r="J1189">
        <f t="shared" si="36"/>
        <v>5.95</v>
      </c>
      <c r="K1189" s="7">
        <f t="shared" si="37"/>
        <v>150.4333333333343</v>
      </c>
    </row>
    <row r="1190" spans="1:11" x14ac:dyDescent="0.2">
      <c r="A1190">
        <v>252638</v>
      </c>
      <c r="B1190">
        <v>559665</v>
      </c>
      <c r="C1190" s="2">
        <v>23188</v>
      </c>
      <c r="D1190" t="s">
        <v>1111</v>
      </c>
      <c r="E1190">
        <v>2</v>
      </c>
      <c r="F1190" s="1">
        <v>40735.565972222219</v>
      </c>
      <c r="G1190">
        <v>1.65</v>
      </c>
      <c r="H1190">
        <v>12556</v>
      </c>
      <c r="I1190" t="s">
        <v>774</v>
      </c>
      <c r="J1190">
        <f t="shared" si="36"/>
        <v>3.3</v>
      </c>
      <c r="K1190" s="7">
        <f t="shared" si="37"/>
        <v>150.4333333333343</v>
      </c>
    </row>
    <row r="1191" spans="1:11" x14ac:dyDescent="0.2">
      <c r="A1191">
        <v>252639</v>
      </c>
      <c r="B1191">
        <v>559665</v>
      </c>
      <c r="C1191" s="2">
        <v>21172</v>
      </c>
      <c r="D1191" t="s">
        <v>664</v>
      </c>
      <c r="E1191">
        <v>3</v>
      </c>
      <c r="F1191" s="1">
        <v>40735.565972222219</v>
      </c>
      <c r="G1191">
        <v>1.45</v>
      </c>
      <c r="H1191">
        <v>12556</v>
      </c>
      <c r="I1191" t="s">
        <v>774</v>
      </c>
      <c r="J1191">
        <f t="shared" si="36"/>
        <v>4.3499999999999996</v>
      </c>
      <c r="K1191" s="7">
        <f t="shared" si="37"/>
        <v>150.4333333333343</v>
      </c>
    </row>
    <row r="1192" spans="1:11" x14ac:dyDescent="0.2">
      <c r="A1192">
        <v>252640</v>
      </c>
      <c r="B1192">
        <v>559665</v>
      </c>
      <c r="C1192" s="2">
        <v>21171</v>
      </c>
      <c r="D1192" t="s">
        <v>872</v>
      </c>
      <c r="E1192">
        <v>2</v>
      </c>
      <c r="F1192" s="1">
        <v>40735.565972222219</v>
      </c>
      <c r="G1192">
        <v>1.45</v>
      </c>
      <c r="H1192">
        <v>12556</v>
      </c>
      <c r="I1192" t="s">
        <v>774</v>
      </c>
      <c r="J1192">
        <f t="shared" si="36"/>
        <v>2.9</v>
      </c>
      <c r="K1192" s="7">
        <f t="shared" si="37"/>
        <v>150.4333333333343</v>
      </c>
    </row>
    <row r="1193" spans="1:11" x14ac:dyDescent="0.2">
      <c r="A1193">
        <v>252641</v>
      </c>
      <c r="B1193">
        <v>559665</v>
      </c>
      <c r="C1193" s="2">
        <v>22197</v>
      </c>
      <c r="D1193" t="s">
        <v>1104</v>
      </c>
      <c r="E1193">
        <v>4</v>
      </c>
      <c r="F1193" s="1">
        <v>40735.565972222219</v>
      </c>
      <c r="G1193">
        <v>0.85</v>
      </c>
      <c r="H1193">
        <v>12556</v>
      </c>
      <c r="I1193" t="s">
        <v>774</v>
      </c>
      <c r="J1193">
        <f t="shared" si="36"/>
        <v>3.4</v>
      </c>
      <c r="K1193" s="7">
        <f t="shared" si="37"/>
        <v>150.4333333333343</v>
      </c>
    </row>
    <row r="1194" spans="1:11" x14ac:dyDescent="0.2">
      <c r="A1194">
        <v>252642</v>
      </c>
      <c r="B1194">
        <v>559665</v>
      </c>
      <c r="C1194" s="2">
        <v>21145</v>
      </c>
      <c r="D1194" t="s">
        <v>923</v>
      </c>
      <c r="E1194">
        <v>12</v>
      </c>
      <c r="F1194" s="1">
        <v>40735.565972222219</v>
      </c>
      <c r="G1194">
        <v>1.25</v>
      </c>
      <c r="H1194">
        <v>12556</v>
      </c>
      <c r="I1194" t="s">
        <v>774</v>
      </c>
      <c r="J1194">
        <f t="shared" si="36"/>
        <v>15</v>
      </c>
      <c r="K1194" s="7">
        <f t="shared" si="37"/>
        <v>150.4333333333343</v>
      </c>
    </row>
    <row r="1195" spans="1:11" x14ac:dyDescent="0.2">
      <c r="A1195">
        <v>252643</v>
      </c>
      <c r="B1195">
        <v>559665</v>
      </c>
      <c r="C1195" s="2">
        <v>71477</v>
      </c>
      <c r="D1195" t="s">
        <v>595</v>
      </c>
      <c r="E1195">
        <v>4</v>
      </c>
      <c r="F1195" s="1">
        <v>40735.565972222219</v>
      </c>
      <c r="G1195">
        <v>3.25</v>
      </c>
      <c r="H1195">
        <v>12556</v>
      </c>
      <c r="I1195" t="s">
        <v>774</v>
      </c>
      <c r="J1195">
        <f t="shared" si="36"/>
        <v>13</v>
      </c>
      <c r="K1195" s="7">
        <f t="shared" si="37"/>
        <v>150.4333333333343</v>
      </c>
    </row>
    <row r="1196" spans="1:11" x14ac:dyDescent="0.2">
      <c r="A1196">
        <v>252644</v>
      </c>
      <c r="B1196">
        <v>559665</v>
      </c>
      <c r="C1196" s="2">
        <v>22776</v>
      </c>
      <c r="D1196" t="s">
        <v>354</v>
      </c>
      <c r="E1196">
        <v>1</v>
      </c>
      <c r="F1196" s="1">
        <v>40735.565972222219</v>
      </c>
      <c r="G1196">
        <v>9.9499999999999993</v>
      </c>
      <c r="H1196">
        <v>12556</v>
      </c>
      <c r="I1196" t="s">
        <v>774</v>
      </c>
      <c r="J1196">
        <f t="shared" si="36"/>
        <v>9.9499999999999993</v>
      </c>
      <c r="K1196" s="7">
        <f t="shared" si="37"/>
        <v>150.4333333333343</v>
      </c>
    </row>
    <row r="1197" spans="1:11" x14ac:dyDescent="0.2">
      <c r="A1197">
        <v>252645</v>
      </c>
      <c r="B1197">
        <v>559665</v>
      </c>
      <c r="C1197" s="2" t="s">
        <v>696</v>
      </c>
      <c r="D1197" t="s">
        <v>697</v>
      </c>
      <c r="E1197">
        <v>1</v>
      </c>
      <c r="F1197" s="1">
        <v>40735.565972222219</v>
      </c>
      <c r="G1197">
        <v>0.85</v>
      </c>
      <c r="H1197">
        <v>12556</v>
      </c>
      <c r="I1197" t="s">
        <v>774</v>
      </c>
      <c r="J1197">
        <f t="shared" si="36"/>
        <v>0.85</v>
      </c>
      <c r="K1197" s="7">
        <f t="shared" si="37"/>
        <v>150.4333333333343</v>
      </c>
    </row>
    <row r="1198" spans="1:11" x14ac:dyDescent="0.2">
      <c r="A1198">
        <v>252646</v>
      </c>
      <c r="B1198">
        <v>559665</v>
      </c>
      <c r="C1198" s="2">
        <v>22469</v>
      </c>
      <c r="D1198" t="s">
        <v>101</v>
      </c>
      <c r="E1198">
        <v>4</v>
      </c>
      <c r="F1198" s="1">
        <v>40735.565972222219</v>
      </c>
      <c r="G1198">
        <v>1.65</v>
      </c>
      <c r="H1198">
        <v>12556</v>
      </c>
      <c r="I1198" t="s">
        <v>774</v>
      </c>
      <c r="J1198">
        <f t="shared" si="36"/>
        <v>6.6</v>
      </c>
      <c r="K1198" s="7">
        <f t="shared" si="37"/>
        <v>150.4333333333343</v>
      </c>
    </row>
    <row r="1199" spans="1:11" x14ac:dyDescent="0.2">
      <c r="A1199">
        <v>252647</v>
      </c>
      <c r="B1199">
        <v>559665</v>
      </c>
      <c r="C1199" s="2">
        <v>82483</v>
      </c>
      <c r="D1199" t="s">
        <v>51</v>
      </c>
      <c r="E1199">
        <v>1</v>
      </c>
      <c r="F1199" s="1">
        <v>40735.565972222219</v>
      </c>
      <c r="G1199">
        <v>6.95</v>
      </c>
      <c r="H1199">
        <v>12556</v>
      </c>
      <c r="I1199" t="s">
        <v>774</v>
      </c>
      <c r="J1199">
        <f t="shared" si="36"/>
        <v>6.95</v>
      </c>
      <c r="K1199" s="7">
        <f t="shared" si="37"/>
        <v>150.4333333333343</v>
      </c>
    </row>
    <row r="1200" spans="1:11" x14ac:dyDescent="0.2">
      <c r="A1200">
        <v>252648</v>
      </c>
      <c r="B1200">
        <v>559665</v>
      </c>
      <c r="C1200" s="2" t="s">
        <v>855</v>
      </c>
      <c r="D1200" t="s">
        <v>856</v>
      </c>
      <c r="E1200">
        <v>1</v>
      </c>
      <c r="F1200" s="1">
        <v>40735.565972222219</v>
      </c>
      <c r="G1200">
        <v>1.49</v>
      </c>
      <c r="H1200">
        <v>12556</v>
      </c>
      <c r="I1200" t="s">
        <v>774</v>
      </c>
      <c r="J1200">
        <f t="shared" si="36"/>
        <v>1.49</v>
      </c>
      <c r="K1200" s="7">
        <f t="shared" si="37"/>
        <v>150.4333333333343</v>
      </c>
    </row>
    <row r="1201" spans="1:11" x14ac:dyDescent="0.2">
      <c r="A1201">
        <v>252649</v>
      </c>
      <c r="B1201">
        <v>559665</v>
      </c>
      <c r="C1201" s="2" t="s">
        <v>930</v>
      </c>
      <c r="D1201" t="s">
        <v>931</v>
      </c>
      <c r="E1201">
        <v>12</v>
      </c>
      <c r="F1201" s="1">
        <v>40735.565972222219</v>
      </c>
      <c r="G1201">
        <v>0.42</v>
      </c>
      <c r="H1201">
        <v>12556</v>
      </c>
      <c r="I1201" t="s">
        <v>774</v>
      </c>
      <c r="J1201">
        <f t="shared" si="36"/>
        <v>5.04</v>
      </c>
      <c r="K1201" s="7">
        <f t="shared" si="37"/>
        <v>150.4333333333343</v>
      </c>
    </row>
    <row r="1202" spans="1:11" x14ac:dyDescent="0.2">
      <c r="A1202">
        <v>252650</v>
      </c>
      <c r="B1202">
        <v>559665</v>
      </c>
      <c r="C1202" s="2">
        <v>22554</v>
      </c>
      <c r="D1202" t="s">
        <v>273</v>
      </c>
      <c r="E1202">
        <v>2</v>
      </c>
      <c r="F1202" s="1">
        <v>40735.565972222219</v>
      </c>
      <c r="G1202">
        <v>1.65</v>
      </c>
      <c r="H1202">
        <v>12556</v>
      </c>
      <c r="I1202" t="s">
        <v>774</v>
      </c>
      <c r="J1202">
        <f t="shared" si="36"/>
        <v>3.3</v>
      </c>
      <c r="K1202" s="7">
        <f t="shared" si="37"/>
        <v>150.4333333333343</v>
      </c>
    </row>
    <row r="1203" spans="1:11" x14ac:dyDescent="0.2">
      <c r="A1203">
        <v>252651</v>
      </c>
      <c r="B1203">
        <v>559665</v>
      </c>
      <c r="C1203" s="2">
        <v>22553</v>
      </c>
      <c r="D1203" t="s">
        <v>216</v>
      </c>
      <c r="E1203">
        <v>2</v>
      </c>
      <c r="F1203" s="1">
        <v>40735.565972222219</v>
      </c>
      <c r="G1203">
        <v>1.65</v>
      </c>
      <c r="H1203">
        <v>12556</v>
      </c>
      <c r="I1203" t="s">
        <v>774</v>
      </c>
      <c r="J1203">
        <f t="shared" si="36"/>
        <v>3.3</v>
      </c>
      <c r="K1203" s="7">
        <f t="shared" si="37"/>
        <v>150.4333333333343</v>
      </c>
    </row>
    <row r="1204" spans="1:11" x14ac:dyDescent="0.2">
      <c r="A1204">
        <v>252652</v>
      </c>
      <c r="B1204">
        <v>559665</v>
      </c>
      <c r="C1204" s="2">
        <v>22557</v>
      </c>
      <c r="D1204" t="s">
        <v>271</v>
      </c>
      <c r="E1204">
        <v>4</v>
      </c>
      <c r="F1204" s="1">
        <v>40735.565972222219</v>
      </c>
      <c r="G1204">
        <v>1.65</v>
      </c>
      <c r="H1204">
        <v>12556</v>
      </c>
      <c r="I1204" t="s">
        <v>774</v>
      </c>
      <c r="J1204">
        <f t="shared" si="36"/>
        <v>6.6</v>
      </c>
      <c r="K1204" s="7">
        <f t="shared" si="37"/>
        <v>150.4333333333343</v>
      </c>
    </row>
    <row r="1205" spans="1:11" x14ac:dyDescent="0.2">
      <c r="A1205">
        <v>252653</v>
      </c>
      <c r="B1205">
        <v>559665</v>
      </c>
      <c r="C1205" s="2">
        <v>21385</v>
      </c>
      <c r="D1205" t="s">
        <v>546</v>
      </c>
      <c r="E1205">
        <v>5</v>
      </c>
      <c r="F1205" s="1">
        <v>40735.565972222219</v>
      </c>
      <c r="G1205">
        <v>0.85</v>
      </c>
      <c r="H1205">
        <v>12556</v>
      </c>
      <c r="I1205" t="s">
        <v>774</v>
      </c>
      <c r="J1205">
        <f t="shared" si="36"/>
        <v>4.25</v>
      </c>
      <c r="K1205" s="7">
        <f t="shared" si="37"/>
        <v>150.4333333333343</v>
      </c>
    </row>
    <row r="1206" spans="1:11" x14ac:dyDescent="0.2">
      <c r="A1206">
        <v>252654</v>
      </c>
      <c r="B1206">
        <v>559665</v>
      </c>
      <c r="C1206" s="2">
        <v>22556</v>
      </c>
      <c r="D1206" t="s">
        <v>402</v>
      </c>
      <c r="E1206">
        <v>2</v>
      </c>
      <c r="F1206" s="1">
        <v>40735.565972222219</v>
      </c>
      <c r="G1206">
        <v>1.65</v>
      </c>
      <c r="H1206">
        <v>12556</v>
      </c>
      <c r="I1206" t="s">
        <v>774</v>
      </c>
      <c r="J1206">
        <f t="shared" si="36"/>
        <v>3.3</v>
      </c>
      <c r="K1206" s="7">
        <f t="shared" si="37"/>
        <v>150.4333333333343</v>
      </c>
    </row>
    <row r="1207" spans="1:11" x14ac:dyDescent="0.2">
      <c r="A1207">
        <v>252655</v>
      </c>
      <c r="B1207">
        <v>559665</v>
      </c>
      <c r="C1207" s="2">
        <v>21248</v>
      </c>
      <c r="D1207" t="s">
        <v>920</v>
      </c>
      <c r="E1207">
        <v>2</v>
      </c>
      <c r="F1207" s="1">
        <v>40735.565972222219</v>
      </c>
      <c r="G1207">
        <v>1.45</v>
      </c>
      <c r="H1207">
        <v>12556</v>
      </c>
      <c r="I1207" t="s">
        <v>774</v>
      </c>
      <c r="J1207">
        <f t="shared" si="36"/>
        <v>2.9</v>
      </c>
      <c r="K1207" s="7">
        <f t="shared" si="37"/>
        <v>150.4333333333343</v>
      </c>
    </row>
    <row r="1208" spans="1:11" x14ac:dyDescent="0.2">
      <c r="A1208">
        <v>252656</v>
      </c>
      <c r="B1208">
        <v>559665</v>
      </c>
      <c r="C1208" s="2">
        <v>22348</v>
      </c>
      <c r="D1208" t="s">
        <v>475</v>
      </c>
      <c r="E1208">
        <v>2</v>
      </c>
      <c r="F1208" s="1">
        <v>40735.565972222219</v>
      </c>
      <c r="G1208">
        <v>0.85</v>
      </c>
      <c r="H1208">
        <v>12556</v>
      </c>
      <c r="I1208" t="s">
        <v>774</v>
      </c>
      <c r="J1208">
        <f t="shared" si="36"/>
        <v>1.7</v>
      </c>
      <c r="K1208" s="7">
        <f t="shared" si="37"/>
        <v>150.4333333333343</v>
      </c>
    </row>
    <row r="1209" spans="1:11" x14ac:dyDescent="0.2">
      <c r="A1209">
        <v>252657</v>
      </c>
      <c r="B1209">
        <v>559665</v>
      </c>
      <c r="C1209" s="2">
        <v>22342</v>
      </c>
      <c r="D1209" t="s">
        <v>621</v>
      </c>
      <c r="E1209">
        <v>2</v>
      </c>
      <c r="F1209" s="1">
        <v>40735.565972222219</v>
      </c>
      <c r="G1209">
        <v>0.75</v>
      </c>
      <c r="H1209">
        <v>12556</v>
      </c>
      <c r="I1209" t="s">
        <v>774</v>
      </c>
      <c r="J1209">
        <f t="shared" si="36"/>
        <v>1.5</v>
      </c>
      <c r="K1209" s="7">
        <f t="shared" si="37"/>
        <v>150.4333333333343</v>
      </c>
    </row>
    <row r="1210" spans="1:11" x14ac:dyDescent="0.2">
      <c r="A1210">
        <v>252658</v>
      </c>
      <c r="B1210">
        <v>559665</v>
      </c>
      <c r="C1210" s="2">
        <v>84836</v>
      </c>
      <c r="D1210" t="s">
        <v>296</v>
      </c>
      <c r="E1210">
        <v>2</v>
      </c>
      <c r="F1210" s="1">
        <v>40735.565972222219</v>
      </c>
      <c r="G1210">
        <v>1.25</v>
      </c>
      <c r="H1210">
        <v>12556</v>
      </c>
      <c r="I1210" t="s">
        <v>774</v>
      </c>
      <c r="J1210">
        <f t="shared" si="36"/>
        <v>2.5</v>
      </c>
      <c r="K1210" s="7">
        <f t="shared" si="37"/>
        <v>150.4333333333343</v>
      </c>
    </row>
    <row r="1211" spans="1:11" x14ac:dyDescent="0.2">
      <c r="A1211">
        <v>252659</v>
      </c>
      <c r="B1211">
        <v>559665</v>
      </c>
      <c r="C1211" s="2">
        <v>23306</v>
      </c>
      <c r="D1211" t="s">
        <v>1089</v>
      </c>
      <c r="E1211">
        <v>1</v>
      </c>
      <c r="F1211" s="1">
        <v>40735.565972222219</v>
      </c>
      <c r="G1211">
        <v>1.45</v>
      </c>
      <c r="H1211">
        <v>12556</v>
      </c>
      <c r="I1211" t="s">
        <v>774</v>
      </c>
      <c r="J1211">
        <f t="shared" si="36"/>
        <v>1.45</v>
      </c>
      <c r="K1211" s="7">
        <f t="shared" si="37"/>
        <v>150.4333333333343</v>
      </c>
    </row>
    <row r="1212" spans="1:11" x14ac:dyDescent="0.2">
      <c r="A1212">
        <v>252660</v>
      </c>
      <c r="B1212">
        <v>559665</v>
      </c>
      <c r="C1212" s="2">
        <v>35653</v>
      </c>
      <c r="D1212" t="s">
        <v>815</v>
      </c>
      <c r="E1212">
        <v>2</v>
      </c>
      <c r="F1212" s="1">
        <v>40735.565972222219</v>
      </c>
      <c r="G1212">
        <v>2.95</v>
      </c>
      <c r="H1212">
        <v>12556</v>
      </c>
      <c r="I1212" t="s">
        <v>774</v>
      </c>
      <c r="J1212">
        <f t="shared" si="36"/>
        <v>5.9</v>
      </c>
      <c r="K1212" s="7">
        <f t="shared" si="37"/>
        <v>150.4333333333343</v>
      </c>
    </row>
    <row r="1213" spans="1:11" x14ac:dyDescent="0.2">
      <c r="A1213">
        <v>252661</v>
      </c>
      <c r="B1213">
        <v>559665</v>
      </c>
      <c r="C1213" s="2">
        <v>22841</v>
      </c>
      <c r="D1213" t="s">
        <v>633</v>
      </c>
      <c r="E1213">
        <v>1</v>
      </c>
      <c r="F1213" s="1">
        <v>40735.565972222219</v>
      </c>
      <c r="G1213">
        <v>7.95</v>
      </c>
      <c r="H1213">
        <v>12556</v>
      </c>
      <c r="I1213" t="s">
        <v>774</v>
      </c>
      <c r="J1213">
        <f t="shared" si="36"/>
        <v>7.95</v>
      </c>
      <c r="K1213" s="7">
        <f t="shared" si="37"/>
        <v>150.4333333333343</v>
      </c>
    </row>
    <row r="1214" spans="1:11" x14ac:dyDescent="0.2">
      <c r="A1214">
        <v>252662</v>
      </c>
      <c r="B1214">
        <v>559665</v>
      </c>
      <c r="C1214" s="2">
        <v>22470</v>
      </c>
      <c r="D1214" t="s">
        <v>102</v>
      </c>
      <c r="E1214">
        <v>5</v>
      </c>
      <c r="F1214" s="1">
        <v>40735.565972222219</v>
      </c>
      <c r="G1214">
        <v>2.95</v>
      </c>
      <c r="H1214">
        <v>12556</v>
      </c>
      <c r="I1214" t="s">
        <v>774</v>
      </c>
      <c r="J1214">
        <f t="shared" si="36"/>
        <v>14.75</v>
      </c>
      <c r="K1214" s="7">
        <f t="shared" si="37"/>
        <v>150.4333333333343</v>
      </c>
    </row>
    <row r="1215" spans="1:11" x14ac:dyDescent="0.2">
      <c r="A1215">
        <v>252663</v>
      </c>
      <c r="B1215">
        <v>559665</v>
      </c>
      <c r="C1215" s="2">
        <v>22840</v>
      </c>
      <c r="D1215" t="s">
        <v>686</v>
      </c>
      <c r="E1215">
        <v>1</v>
      </c>
      <c r="F1215" s="1">
        <v>40735.565972222219</v>
      </c>
      <c r="G1215">
        <v>7.95</v>
      </c>
      <c r="H1215">
        <v>12556</v>
      </c>
      <c r="I1215" t="s">
        <v>774</v>
      </c>
      <c r="J1215">
        <f t="shared" si="36"/>
        <v>7.95</v>
      </c>
      <c r="K1215" s="7">
        <f t="shared" si="37"/>
        <v>150.4333333333343</v>
      </c>
    </row>
    <row r="1216" spans="1:11" x14ac:dyDescent="0.2">
      <c r="A1216">
        <v>252664</v>
      </c>
      <c r="B1216">
        <v>559665</v>
      </c>
      <c r="C1216" s="2">
        <v>82484</v>
      </c>
      <c r="D1216" t="s">
        <v>96</v>
      </c>
      <c r="E1216">
        <v>2</v>
      </c>
      <c r="F1216" s="1">
        <v>40735.565972222219</v>
      </c>
      <c r="G1216">
        <v>7.95</v>
      </c>
      <c r="H1216">
        <v>12556</v>
      </c>
      <c r="I1216" t="s">
        <v>774</v>
      </c>
      <c r="J1216">
        <f t="shared" si="36"/>
        <v>15.9</v>
      </c>
      <c r="K1216" s="7">
        <f t="shared" si="37"/>
        <v>150.4333333333343</v>
      </c>
    </row>
    <row r="1217" spans="1:11" x14ac:dyDescent="0.2">
      <c r="A1217">
        <v>252665</v>
      </c>
      <c r="B1217">
        <v>559665</v>
      </c>
      <c r="C1217" s="2">
        <v>35645</v>
      </c>
      <c r="D1217" t="s">
        <v>1131</v>
      </c>
      <c r="E1217">
        <v>2</v>
      </c>
      <c r="F1217" s="1">
        <v>40735.565972222219</v>
      </c>
      <c r="G1217">
        <v>4.25</v>
      </c>
      <c r="H1217">
        <v>12556</v>
      </c>
      <c r="I1217" t="s">
        <v>774</v>
      </c>
      <c r="J1217">
        <f t="shared" si="36"/>
        <v>8.5</v>
      </c>
      <c r="K1217" s="7">
        <f t="shared" si="37"/>
        <v>150.4333333333343</v>
      </c>
    </row>
    <row r="1218" spans="1:11" x14ac:dyDescent="0.2">
      <c r="A1218">
        <v>252666</v>
      </c>
      <c r="B1218">
        <v>559665</v>
      </c>
      <c r="C1218" s="2">
        <v>22667</v>
      </c>
      <c r="D1218" t="s">
        <v>418</v>
      </c>
      <c r="E1218">
        <v>1</v>
      </c>
      <c r="F1218" s="1">
        <v>40735.565972222219</v>
      </c>
      <c r="G1218">
        <v>2.95</v>
      </c>
      <c r="H1218">
        <v>12556</v>
      </c>
      <c r="I1218" t="s">
        <v>774</v>
      </c>
      <c r="J1218">
        <f t="shared" si="36"/>
        <v>2.95</v>
      </c>
      <c r="K1218" s="7">
        <f t="shared" si="37"/>
        <v>150.4333333333343</v>
      </c>
    </row>
    <row r="1219" spans="1:11" x14ac:dyDescent="0.2">
      <c r="A1219">
        <v>252667</v>
      </c>
      <c r="B1219">
        <v>559665</v>
      </c>
      <c r="C1219" s="2">
        <v>22666</v>
      </c>
      <c r="D1219" t="s">
        <v>419</v>
      </c>
      <c r="E1219">
        <v>1</v>
      </c>
      <c r="F1219" s="1">
        <v>40735.565972222219</v>
      </c>
      <c r="G1219">
        <v>2.95</v>
      </c>
      <c r="H1219">
        <v>12556</v>
      </c>
      <c r="I1219" t="s">
        <v>774</v>
      </c>
      <c r="J1219">
        <f t="shared" si="36"/>
        <v>2.95</v>
      </c>
      <c r="K1219" s="7">
        <f t="shared" si="37"/>
        <v>150.4333333333343</v>
      </c>
    </row>
    <row r="1220" spans="1:11" x14ac:dyDescent="0.2">
      <c r="A1220">
        <v>252668</v>
      </c>
      <c r="B1220">
        <v>559665</v>
      </c>
      <c r="C1220" s="2">
        <v>22099</v>
      </c>
      <c r="D1220" t="s">
        <v>336</v>
      </c>
      <c r="E1220">
        <v>1</v>
      </c>
      <c r="F1220" s="1">
        <v>40735.565972222219</v>
      </c>
      <c r="G1220">
        <v>0.39</v>
      </c>
      <c r="H1220">
        <v>12556</v>
      </c>
      <c r="I1220" t="s">
        <v>774</v>
      </c>
      <c r="J1220">
        <f t="shared" si="36"/>
        <v>0.39</v>
      </c>
      <c r="K1220" s="7">
        <f t="shared" si="37"/>
        <v>150.4333333333343</v>
      </c>
    </row>
    <row r="1221" spans="1:11" x14ac:dyDescent="0.2">
      <c r="A1221">
        <v>252669</v>
      </c>
      <c r="B1221">
        <v>559665</v>
      </c>
      <c r="C1221" s="2">
        <v>21539</v>
      </c>
      <c r="D1221" t="s">
        <v>725</v>
      </c>
      <c r="E1221">
        <v>1</v>
      </c>
      <c r="F1221" s="1">
        <v>40735.565972222219</v>
      </c>
      <c r="G1221">
        <v>4.95</v>
      </c>
      <c r="H1221">
        <v>12556</v>
      </c>
      <c r="I1221" t="s">
        <v>774</v>
      </c>
      <c r="J1221">
        <f t="shared" si="36"/>
        <v>4.95</v>
      </c>
      <c r="K1221" s="7">
        <f t="shared" si="37"/>
        <v>150.4333333333343</v>
      </c>
    </row>
    <row r="1222" spans="1:11" x14ac:dyDescent="0.2">
      <c r="A1222">
        <v>252670</v>
      </c>
      <c r="B1222">
        <v>559665</v>
      </c>
      <c r="C1222" s="2">
        <v>21530</v>
      </c>
      <c r="D1222" t="s">
        <v>745</v>
      </c>
      <c r="E1222">
        <v>1</v>
      </c>
      <c r="F1222" s="1">
        <v>40735.565972222219</v>
      </c>
      <c r="G1222">
        <v>0.79</v>
      </c>
      <c r="H1222">
        <v>12556</v>
      </c>
      <c r="I1222" t="s">
        <v>774</v>
      </c>
      <c r="J1222">
        <f t="shared" si="36"/>
        <v>0.79</v>
      </c>
      <c r="K1222" s="7">
        <f t="shared" si="37"/>
        <v>150.4333333333343</v>
      </c>
    </row>
    <row r="1223" spans="1:11" x14ac:dyDescent="0.2">
      <c r="A1223">
        <v>252671</v>
      </c>
      <c r="B1223">
        <v>559665</v>
      </c>
      <c r="C1223" s="2">
        <v>21391</v>
      </c>
      <c r="D1223" t="s">
        <v>849</v>
      </c>
      <c r="E1223">
        <v>6</v>
      </c>
      <c r="F1223" s="1">
        <v>40735.565972222219</v>
      </c>
      <c r="G1223">
        <v>0.75</v>
      </c>
      <c r="H1223">
        <v>12556</v>
      </c>
      <c r="I1223" t="s">
        <v>774</v>
      </c>
      <c r="J1223">
        <f t="shared" si="36"/>
        <v>4.5</v>
      </c>
      <c r="K1223" s="7">
        <f t="shared" si="37"/>
        <v>150.4333333333343</v>
      </c>
    </row>
    <row r="1224" spans="1:11" x14ac:dyDescent="0.2">
      <c r="A1224">
        <v>252672</v>
      </c>
      <c r="B1224">
        <v>559665</v>
      </c>
      <c r="C1224" s="2">
        <v>84378</v>
      </c>
      <c r="D1224" t="s">
        <v>195</v>
      </c>
      <c r="E1224">
        <v>1</v>
      </c>
      <c r="F1224" s="1">
        <v>40735.565972222219</v>
      </c>
      <c r="G1224">
        <v>1.25</v>
      </c>
      <c r="H1224">
        <v>12556</v>
      </c>
      <c r="I1224" t="s">
        <v>774</v>
      </c>
      <c r="J1224">
        <f t="shared" ref="J1224:J1287" si="38">+G1224*E1224</f>
        <v>1.25</v>
      </c>
      <c r="K1224" s="7">
        <f t="shared" ref="K1224:K1287" si="39">+$G$1-F1224</f>
        <v>150.4333333333343</v>
      </c>
    </row>
    <row r="1225" spans="1:11" x14ac:dyDescent="0.2">
      <c r="A1225">
        <v>252673</v>
      </c>
      <c r="B1225">
        <v>559665</v>
      </c>
      <c r="C1225" s="2">
        <v>22557</v>
      </c>
      <c r="D1225" t="s">
        <v>271</v>
      </c>
      <c r="E1225">
        <v>1</v>
      </c>
      <c r="F1225" s="1">
        <v>40735.565972222219</v>
      </c>
      <c r="G1225">
        <v>1.65</v>
      </c>
      <c r="H1225">
        <v>12556</v>
      </c>
      <c r="I1225" t="s">
        <v>774</v>
      </c>
      <c r="J1225">
        <f t="shared" si="38"/>
        <v>1.65</v>
      </c>
      <c r="K1225" s="7">
        <f t="shared" si="39"/>
        <v>150.4333333333343</v>
      </c>
    </row>
    <row r="1226" spans="1:11" x14ac:dyDescent="0.2">
      <c r="A1226">
        <v>252674</v>
      </c>
      <c r="B1226">
        <v>559665</v>
      </c>
      <c r="C1226" s="2">
        <v>22553</v>
      </c>
      <c r="D1226" t="s">
        <v>216</v>
      </c>
      <c r="E1226">
        <v>1</v>
      </c>
      <c r="F1226" s="1">
        <v>40735.565972222219</v>
      </c>
      <c r="G1226">
        <v>1.65</v>
      </c>
      <c r="H1226">
        <v>12556</v>
      </c>
      <c r="I1226" t="s">
        <v>774</v>
      </c>
      <c r="J1226">
        <f t="shared" si="38"/>
        <v>1.65</v>
      </c>
      <c r="K1226" s="7">
        <f t="shared" si="39"/>
        <v>150.4333333333343</v>
      </c>
    </row>
    <row r="1227" spans="1:11" x14ac:dyDescent="0.2">
      <c r="A1227">
        <v>252675</v>
      </c>
      <c r="B1227">
        <v>559665</v>
      </c>
      <c r="C1227" s="2">
        <v>21977</v>
      </c>
      <c r="D1227" t="s">
        <v>68</v>
      </c>
      <c r="E1227">
        <v>1</v>
      </c>
      <c r="F1227" s="1">
        <v>40735.565972222219</v>
      </c>
      <c r="G1227">
        <v>0.55000000000000004</v>
      </c>
      <c r="H1227">
        <v>12556</v>
      </c>
      <c r="I1227" t="s">
        <v>774</v>
      </c>
      <c r="J1227">
        <f t="shared" si="38"/>
        <v>0.55000000000000004</v>
      </c>
      <c r="K1227" s="7">
        <f t="shared" si="39"/>
        <v>150.4333333333343</v>
      </c>
    </row>
    <row r="1228" spans="1:11" x14ac:dyDescent="0.2">
      <c r="A1228">
        <v>252676</v>
      </c>
      <c r="B1228">
        <v>559665</v>
      </c>
      <c r="C1228" s="2">
        <v>21232</v>
      </c>
      <c r="D1228" t="s">
        <v>150</v>
      </c>
      <c r="E1228">
        <v>1</v>
      </c>
      <c r="F1228" s="1">
        <v>40735.565972222219</v>
      </c>
      <c r="G1228">
        <v>1.25</v>
      </c>
      <c r="H1228">
        <v>12556</v>
      </c>
      <c r="I1228" t="s">
        <v>774</v>
      </c>
      <c r="J1228">
        <f t="shared" si="38"/>
        <v>1.25</v>
      </c>
      <c r="K1228" s="7">
        <f t="shared" si="39"/>
        <v>150.4333333333343</v>
      </c>
    </row>
    <row r="1229" spans="1:11" x14ac:dyDescent="0.2">
      <c r="A1229">
        <v>252677</v>
      </c>
      <c r="B1229">
        <v>559665</v>
      </c>
      <c r="C1229" s="2">
        <v>71053</v>
      </c>
      <c r="D1229" t="s">
        <v>10</v>
      </c>
      <c r="E1229">
        <v>2</v>
      </c>
      <c r="F1229" s="1">
        <v>40735.565972222219</v>
      </c>
      <c r="G1229">
        <v>3.75</v>
      </c>
      <c r="H1229">
        <v>12556</v>
      </c>
      <c r="I1229" t="s">
        <v>774</v>
      </c>
      <c r="J1229">
        <f t="shared" si="38"/>
        <v>7.5</v>
      </c>
      <c r="K1229" s="7">
        <f t="shared" si="39"/>
        <v>150.4333333333343</v>
      </c>
    </row>
    <row r="1230" spans="1:11" x14ac:dyDescent="0.2">
      <c r="A1230">
        <v>252678</v>
      </c>
      <c r="B1230">
        <v>559665</v>
      </c>
      <c r="C1230" s="2">
        <v>22831</v>
      </c>
      <c r="D1230" t="s">
        <v>632</v>
      </c>
      <c r="E1230">
        <v>2</v>
      </c>
      <c r="F1230" s="1">
        <v>40735.565972222219</v>
      </c>
      <c r="G1230">
        <v>2.95</v>
      </c>
      <c r="H1230">
        <v>12556</v>
      </c>
      <c r="I1230" t="s">
        <v>774</v>
      </c>
      <c r="J1230">
        <f t="shared" si="38"/>
        <v>5.9</v>
      </c>
      <c r="K1230" s="7">
        <f t="shared" si="39"/>
        <v>150.4333333333343</v>
      </c>
    </row>
    <row r="1231" spans="1:11" x14ac:dyDescent="0.2">
      <c r="A1231">
        <v>252679</v>
      </c>
      <c r="B1231">
        <v>559665</v>
      </c>
      <c r="C1231" s="2">
        <v>23203</v>
      </c>
      <c r="D1231" t="s">
        <v>1051</v>
      </c>
      <c r="E1231">
        <v>1</v>
      </c>
      <c r="F1231" s="1">
        <v>40735.565972222219</v>
      </c>
      <c r="G1231">
        <v>2.08</v>
      </c>
      <c r="H1231">
        <v>12556</v>
      </c>
      <c r="I1231" t="s">
        <v>774</v>
      </c>
      <c r="J1231">
        <f t="shared" si="38"/>
        <v>2.08</v>
      </c>
      <c r="K1231" s="7">
        <f t="shared" si="39"/>
        <v>150.4333333333343</v>
      </c>
    </row>
    <row r="1232" spans="1:11" x14ac:dyDescent="0.2">
      <c r="A1232">
        <v>252680</v>
      </c>
      <c r="B1232">
        <v>559665</v>
      </c>
      <c r="C1232" s="2" t="s">
        <v>877</v>
      </c>
      <c r="D1232" t="s">
        <v>878</v>
      </c>
      <c r="E1232">
        <v>3</v>
      </c>
      <c r="F1232" s="1">
        <v>40735.565972222219</v>
      </c>
      <c r="G1232">
        <v>0.75</v>
      </c>
      <c r="H1232">
        <v>12556</v>
      </c>
      <c r="I1232" t="s">
        <v>774</v>
      </c>
      <c r="J1232">
        <f t="shared" si="38"/>
        <v>2.25</v>
      </c>
      <c r="K1232" s="7">
        <f t="shared" si="39"/>
        <v>150.4333333333343</v>
      </c>
    </row>
    <row r="1233" spans="1:11" x14ac:dyDescent="0.2">
      <c r="A1233">
        <v>252681</v>
      </c>
      <c r="B1233">
        <v>559665</v>
      </c>
      <c r="C1233" s="2">
        <v>84755</v>
      </c>
      <c r="D1233" t="s">
        <v>97</v>
      </c>
      <c r="E1233">
        <v>8</v>
      </c>
      <c r="F1233" s="1">
        <v>40735.565972222219</v>
      </c>
      <c r="G1233">
        <v>0.65</v>
      </c>
      <c r="H1233">
        <v>12556</v>
      </c>
      <c r="I1233" t="s">
        <v>774</v>
      </c>
      <c r="J1233">
        <f t="shared" si="38"/>
        <v>5.2</v>
      </c>
      <c r="K1233" s="7">
        <f t="shared" si="39"/>
        <v>150.4333333333343</v>
      </c>
    </row>
    <row r="1234" spans="1:11" x14ac:dyDescent="0.2">
      <c r="A1234">
        <v>264695</v>
      </c>
      <c r="B1234">
        <v>560607</v>
      </c>
      <c r="C1234" s="2">
        <v>21137</v>
      </c>
      <c r="D1234" t="s">
        <v>318</v>
      </c>
      <c r="E1234">
        <v>48</v>
      </c>
      <c r="F1234" s="1">
        <v>40744.427083333336</v>
      </c>
      <c r="G1234">
        <v>3.39</v>
      </c>
      <c r="H1234">
        <v>12510</v>
      </c>
      <c r="I1234" t="s">
        <v>774</v>
      </c>
      <c r="J1234">
        <f t="shared" si="38"/>
        <v>162.72</v>
      </c>
      <c r="K1234" s="7">
        <f t="shared" si="39"/>
        <v>141.57222222221753</v>
      </c>
    </row>
    <row r="1235" spans="1:11" x14ac:dyDescent="0.2">
      <c r="A1235">
        <v>264696</v>
      </c>
      <c r="B1235">
        <v>560607</v>
      </c>
      <c r="C1235" s="2">
        <v>79321</v>
      </c>
      <c r="D1235" t="s">
        <v>114</v>
      </c>
      <c r="E1235">
        <v>4</v>
      </c>
      <c r="F1235" s="1">
        <v>40744.427083333336</v>
      </c>
      <c r="G1235">
        <v>5.75</v>
      </c>
      <c r="H1235">
        <v>12510</v>
      </c>
      <c r="I1235" t="s">
        <v>774</v>
      </c>
      <c r="J1235">
        <f t="shared" si="38"/>
        <v>23</v>
      </c>
      <c r="K1235" s="7">
        <f t="shared" si="39"/>
        <v>141.57222222221753</v>
      </c>
    </row>
    <row r="1236" spans="1:11" x14ac:dyDescent="0.2">
      <c r="A1236">
        <v>264697</v>
      </c>
      <c r="B1236">
        <v>560607</v>
      </c>
      <c r="C1236" s="2">
        <v>20750</v>
      </c>
      <c r="D1236" t="s">
        <v>255</v>
      </c>
      <c r="E1236">
        <v>4</v>
      </c>
      <c r="F1236" s="1">
        <v>40744.427083333336</v>
      </c>
      <c r="G1236">
        <v>7.95</v>
      </c>
      <c r="H1236">
        <v>12510</v>
      </c>
      <c r="I1236" t="s">
        <v>774</v>
      </c>
      <c r="J1236">
        <f t="shared" si="38"/>
        <v>31.8</v>
      </c>
      <c r="K1236" s="7">
        <f t="shared" si="39"/>
        <v>141.57222222221753</v>
      </c>
    </row>
    <row r="1237" spans="1:11" x14ac:dyDescent="0.2">
      <c r="A1237">
        <v>270652</v>
      </c>
      <c r="B1237">
        <v>561093</v>
      </c>
      <c r="C1237" s="2">
        <v>21844</v>
      </c>
      <c r="D1237" t="s">
        <v>148</v>
      </c>
      <c r="E1237">
        <v>18</v>
      </c>
      <c r="F1237" s="1">
        <v>40749.417361111111</v>
      </c>
      <c r="G1237">
        <v>2.95</v>
      </c>
      <c r="H1237">
        <v>12540</v>
      </c>
      <c r="I1237" t="s">
        <v>774</v>
      </c>
      <c r="J1237">
        <f t="shared" si="38"/>
        <v>53.1</v>
      </c>
      <c r="K1237" s="7">
        <f t="shared" si="39"/>
        <v>136.58194444444234</v>
      </c>
    </row>
    <row r="1238" spans="1:11" x14ac:dyDescent="0.2">
      <c r="A1238">
        <v>270653</v>
      </c>
      <c r="B1238">
        <v>561093</v>
      </c>
      <c r="C1238" s="2">
        <v>22553</v>
      </c>
      <c r="D1238" t="s">
        <v>216</v>
      </c>
      <c r="E1238">
        <v>24</v>
      </c>
      <c r="F1238" s="1">
        <v>40749.417361111111</v>
      </c>
      <c r="G1238">
        <v>1.65</v>
      </c>
      <c r="H1238">
        <v>12540</v>
      </c>
      <c r="I1238" t="s">
        <v>774</v>
      </c>
      <c r="J1238">
        <f t="shared" si="38"/>
        <v>39.599999999999994</v>
      </c>
      <c r="K1238" s="7">
        <f t="shared" si="39"/>
        <v>136.58194444444234</v>
      </c>
    </row>
    <row r="1239" spans="1:11" x14ac:dyDescent="0.2">
      <c r="A1239">
        <v>270654</v>
      </c>
      <c r="B1239">
        <v>561093</v>
      </c>
      <c r="C1239" s="2">
        <v>22556</v>
      </c>
      <c r="D1239" t="s">
        <v>402</v>
      </c>
      <c r="E1239">
        <v>12</v>
      </c>
      <c r="F1239" s="1">
        <v>40749.417361111111</v>
      </c>
      <c r="G1239">
        <v>1.65</v>
      </c>
      <c r="H1239">
        <v>12540</v>
      </c>
      <c r="I1239" t="s">
        <v>774</v>
      </c>
      <c r="J1239">
        <f t="shared" si="38"/>
        <v>19.799999999999997</v>
      </c>
      <c r="K1239" s="7">
        <f t="shared" si="39"/>
        <v>136.58194444444234</v>
      </c>
    </row>
    <row r="1240" spans="1:11" x14ac:dyDescent="0.2">
      <c r="A1240">
        <v>270655</v>
      </c>
      <c r="B1240">
        <v>561093</v>
      </c>
      <c r="C1240" s="2">
        <v>22554</v>
      </c>
      <c r="D1240" t="s">
        <v>273</v>
      </c>
      <c r="E1240">
        <v>12</v>
      </c>
      <c r="F1240" s="1">
        <v>40749.417361111111</v>
      </c>
      <c r="G1240">
        <v>1.65</v>
      </c>
      <c r="H1240">
        <v>12540</v>
      </c>
      <c r="I1240" t="s">
        <v>774</v>
      </c>
      <c r="J1240">
        <f t="shared" si="38"/>
        <v>19.799999999999997</v>
      </c>
      <c r="K1240" s="7">
        <f t="shared" si="39"/>
        <v>136.58194444444234</v>
      </c>
    </row>
    <row r="1241" spans="1:11" x14ac:dyDescent="0.2">
      <c r="A1241">
        <v>270656</v>
      </c>
      <c r="B1241">
        <v>561093</v>
      </c>
      <c r="C1241" s="2">
        <v>23155</v>
      </c>
      <c r="D1241" t="s">
        <v>1014</v>
      </c>
      <c r="E1241">
        <v>24</v>
      </c>
      <c r="F1241" s="1">
        <v>40749.417361111111</v>
      </c>
      <c r="G1241">
        <v>0.83</v>
      </c>
      <c r="H1241">
        <v>12540</v>
      </c>
      <c r="I1241" t="s">
        <v>774</v>
      </c>
      <c r="J1241">
        <f t="shared" si="38"/>
        <v>19.919999999999998</v>
      </c>
      <c r="K1241" s="7">
        <f t="shared" si="39"/>
        <v>136.58194444444234</v>
      </c>
    </row>
    <row r="1242" spans="1:11" x14ac:dyDescent="0.2">
      <c r="A1242">
        <v>270657</v>
      </c>
      <c r="B1242">
        <v>561093</v>
      </c>
      <c r="C1242" s="2">
        <v>23158</v>
      </c>
      <c r="D1242" t="s">
        <v>1015</v>
      </c>
      <c r="E1242">
        <v>12</v>
      </c>
      <c r="F1242" s="1">
        <v>40749.417361111111</v>
      </c>
      <c r="G1242">
        <v>2.08</v>
      </c>
      <c r="H1242">
        <v>12540</v>
      </c>
      <c r="I1242" t="s">
        <v>774</v>
      </c>
      <c r="J1242">
        <f t="shared" si="38"/>
        <v>24.96</v>
      </c>
      <c r="K1242" s="7">
        <f t="shared" si="39"/>
        <v>136.58194444444234</v>
      </c>
    </row>
    <row r="1243" spans="1:11" x14ac:dyDescent="0.2">
      <c r="A1243">
        <v>270658</v>
      </c>
      <c r="B1243">
        <v>561093</v>
      </c>
      <c r="C1243" s="2">
        <v>22399</v>
      </c>
      <c r="D1243" t="s">
        <v>573</v>
      </c>
      <c r="E1243">
        <v>12</v>
      </c>
      <c r="F1243" s="1">
        <v>40749.417361111111</v>
      </c>
      <c r="G1243">
        <v>1.25</v>
      </c>
      <c r="H1243">
        <v>12540</v>
      </c>
      <c r="I1243" t="s">
        <v>774</v>
      </c>
      <c r="J1243">
        <f t="shared" si="38"/>
        <v>15</v>
      </c>
      <c r="K1243" s="7">
        <f t="shared" si="39"/>
        <v>136.58194444444234</v>
      </c>
    </row>
    <row r="1244" spans="1:11" x14ac:dyDescent="0.2">
      <c r="A1244">
        <v>270659</v>
      </c>
      <c r="B1244">
        <v>561093</v>
      </c>
      <c r="C1244" s="2">
        <v>22922</v>
      </c>
      <c r="D1244" t="s">
        <v>117</v>
      </c>
      <c r="E1244">
        <v>24</v>
      </c>
      <c r="F1244" s="1">
        <v>40749.417361111111</v>
      </c>
      <c r="G1244">
        <v>0.85</v>
      </c>
      <c r="H1244">
        <v>12540</v>
      </c>
      <c r="I1244" t="s">
        <v>774</v>
      </c>
      <c r="J1244">
        <f t="shared" si="38"/>
        <v>20.399999999999999</v>
      </c>
      <c r="K1244" s="7">
        <f t="shared" si="39"/>
        <v>136.58194444444234</v>
      </c>
    </row>
    <row r="1245" spans="1:11" x14ac:dyDescent="0.2">
      <c r="A1245">
        <v>270660</v>
      </c>
      <c r="B1245">
        <v>561093</v>
      </c>
      <c r="C1245" s="2">
        <v>23156</v>
      </c>
      <c r="D1245" t="s">
        <v>1013</v>
      </c>
      <c r="E1245">
        <v>12</v>
      </c>
      <c r="F1245" s="1">
        <v>40749.417361111111</v>
      </c>
      <c r="G1245">
        <v>2.08</v>
      </c>
      <c r="H1245">
        <v>12540</v>
      </c>
      <c r="I1245" t="s">
        <v>774</v>
      </c>
      <c r="J1245">
        <f t="shared" si="38"/>
        <v>24.96</v>
      </c>
      <c r="K1245" s="7">
        <f t="shared" si="39"/>
        <v>136.58194444444234</v>
      </c>
    </row>
    <row r="1246" spans="1:11" x14ac:dyDescent="0.2">
      <c r="A1246">
        <v>270661</v>
      </c>
      <c r="B1246">
        <v>561093</v>
      </c>
      <c r="C1246" s="2">
        <v>22740</v>
      </c>
      <c r="D1246" t="s">
        <v>424</v>
      </c>
      <c r="E1246">
        <v>48</v>
      </c>
      <c r="F1246" s="1">
        <v>40749.417361111111</v>
      </c>
      <c r="G1246">
        <v>0.85</v>
      </c>
      <c r="H1246">
        <v>12540</v>
      </c>
      <c r="I1246" t="s">
        <v>774</v>
      </c>
      <c r="J1246">
        <f t="shared" si="38"/>
        <v>40.799999999999997</v>
      </c>
      <c r="K1246" s="7">
        <f t="shared" si="39"/>
        <v>136.58194444444234</v>
      </c>
    </row>
    <row r="1247" spans="1:11" x14ac:dyDescent="0.2">
      <c r="A1247">
        <v>270662</v>
      </c>
      <c r="B1247">
        <v>561093</v>
      </c>
      <c r="C1247" s="2">
        <v>16236</v>
      </c>
      <c r="D1247" t="s">
        <v>529</v>
      </c>
      <c r="E1247">
        <v>28</v>
      </c>
      <c r="F1247" s="1">
        <v>40749.417361111111</v>
      </c>
      <c r="G1247">
        <v>0.21</v>
      </c>
      <c r="H1247">
        <v>12540</v>
      </c>
      <c r="I1247" t="s">
        <v>774</v>
      </c>
      <c r="J1247">
        <f t="shared" si="38"/>
        <v>5.88</v>
      </c>
      <c r="K1247" s="7">
        <f t="shared" si="39"/>
        <v>136.58194444444234</v>
      </c>
    </row>
    <row r="1248" spans="1:11" x14ac:dyDescent="0.2">
      <c r="A1248">
        <v>270663</v>
      </c>
      <c r="B1248">
        <v>561093</v>
      </c>
      <c r="C1248" s="2">
        <v>22745</v>
      </c>
      <c r="D1248" t="s">
        <v>18</v>
      </c>
      <c r="E1248">
        <v>6</v>
      </c>
      <c r="F1248" s="1">
        <v>40749.417361111111</v>
      </c>
      <c r="G1248">
        <v>2.1</v>
      </c>
      <c r="H1248">
        <v>12540</v>
      </c>
      <c r="I1248" t="s">
        <v>774</v>
      </c>
      <c r="J1248">
        <f t="shared" si="38"/>
        <v>12.600000000000001</v>
      </c>
      <c r="K1248" s="7">
        <f t="shared" si="39"/>
        <v>136.58194444444234</v>
      </c>
    </row>
    <row r="1249" spans="1:11" x14ac:dyDescent="0.2">
      <c r="A1249">
        <v>270664</v>
      </c>
      <c r="B1249">
        <v>561093</v>
      </c>
      <c r="C1249" s="2">
        <v>22746</v>
      </c>
      <c r="D1249" t="s">
        <v>630</v>
      </c>
      <c r="E1249">
        <v>6</v>
      </c>
      <c r="F1249" s="1">
        <v>40749.417361111111</v>
      </c>
      <c r="G1249">
        <v>2.1</v>
      </c>
      <c r="H1249">
        <v>12540</v>
      </c>
      <c r="I1249" t="s">
        <v>774</v>
      </c>
      <c r="J1249">
        <f t="shared" si="38"/>
        <v>12.600000000000001</v>
      </c>
      <c r="K1249" s="7">
        <f t="shared" si="39"/>
        <v>136.58194444444234</v>
      </c>
    </row>
    <row r="1250" spans="1:11" x14ac:dyDescent="0.2">
      <c r="A1250">
        <v>270665</v>
      </c>
      <c r="B1250">
        <v>561093</v>
      </c>
      <c r="C1250" s="2">
        <v>22748</v>
      </c>
      <c r="D1250" t="s">
        <v>19</v>
      </c>
      <c r="E1250">
        <v>6</v>
      </c>
      <c r="F1250" s="1">
        <v>40749.417361111111</v>
      </c>
      <c r="G1250">
        <v>2.1</v>
      </c>
      <c r="H1250">
        <v>12540</v>
      </c>
      <c r="I1250" t="s">
        <v>774</v>
      </c>
      <c r="J1250">
        <f t="shared" si="38"/>
        <v>12.600000000000001</v>
      </c>
      <c r="K1250" s="7">
        <f t="shared" si="39"/>
        <v>136.58194444444234</v>
      </c>
    </row>
    <row r="1251" spans="1:11" x14ac:dyDescent="0.2">
      <c r="A1251">
        <v>270666</v>
      </c>
      <c r="B1251">
        <v>561093</v>
      </c>
      <c r="C1251" s="2">
        <v>22747</v>
      </c>
      <c r="D1251" t="s">
        <v>631</v>
      </c>
      <c r="E1251">
        <v>6</v>
      </c>
      <c r="F1251" s="1">
        <v>40749.417361111111</v>
      </c>
      <c r="G1251">
        <v>2.1</v>
      </c>
      <c r="H1251">
        <v>12540</v>
      </c>
      <c r="I1251" t="s">
        <v>774</v>
      </c>
      <c r="J1251">
        <f t="shared" si="38"/>
        <v>12.600000000000001</v>
      </c>
      <c r="K1251" s="7">
        <f t="shared" si="39"/>
        <v>136.58194444444234</v>
      </c>
    </row>
    <row r="1252" spans="1:11" x14ac:dyDescent="0.2">
      <c r="A1252">
        <v>270667</v>
      </c>
      <c r="B1252">
        <v>561093</v>
      </c>
      <c r="C1252" s="2">
        <v>21703</v>
      </c>
      <c r="D1252" t="s">
        <v>549</v>
      </c>
      <c r="E1252">
        <v>12</v>
      </c>
      <c r="F1252" s="1">
        <v>40749.417361111111</v>
      </c>
      <c r="G1252">
        <v>0.42</v>
      </c>
      <c r="H1252">
        <v>12540</v>
      </c>
      <c r="I1252" t="s">
        <v>774</v>
      </c>
      <c r="J1252">
        <f t="shared" si="38"/>
        <v>5.04</v>
      </c>
      <c r="K1252" s="7">
        <f t="shared" si="39"/>
        <v>136.58194444444234</v>
      </c>
    </row>
    <row r="1253" spans="1:11" x14ac:dyDescent="0.2">
      <c r="A1253">
        <v>270668</v>
      </c>
      <c r="B1253">
        <v>561093</v>
      </c>
      <c r="C1253" s="2">
        <v>21889</v>
      </c>
      <c r="D1253" t="s">
        <v>139</v>
      </c>
      <c r="E1253">
        <v>12</v>
      </c>
      <c r="F1253" s="1">
        <v>40749.417361111111</v>
      </c>
      <c r="G1253">
        <v>1.25</v>
      </c>
      <c r="H1253">
        <v>12540</v>
      </c>
      <c r="I1253" t="s">
        <v>774</v>
      </c>
      <c r="J1253">
        <f t="shared" si="38"/>
        <v>15</v>
      </c>
      <c r="K1253" s="7">
        <f t="shared" si="39"/>
        <v>136.58194444444234</v>
      </c>
    </row>
    <row r="1254" spans="1:11" x14ac:dyDescent="0.2">
      <c r="A1254">
        <v>270669</v>
      </c>
      <c r="B1254">
        <v>561093</v>
      </c>
      <c r="C1254" s="2">
        <v>21914</v>
      </c>
      <c r="D1254" t="s">
        <v>205</v>
      </c>
      <c r="E1254">
        <v>12</v>
      </c>
      <c r="F1254" s="1">
        <v>40749.417361111111</v>
      </c>
      <c r="G1254">
        <v>1.25</v>
      </c>
      <c r="H1254">
        <v>12540</v>
      </c>
      <c r="I1254" t="s">
        <v>774</v>
      </c>
      <c r="J1254">
        <f t="shared" si="38"/>
        <v>15</v>
      </c>
      <c r="K1254" s="7">
        <f t="shared" si="39"/>
        <v>136.58194444444234</v>
      </c>
    </row>
    <row r="1255" spans="1:11" x14ac:dyDescent="0.2">
      <c r="A1255">
        <v>270670</v>
      </c>
      <c r="B1255">
        <v>561093</v>
      </c>
      <c r="C1255" s="2">
        <v>22619</v>
      </c>
      <c r="D1255" t="s">
        <v>137</v>
      </c>
      <c r="E1255">
        <v>12</v>
      </c>
      <c r="F1255" s="1">
        <v>40749.417361111111</v>
      </c>
      <c r="G1255">
        <v>3.75</v>
      </c>
      <c r="H1255">
        <v>12540</v>
      </c>
      <c r="I1255" t="s">
        <v>774</v>
      </c>
      <c r="J1255">
        <f t="shared" si="38"/>
        <v>45</v>
      </c>
      <c r="K1255" s="7">
        <f t="shared" si="39"/>
        <v>136.58194444444234</v>
      </c>
    </row>
    <row r="1256" spans="1:11" x14ac:dyDescent="0.2">
      <c r="A1256">
        <v>270671</v>
      </c>
      <c r="B1256">
        <v>561093</v>
      </c>
      <c r="C1256" s="2">
        <v>22620</v>
      </c>
      <c r="D1256" t="s">
        <v>218</v>
      </c>
      <c r="E1256">
        <v>12</v>
      </c>
      <c r="F1256" s="1">
        <v>40749.417361111111</v>
      </c>
      <c r="G1256">
        <v>1.45</v>
      </c>
      <c r="H1256">
        <v>12540</v>
      </c>
      <c r="I1256" t="s">
        <v>774</v>
      </c>
      <c r="J1256">
        <f t="shared" si="38"/>
        <v>17.399999999999999</v>
      </c>
      <c r="K1256" s="7">
        <f t="shared" si="39"/>
        <v>136.58194444444234</v>
      </c>
    </row>
    <row r="1257" spans="1:11" x14ac:dyDescent="0.2">
      <c r="A1257">
        <v>270672</v>
      </c>
      <c r="B1257">
        <v>561093</v>
      </c>
      <c r="C1257" s="2">
        <v>22622</v>
      </c>
      <c r="D1257" t="s">
        <v>23</v>
      </c>
      <c r="E1257">
        <v>12</v>
      </c>
      <c r="F1257" s="1">
        <v>40749.417361111111</v>
      </c>
      <c r="G1257">
        <v>9.9499999999999993</v>
      </c>
      <c r="H1257">
        <v>12540</v>
      </c>
      <c r="I1257" t="s">
        <v>774</v>
      </c>
      <c r="J1257">
        <f t="shared" si="38"/>
        <v>119.39999999999999</v>
      </c>
      <c r="K1257" s="7">
        <f t="shared" si="39"/>
        <v>136.58194444444234</v>
      </c>
    </row>
    <row r="1258" spans="1:11" x14ac:dyDescent="0.2">
      <c r="A1258">
        <v>270673</v>
      </c>
      <c r="B1258">
        <v>561093</v>
      </c>
      <c r="C1258" s="2">
        <v>23229</v>
      </c>
      <c r="D1258" t="s">
        <v>1112</v>
      </c>
      <c r="E1258">
        <v>6</v>
      </c>
      <c r="F1258" s="1">
        <v>40749.417361111111</v>
      </c>
      <c r="G1258">
        <v>3.75</v>
      </c>
      <c r="H1258">
        <v>12540</v>
      </c>
      <c r="I1258" t="s">
        <v>774</v>
      </c>
      <c r="J1258">
        <f t="shared" si="38"/>
        <v>22.5</v>
      </c>
      <c r="K1258" s="7">
        <f t="shared" si="39"/>
        <v>136.58194444444234</v>
      </c>
    </row>
    <row r="1259" spans="1:11" x14ac:dyDescent="0.2">
      <c r="A1259">
        <v>270674</v>
      </c>
      <c r="B1259">
        <v>561093</v>
      </c>
      <c r="C1259" s="2">
        <v>21340</v>
      </c>
      <c r="D1259" t="s">
        <v>104</v>
      </c>
      <c r="E1259">
        <v>8</v>
      </c>
      <c r="F1259" s="1">
        <v>40749.417361111111</v>
      </c>
      <c r="G1259">
        <v>9.9499999999999993</v>
      </c>
      <c r="H1259">
        <v>12540</v>
      </c>
      <c r="I1259" t="s">
        <v>774</v>
      </c>
      <c r="J1259">
        <f t="shared" si="38"/>
        <v>79.599999999999994</v>
      </c>
      <c r="K1259" s="7">
        <f t="shared" si="39"/>
        <v>136.58194444444234</v>
      </c>
    </row>
    <row r="1260" spans="1:11" x14ac:dyDescent="0.2">
      <c r="A1260">
        <v>270675</v>
      </c>
      <c r="B1260">
        <v>561093</v>
      </c>
      <c r="C1260" s="2">
        <v>23341</v>
      </c>
      <c r="D1260" t="s">
        <v>1126</v>
      </c>
      <c r="E1260">
        <v>2</v>
      </c>
      <c r="F1260" s="1">
        <v>40749.417361111111</v>
      </c>
      <c r="G1260">
        <v>8.5</v>
      </c>
      <c r="H1260">
        <v>12540</v>
      </c>
      <c r="I1260" t="s">
        <v>774</v>
      </c>
      <c r="J1260">
        <f t="shared" si="38"/>
        <v>17</v>
      </c>
      <c r="K1260" s="7">
        <f t="shared" si="39"/>
        <v>136.58194444444234</v>
      </c>
    </row>
    <row r="1261" spans="1:11" x14ac:dyDescent="0.2">
      <c r="A1261">
        <v>270676</v>
      </c>
      <c r="B1261">
        <v>561093</v>
      </c>
      <c r="C1261" s="2">
        <v>21892</v>
      </c>
      <c r="D1261" t="s">
        <v>278</v>
      </c>
      <c r="E1261">
        <v>12</v>
      </c>
      <c r="F1261" s="1">
        <v>40749.417361111111</v>
      </c>
      <c r="G1261">
        <v>1.25</v>
      </c>
      <c r="H1261">
        <v>12540</v>
      </c>
      <c r="I1261" t="s">
        <v>774</v>
      </c>
      <c r="J1261">
        <f t="shared" si="38"/>
        <v>15</v>
      </c>
      <c r="K1261" s="7">
        <f t="shared" si="39"/>
        <v>136.58194444444234</v>
      </c>
    </row>
    <row r="1262" spans="1:11" x14ac:dyDescent="0.2">
      <c r="A1262">
        <v>270677</v>
      </c>
      <c r="B1262">
        <v>561093</v>
      </c>
      <c r="C1262" s="2">
        <v>21212</v>
      </c>
      <c r="D1262" t="s">
        <v>66</v>
      </c>
      <c r="E1262">
        <v>24</v>
      </c>
      <c r="F1262" s="1">
        <v>40749.417361111111</v>
      </c>
      <c r="G1262">
        <v>0.55000000000000004</v>
      </c>
      <c r="H1262">
        <v>12540</v>
      </c>
      <c r="I1262" t="s">
        <v>774</v>
      </c>
      <c r="J1262">
        <f t="shared" si="38"/>
        <v>13.200000000000001</v>
      </c>
      <c r="K1262" s="7">
        <f t="shared" si="39"/>
        <v>136.58194444444234</v>
      </c>
    </row>
    <row r="1263" spans="1:11" x14ac:dyDescent="0.2">
      <c r="A1263">
        <v>270678</v>
      </c>
      <c r="B1263">
        <v>561093</v>
      </c>
      <c r="C1263" s="2" t="s">
        <v>8</v>
      </c>
      <c r="D1263" t="s">
        <v>9</v>
      </c>
      <c r="E1263">
        <v>12</v>
      </c>
      <c r="F1263" s="1">
        <v>40749.417361111111</v>
      </c>
      <c r="G1263">
        <v>2.95</v>
      </c>
      <c r="H1263">
        <v>12540</v>
      </c>
      <c r="I1263" t="s">
        <v>774</v>
      </c>
      <c r="J1263">
        <f t="shared" si="38"/>
        <v>35.400000000000006</v>
      </c>
      <c r="K1263" s="7">
        <f t="shared" si="39"/>
        <v>136.58194444444234</v>
      </c>
    </row>
    <row r="1264" spans="1:11" x14ac:dyDescent="0.2">
      <c r="A1264">
        <v>270679</v>
      </c>
      <c r="B1264">
        <v>561093</v>
      </c>
      <c r="C1264" s="2">
        <v>22504</v>
      </c>
      <c r="D1264" t="s">
        <v>749</v>
      </c>
      <c r="E1264">
        <v>1</v>
      </c>
      <c r="F1264" s="1">
        <v>40749.417361111111</v>
      </c>
      <c r="G1264">
        <v>29.95</v>
      </c>
      <c r="H1264">
        <v>12540</v>
      </c>
      <c r="I1264" t="s">
        <v>774</v>
      </c>
      <c r="J1264">
        <f t="shared" si="38"/>
        <v>29.95</v>
      </c>
      <c r="K1264" s="7">
        <f t="shared" si="39"/>
        <v>136.58194444444234</v>
      </c>
    </row>
    <row r="1265" spans="1:11" x14ac:dyDescent="0.2">
      <c r="A1265">
        <v>270680</v>
      </c>
      <c r="B1265">
        <v>561093</v>
      </c>
      <c r="C1265" s="2">
        <v>21733</v>
      </c>
      <c r="D1265" t="s">
        <v>55</v>
      </c>
      <c r="E1265">
        <v>12</v>
      </c>
      <c r="F1265" s="1">
        <v>40749.417361111111</v>
      </c>
      <c r="G1265">
        <v>2.95</v>
      </c>
      <c r="H1265">
        <v>12540</v>
      </c>
      <c r="I1265" t="s">
        <v>774</v>
      </c>
      <c r="J1265">
        <f t="shared" si="38"/>
        <v>35.400000000000006</v>
      </c>
      <c r="K1265" s="7">
        <f t="shared" si="39"/>
        <v>136.58194444444234</v>
      </c>
    </row>
    <row r="1266" spans="1:11" x14ac:dyDescent="0.2">
      <c r="A1266">
        <v>270681</v>
      </c>
      <c r="B1266">
        <v>561093</v>
      </c>
      <c r="C1266" s="2">
        <v>22715</v>
      </c>
      <c r="D1266" t="s">
        <v>848</v>
      </c>
      <c r="E1266">
        <v>24</v>
      </c>
      <c r="F1266" s="1">
        <v>40749.417361111111</v>
      </c>
      <c r="G1266">
        <v>0.42</v>
      </c>
      <c r="H1266">
        <v>12540</v>
      </c>
      <c r="I1266" t="s">
        <v>774</v>
      </c>
      <c r="J1266">
        <f t="shared" si="38"/>
        <v>10.08</v>
      </c>
      <c r="K1266" s="7">
        <f t="shared" si="39"/>
        <v>136.58194444444234</v>
      </c>
    </row>
    <row r="1267" spans="1:11" x14ac:dyDescent="0.2">
      <c r="A1267">
        <v>270682</v>
      </c>
      <c r="B1267">
        <v>561093</v>
      </c>
      <c r="C1267" s="2">
        <v>22077</v>
      </c>
      <c r="D1267" t="s">
        <v>242</v>
      </c>
      <c r="E1267">
        <v>12</v>
      </c>
      <c r="F1267" s="1">
        <v>40749.417361111111</v>
      </c>
      <c r="G1267">
        <v>1.65</v>
      </c>
      <c r="H1267">
        <v>12540</v>
      </c>
      <c r="I1267" t="s">
        <v>774</v>
      </c>
      <c r="J1267">
        <f t="shared" si="38"/>
        <v>19.799999999999997</v>
      </c>
      <c r="K1267" s="7">
        <f t="shared" si="39"/>
        <v>136.58194444444234</v>
      </c>
    </row>
    <row r="1268" spans="1:11" x14ac:dyDescent="0.2">
      <c r="A1268">
        <v>270683</v>
      </c>
      <c r="B1268">
        <v>561093</v>
      </c>
      <c r="C1268" s="2">
        <v>21116</v>
      </c>
      <c r="D1268" t="s">
        <v>229</v>
      </c>
      <c r="E1268">
        <v>6</v>
      </c>
      <c r="F1268" s="1">
        <v>40749.417361111111</v>
      </c>
      <c r="G1268">
        <v>4.95</v>
      </c>
      <c r="H1268">
        <v>12540</v>
      </c>
      <c r="I1268" t="s">
        <v>774</v>
      </c>
      <c r="J1268">
        <f t="shared" si="38"/>
        <v>29.700000000000003</v>
      </c>
      <c r="K1268" s="7">
        <f t="shared" si="39"/>
        <v>136.58194444444234</v>
      </c>
    </row>
    <row r="1269" spans="1:11" x14ac:dyDescent="0.2">
      <c r="A1269">
        <v>270684</v>
      </c>
      <c r="B1269">
        <v>561093</v>
      </c>
      <c r="C1269" s="2">
        <v>84879</v>
      </c>
      <c r="D1269" t="s">
        <v>17</v>
      </c>
      <c r="E1269">
        <v>40</v>
      </c>
      <c r="F1269" s="1">
        <v>40749.417361111111</v>
      </c>
      <c r="G1269">
        <v>1.69</v>
      </c>
      <c r="H1269">
        <v>12540</v>
      </c>
      <c r="I1269" t="s">
        <v>774</v>
      </c>
      <c r="J1269">
        <f t="shared" si="38"/>
        <v>67.599999999999994</v>
      </c>
      <c r="K1269" s="7">
        <f t="shared" si="39"/>
        <v>136.58194444444234</v>
      </c>
    </row>
    <row r="1270" spans="1:11" x14ac:dyDescent="0.2">
      <c r="A1270">
        <v>270685</v>
      </c>
      <c r="B1270">
        <v>561093</v>
      </c>
      <c r="C1270" s="2">
        <v>21251</v>
      </c>
      <c r="D1270" t="s">
        <v>873</v>
      </c>
      <c r="E1270">
        <v>6</v>
      </c>
      <c r="F1270" s="1">
        <v>40749.417361111111</v>
      </c>
      <c r="G1270">
        <v>2.95</v>
      </c>
      <c r="H1270">
        <v>12540</v>
      </c>
      <c r="I1270" t="s">
        <v>774</v>
      </c>
      <c r="J1270">
        <f t="shared" si="38"/>
        <v>17.700000000000003</v>
      </c>
      <c r="K1270" s="7">
        <f t="shared" si="39"/>
        <v>136.58194444444234</v>
      </c>
    </row>
    <row r="1271" spans="1:11" x14ac:dyDescent="0.2">
      <c r="A1271">
        <v>270686</v>
      </c>
      <c r="B1271">
        <v>561093</v>
      </c>
      <c r="C1271" s="2">
        <v>21249</v>
      </c>
      <c r="D1271" t="s">
        <v>543</v>
      </c>
      <c r="E1271">
        <v>6</v>
      </c>
      <c r="F1271" s="1">
        <v>40749.417361111111</v>
      </c>
      <c r="G1271">
        <v>2.95</v>
      </c>
      <c r="H1271">
        <v>12540</v>
      </c>
      <c r="I1271" t="s">
        <v>774</v>
      </c>
      <c r="J1271">
        <f t="shared" si="38"/>
        <v>17.700000000000003</v>
      </c>
      <c r="K1271" s="7">
        <f t="shared" si="39"/>
        <v>136.58194444444234</v>
      </c>
    </row>
    <row r="1272" spans="1:11" x14ac:dyDescent="0.2">
      <c r="A1272">
        <v>270687</v>
      </c>
      <c r="B1272">
        <v>561093</v>
      </c>
      <c r="C1272" s="2">
        <v>21770</v>
      </c>
      <c r="D1272" t="s">
        <v>1010</v>
      </c>
      <c r="E1272">
        <v>8</v>
      </c>
      <c r="F1272" s="1">
        <v>40749.417361111111</v>
      </c>
      <c r="G1272">
        <v>4.95</v>
      </c>
      <c r="H1272">
        <v>12540</v>
      </c>
      <c r="I1272" t="s">
        <v>774</v>
      </c>
      <c r="J1272">
        <f t="shared" si="38"/>
        <v>39.6</v>
      </c>
      <c r="K1272" s="7">
        <f t="shared" si="39"/>
        <v>136.58194444444234</v>
      </c>
    </row>
    <row r="1273" spans="1:11" x14ac:dyDescent="0.2">
      <c r="A1273">
        <v>270688</v>
      </c>
      <c r="B1273">
        <v>561093</v>
      </c>
      <c r="C1273" s="2">
        <v>21164</v>
      </c>
      <c r="D1273" t="s">
        <v>604</v>
      </c>
      <c r="E1273">
        <v>12</v>
      </c>
      <c r="F1273" s="1">
        <v>40749.417361111111</v>
      </c>
      <c r="G1273">
        <v>2.95</v>
      </c>
      <c r="H1273">
        <v>12540</v>
      </c>
      <c r="I1273" t="s">
        <v>774</v>
      </c>
      <c r="J1273">
        <f t="shared" si="38"/>
        <v>35.400000000000006</v>
      </c>
      <c r="K1273" s="7">
        <f t="shared" si="39"/>
        <v>136.58194444444234</v>
      </c>
    </row>
    <row r="1274" spans="1:11" x14ac:dyDescent="0.2">
      <c r="A1274">
        <v>270689</v>
      </c>
      <c r="B1274">
        <v>561093</v>
      </c>
      <c r="C1274" s="2">
        <v>21218</v>
      </c>
      <c r="D1274" t="s">
        <v>526</v>
      </c>
      <c r="E1274">
        <v>12</v>
      </c>
      <c r="F1274" s="1">
        <v>40749.417361111111</v>
      </c>
      <c r="G1274">
        <v>3.75</v>
      </c>
      <c r="H1274">
        <v>12540</v>
      </c>
      <c r="I1274" t="s">
        <v>774</v>
      </c>
      <c r="J1274">
        <f t="shared" si="38"/>
        <v>45</v>
      </c>
      <c r="K1274" s="7">
        <f t="shared" si="39"/>
        <v>136.58194444444234</v>
      </c>
    </row>
    <row r="1275" spans="1:11" x14ac:dyDescent="0.2">
      <c r="A1275">
        <v>270690</v>
      </c>
      <c r="B1275">
        <v>561093</v>
      </c>
      <c r="C1275" s="2">
        <v>21213</v>
      </c>
      <c r="D1275" t="s">
        <v>197</v>
      </c>
      <c r="E1275">
        <v>24</v>
      </c>
      <c r="F1275" s="1">
        <v>40749.417361111111</v>
      </c>
      <c r="G1275">
        <v>0.55000000000000004</v>
      </c>
      <c r="H1275">
        <v>12540</v>
      </c>
      <c r="I1275" t="s">
        <v>774</v>
      </c>
      <c r="J1275">
        <f t="shared" si="38"/>
        <v>13.200000000000001</v>
      </c>
      <c r="K1275" s="7">
        <f t="shared" si="39"/>
        <v>136.58194444444234</v>
      </c>
    </row>
    <row r="1276" spans="1:11" x14ac:dyDescent="0.2">
      <c r="A1276">
        <v>270691</v>
      </c>
      <c r="B1276">
        <v>561093</v>
      </c>
      <c r="C1276" s="2">
        <v>23307</v>
      </c>
      <c r="D1276" t="s">
        <v>1088</v>
      </c>
      <c r="E1276">
        <v>24</v>
      </c>
      <c r="F1276" s="1">
        <v>40749.417361111111</v>
      </c>
      <c r="G1276">
        <v>0.55000000000000004</v>
      </c>
      <c r="H1276">
        <v>12540</v>
      </c>
      <c r="I1276" t="s">
        <v>774</v>
      </c>
      <c r="J1276">
        <f t="shared" si="38"/>
        <v>13.200000000000001</v>
      </c>
      <c r="K1276" s="7">
        <f t="shared" si="39"/>
        <v>136.58194444444234</v>
      </c>
    </row>
    <row r="1277" spans="1:11" x14ac:dyDescent="0.2">
      <c r="A1277">
        <v>270692</v>
      </c>
      <c r="B1277">
        <v>561093</v>
      </c>
      <c r="C1277" s="2">
        <v>84828</v>
      </c>
      <c r="D1277" t="s">
        <v>1007</v>
      </c>
      <c r="E1277">
        <v>12</v>
      </c>
      <c r="F1277" s="1">
        <v>40749.417361111111</v>
      </c>
      <c r="G1277">
        <v>1.25</v>
      </c>
      <c r="H1277">
        <v>12540</v>
      </c>
      <c r="I1277" t="s">
        <v>774</v>
      </c>
      <c r="J1277">
        <f t="shared" si="38"/>
        <v>15</v>
      </c>
      <c r="K1277" s="7">
        <f t="shared" si="39"/>
        <v>136.58194444444234</v>
      </c>
    </row>
    <row r="1278" spans="1:11" x14ac:dyDescent="0.2">
      <c r="A1278">
        <v>270693</v>
      </c>
      <c r="B1278">
        <v>561093</v>
      </c>
      <c r="C1278" s="2">
        <v>20725</v>
      </c>
      <c r="D1278" t="s">
        <v>64</v>
      </c>
      <c r="E1278">
        <v>10</v>
      </c>
      <c r="F1278" s="1">
        <v>40749.417361111111</v>
      </c>
      <c r="G1278">
        <v>1.65</v>
      </c>
      <c r="H1278">
        <v>12540</v>
      </c>
      <c r="I1278" t="s">
        <v>774</v>
      </c>
      <c r="J1278">
        <f t="shared" si="38"/>
        <v>16.5</v>
      </c>
      <c r="K1278" s="7">
        <f t="shared" si="39"/>
        <v>136.58194444444234</v>
      </c>
    </row>
    <row r="1279" spans="1:11" x14ac:dyDescent="0.2">
      <c r="A1279">
        <v>270694</v>
      </c>
      <c r="B1279">
        <v>561093</v>
      </c>
      <c r="C1279" s="2">
        <v>21080</v>
      </c>
      <c r="D1279" t="s">
        <v>132</v>
      </c>
      <c r="E1279">
        <v>12</v>
      </c>
      <c r="F1279" s="1">
        <v>40749.417361111111</v>
      </c>
      <c r="G1279">
        <v>0.85</v>
      </c>
      <c r="H1279">
        <v>12540</v>
      </c>
      <c r="I1279" t="s">
        <v>774</v>
      </c>
      <c r="J1279">
        <f t="shared" si="38"/>
        <v>10.199999999999999</v>
      </c>
      <c r="K1279" s="7">
        <f t="shared" si="39"/>
        <v>136.58194444444234</v>
      </c>
    </row>
    <row r="1280" spans="1:11" x14ac:dyDescent="0.2">
      <c r="A1280">
        <v>270695</v>
      </c>
      <c r="B1280">
        <v>561093</v>
      </c>
      <c r="C1280" s="2">
        <v>21989</v>
      </c>
      <c r="D1280" t="s">
        <v>705</v>
      </c>
      <c r="E1280">
        <v>12</v>
      </c>
      <c r="F1280" s="1">
        <v>40749.417361111111</v>
      </c>
      <c r="G1280">
        <v>0.85</v>
      </c>
      <c r="H1280">
        <v>12540</v>
      </c>
      <c r="I1280" t="s">
        <v>774</v>
      </c>
      <c r="J1280">
        <f t="shared" si="38"/>
        <v>10.199999999999999</v>
      </c>
      <c r="K1280" s="7">
        <f t="shared" si="39"/>
        <v>136.58194444444234</v>
      </c>
    </row>
    <row r="1281" spans="1:11" x14ac:dyDescent="0.2">
      <c r="A1281">
        <v>270696</v>
      </c>
      <c r="B1281">
        <v>561093</v>
      </c>
      <c r="C1281" s="2">
        <v>21871</v>
      </c>
      <c r="D1281" t="s">
        <v>49</v>
      </c>
      <c r="E1281">
        <v>12</v>
      </c>
      <c r="F1281" s="1">
        <v>40749.417361111111</v>
      </c>
      <c r="G1281">
        <v>1.25</v>
      </c>
      <c r="H1281">
        <v>12540</v>
      </c>
      <c r="I1281" t="s">
        <v>774</v>
      </c>
      <c r="J1281">
        <f t="shared" si="38"/>
        <v>15</v>
      </c>
      <c r="K1281" s="7">
        <f t="shared" si="39"/>
        <v>136.58194444444234</v>
      </c>
    </row>
    <row r="1282" spans="1:11" x14ac:dyDescent="0.2">
      <c r="A1282">
        <v>270697</v>
      </c>
      <c r="B1282">
        <v>561093</v>
      </c>
      <c r="C1282" s="2">
        <v>21877</v>
      </c>
      <c r="D1282" t="s">
        <v>655</v>
      </c>
      <c r="E1282">
        <v>12</v>
      </c>
      <c r="F1282" s="1">
        <v>40749.417361111111</v>
      </c>
      <c r="G1282">
        <v>1.25</v>
      </c>
      <c r="H1282">
        <v>12540</v>
      </c>
      <c r="I1282" t="s">
        <v>774</v>
      </c>
      <c r="J1282">
        <f t="shared" si="38"/>
        <v>15</v>
      </c>
      <c r="K1282" s="7">
        <f t="shared" si="39"/>
        <v>136.58194444444234</v>
      </c>
    </row>
    <row r="1283" spans="1:11" x14ac:dyDescent="0.2">
      <c r="A1283">
        <v>276315</v>
      </c>
      <c r="B1283">
        <v>561669</v>
      </c>
      <c r="C1283" s="2">
        <v>22423</v>
      </c>
      <c r="D1283" t="s">
        <v>322</v>
      </c>
      <c r="E1283">
        <v>2</v>
      </c>
      <c r="F1283" s="1">
        <v>40752.714583333334</v>
      </c>
      <c r="G1283">
        <v>12.75</v>
      </c>
      <c r="H1283">
        <v>12507</v>
      </c>
      <c r="I1283" t="s">
        <v>774</v>
      </c>
      <c r="J1283">
        <f t="shared" si="38"/>
        <v>25.5</v>
      </c>
      <c r="K1283" s="7">
        <f t="shared" si="39"/>
        <v>133.28472222221899</v>
      </c>
    </row>
    <row r="1284" spans="1:11" x14ac:dyDescent="0.2">
      <c r="A1284">
        <v>276316</v>
      </c>
      <c r="B1284">
        <v>561669</v>
      </c>
      <c r="C1284" s="2">
        <v>23295</v>
      </c>
      <c r="D1284" t="s">
        <v>1136</v>
      </c>
      <c r="E1284">
        <v>128</v>
      </c>
      <c r="F1284" s="1">
        <v>40752.714583333334</v>
      </c>
      <c r="G1284">
        <v>0.72</v>
      </c>
      <c r="H1284">
        <v>12507</v>
      </c>
      <c r="I1284" t="s">
        <v>774</v>
      </c>
      <c r="J1284">
        <f t="shared" si="38"/>
        <v>92.16</v>
      </c>
      <c r="K1284" s="7">
        <f t="shared" si="39"/>
        <v>133.28472222221899</v>
      </c>
    </row>
    <row r="1285" spans="1:11" x14ac:dyDescent="0.2">
      <c r="A1285">
        <v>276317</v>
      </c>
      <c r="B1285">
        <v>561669</v>
      </c>
      <c r="C1285" s="2">
        <v>23297</v>
      </c>
      <c r="D1285" t="s">
        <v>1137</v>
      </c>
      <c r="E1285">
        <v>144</v>
      </c>
      <c r="F1285" s="1">
        <v>40752.714583333334</v>
      </c>
      <c r="G1285">
        <v>1.45</v>
      </c>
      <c r="H1285">
        <v>12507</v>
      </c>
      <c r="I1285" t="s">
        <v>774</v>
      </c>
      <c r="J1285">
        <f t="shared" si="38"/>
        <v>208.79999999999998</v>
      </c>
      <c r="K1285" s="7">
        <f t="shared" si="39"/>
        <v>133.28472222221899</v>
      </c>
    </row>
    <row r="1286" spans="1:11" x14ac:dyDescent="0.2">
      <c r="A1286">
        <v>276318</v>
      </c>
      <c r="B1286">
        <v>561669</v>
      </c>
      <c r="C1286" s="2">
        <v>23294</v>
      </c>
      <c r="D1286" t="s">
        <v>1134</v>
      </c>
      <c r="E1286">
        <v>128</v>
      </c>
      <c r="F1286" s="1">
        <v>40752.714583333334</v>
      </c>
      <c r="G1286">
        <v>0.72</v>
      </c>
      <c r="H1286">
        <v>12507</v>
      </c>
      <c r="I1286" t="s">
        <v>774</v>
      </c>
      <c r="J1286">
        <f t="shared" si="38"/>
        <v>92.16</v>
      </c>
      <c r="K1286" s="7">
        <f t="shared" si="39"/>
        <v>133.28472222221899</v>
      </c>
    </row>
    <row r="1287" spans="1:11" x14ac:dyDescent="0.2">
      <c r="A1287">
        <v>276319</v>
      </c>
      <c r="B1287">
        <v>561669</v>
      </c>
      <c r="C1287" s="2">
        <v>23296</v>
      </c>
      <c r="D1287" t="s">
        <v>1133</v>
      </c>
      <c r="E1287">
        <v>128</v>
      </c>
      <c r="F1287" s="1">
        <v>40752.714583333334</v>
      </c>
      <c r="G1287">
        <v>1.04</v>
      </c>
      <c r="H1287">
        <v>12507</v>
      </c>
      <c r="I1287" t="s">
        <v>774</v>
      </c>
      <c r="J1287">
        <f t="shared" si="38"/>
        <v>133.12</v>
      </c>
      <c r="K1287" s="7">
        <f t="shared" si="39"/>
        <v>133.28472222221899</v>
      </c>
    </row>
    <row r="1288" spans="1:11" x14ac:dyDescent="0.2">
      <c r="A1288">
        <v>276320</v>
      </c>
      <c r="B1288">
        <v>561669</v>
      </c>
      <c r="C1288" s="2">
        <v>23293</v>
      </c>
      <c r="D1288" t="s">
        <v>1135</v>
      </c>
      <c r="E1288">
        <v>128</v>
      </c>
      <c r="F1288" s="1">
        <v>40752.714583333334</v>
      </c>
      <c r="G1288">
        <v>0.72</v>
      </c>
      <c r="H1288">
        <v>12507</v>
      </c>
      <c r="I1288" t="s">
        <v>774</v>
      </c>
      <c r="J1288">
        <f t="shared" ref="J1288:J1350" si="40">+G1288*E1288</f>
        <v>92.16</v>
      </c>
      <c r="K1288" s="7">
        <f t="shared" ref="K1288:K1350" si="41">+$G$1-F1288</f>
        <v>133.28472222221899</v>
      </c>
    </row>
    <row r="1289" spans="1:11" x14ac:dyDescent="0.2">
      <c r="A1289">
        <v>282847</v>
      </c>
      <c r="B1289">
        <v>562273</v>
      </c>
      <c r="C1289" s="2">
        <v>22178</v>
      </c>
      <c r="D1289" t="s">
        <v>209</v>
      </c>
      <c r="E1289">
        <v>24</v>
      </c>
      <c r="F1289" s="1">
        <v>40759.413194444445</v>
      </c>
      <c r="G1289">
        <v>1.25</v>
      </c>
      <c r="H1289">
        <v>12502</v>
      </c>
      <c r="I1289" t="s">
        <v>774</v>
      </c>
      <c r="J1289">
        <f t="shared" si="40"/>
        <v>30</v>
      </c>
      <c r="K1289" s="7">
        <f t="shared" si="41"/>
        <v>126.58611111110804</v>
      </c>
    </row>
    <row r="1290" spans="1:11" x14ac:dyDescent="0.2">
      <c r="A1290">
        <v>282848</v>
      </c>
      <c r="B1290">
        <v>562273</v>
      </c>
      <c r="C1290" s="2">
        <v>22423</v>
      </c>
      <c r="D1290" t="s">
        <v>322</v>
      </c>
      <c r="E1290">
        <v>7</v>
      </c>
      <c r="F1290" s="1">
        <v>40759.413194444445</v>
      </c>
      <c r="G1290">
        <v>12.75</v>
      </c>
      <c r="H1290">
        <v>12502</v>
      </c>
      <c r="I1290" t="s">
        <v>774</v>
      </c>
      <c r="J1290">
        <f t="shared" si="40"/>
        <v>89.25</v>
      </c>
      <c r="K1290" s="7">
        <f t="shared" si="41"/>
        <v>126.58611111110804</v>
      </c>
    </row>
    <row r="1291" spans="1:11" x14ac:dyDescent="0.2">
      <c r="A1291">
        <v>282849</v>
      </c>
      <c r="B1291">
        <v>562273</v>
      </c>
      <c r="C1291" s="2">
        <v>22846</v>
      </c>
      <c r="D1291" t="s">
        <v>570</v>
      </c>
      <c r="E1291">
        <v>3</v>
      </c>
      <c r="F1291" s="1">
        <v>40759.413194444445</v>
      </c>
      <c r="G1291">
        <v>16.95</v>
      </c>
      <c r="H1291">
        <v>12502</v>
      </c>
      <c r="I1291" t="s">
        <v>774</v>
      </c>
      <c r="J1291">
        <f t="shared" si="40"/>
        <v>50.849999999999994</v>
      </c>
      <c r="K1291" s="7">
        <f t="shared" si="41"/>
        <v>126.58611111110804</v>
      </c>
    </row>
    <row r="1292" spans="1:11" x14ac:dyDescent="0.2">
      <c r="A1292">
        <v>282850</v>
      </c>
      <c r="B1292">
        <v>562273</v>
      </c>
      <c r="C1292" s="2">
        <v>22847</v>
      </c>
      <c r="D1292" t="s">
        <v>494</v>
      </c>
      <c r="E1292">
        <v>1</v>
      </c>
      <c r="F1292" s="1">
        <v>40759.413194444445</v>
      </c>
      <c r="G1292">
        <v>16.95</v>
      </c>
      <c r="H1292">
        <v>12502</v>
      </c>
      <c r="I1292" t="s">
        <v>774</v>
      </c>
      <c r="J1292">
        <f t="shared" si="40"/>
        <v>16.95</v>
      </c>
      <c r="K1292" s="7">
        <f t="shared" si="41"/>
        <v>126.58611111110804</v>
      </c>
    </row>
    <row r="1293" spans="1:11" x14ac:dyDescent="0.2">
      <c r="A1293">
        <v>282851</v>
      </c>
      <c r="B1293">
        <v>562273</v>
      </c>
      <c r="C1293" s="2">
        <v>22625</v>
      </c>
      <c r="D1293" t="s">
        <v>368</v>
      </c>
      <c r="E1293">
        <v>2</v>
      </c>
      <c r="F1293" s="1">
        <v>40759.413194444445</v>
      </c>
      <c r="G1293">
        <v>8.5</v>
      </c>
      <c r="H1293">
        <v>12502</v>
      </c>
      <c r="I1293" t="s">
        <v>774</v>
      </c>
      <c r="J1293">
        <f t="shared" si="40"/>
        <v>17</v>
      </c>
      <c r="K1293" s="7">
        <f t="shared" si="41"/>
        <v>126.58611111110804</v>
      </c>
    </row>
    <row r="1294" spans="1:11" x14ac:dyDescent="0.2">
      <c r="A1294">
        <v>282852</v>
      </c>
      <c r="B1294">
        <v>562273</v>
      </c>
      <c r="C1294" s="2">
        <v>23094</v>
      </c>
      <c r="D1294" t="s">
        <v>1068</v>
      </c>
      <c r="E1294">
        <v>1</v>
      </c>
      <c r="F1294" s="1">
        <v>40759.413194444445</v>
      </c>
      <c r="G1294">
        <v>12.5</v>
      </c>
      <c r="H1294">
        <v>12502</v>
      </c>
      <c r="I1294" t="s">
        <v>774</v>
      </c>
      <c r="J1294">
        <f t="shared" si="40"/>
        <v>12.5</v>
      </c>
      <c r="K1294" s="7">
        <f t="shared" si="41"/>
        <v>126.58611111110804</v>
      </c>
    </row>
    <row r="1295" spans="1:11" x14ac:dyDescent="0.2">
      <c r="A1295">
        <v>282853</v>
      </c>
      <c r="B1295">
        <v>562273</v>
      </c>
      <c r="C1295" s="2" t="s">
        <v>347</v>
      </c>
      <c r="D1295" t="s">
        <v>348</v>
      </c>
      <c r="E1295">
        <v>10</v>
      </c>
      <c r="F1295" s="1">
        <v>40759.413194444445</v>
      </c>
      <c r="G1295">
        <v>0.42</v>
      </c>
      <c r="H1295">
        <v>12502</v>
      </c>
      <c r="I1295" t="s">
        <v>774</v>
      </c>
      <c r="J1295">
        <f t="shared" si="40"/>
        <v>4.2</v>
      </c>
      <c r="K1295" s="7">
        <f t="shared" si="41"/>
        <v>126.58611111110804</v>
      </c>
    </row>
    <row r="1296" spans="1:11" x14ac:dyDescent="0.2">
      <c r="A1296">
        <v>282854</v>
      </c>
      <c r="B1296">
        <v>562273</v>
      </c>
      <c r="C1296" s="2">
        <v>23169</v>
      </c>
      <c r="D1296" t="s">
        <v>1075</v>
      </c>
      <c r="E1296">
        <v>6</v>
      </c>
      <c r="F1296" s="1">
        <v>40759.413194444445</v>
      </c>
      <c r="G1296">
        <v>4.1500000000000004</v>
      </c>
      <c r="H1296">
        <v>12502</v>
      </c>
      <c r="I1296" t="s">
        <v>774</v>
      </c>
      <c r="J1296">
        <f t="shared" si="40"/>
        <v>24.900000000000002</v>
      </c>
      <c r="K1296" s="7">
        <f t="shared" si="41"/>
        <v>126.58611111110804</v>
      </c>
    </row>
    <row r="1297" spans="1:11" x14ac:dyDescent="0.2">
      <c r="A1297">
        <v>282855</v>
      </c>
      <c r="B1297">
        <v>562273</v>
      </c>
      <c r="C1297" s="2">
        <v>22760</v>
      </c>
      <c r="D1297" t="s">
        <v>334</v>
      </c>
      <c r="E1297">
        <v>1</v>
      </c>
      <c r="F1297" s="1">
        <v>40759.413194444445</v>
      </c>
      <c r="G1297">
        <v>12.75</v>
      </c>
      <c r="H1297">
        <v>12502</v>
      </c>
      <c r="I1297" t="s">
        <v>774</v>
      </c>
      <c r="J1297">
        <f t="shared" si="40"/>
        <v>12.75</v>
      </c>
      <c r="K1297" s="7">
        <f t="shared" si="41"/>
        <v>126.58611111110804</v>
      </c>
    </row>
    <row r="1298" spans="1:11" x14ac:dyDescent="0.2">
      <c r="A1298">
        <v>282856</v>
      </c>
      <c r="B1298">
        <v>562273</v>
      </c>
      <c r="C1298" s="2">
        <v>22726</v>
      </c>
      <c r="D1298" t="s">
        <v>33</v>
      </c>
      <c r="E1298">
        <v>4</v>
      </c>
      <c r="F1298" s="1">
        <v>40759.413194444445</v>
      </c>
      <c r="G1298">
        <v>3.75</v>
      </c>
      <c r="H1298">
        <v>12502</v>
      </c>
      <c r="I1298" t="s">
        <v>774</v>
      </c>
      <c r="J1298">
        <f t="shared" si="40"/>
        <v>15</v>
      </c>
      <c r="K1298" s="7">
        <f t="shared" si="41"/>
        <v>126.58611111110804</v>
      </c>
    </row>
    <row r="1299" spans="1:11" x14ac:dyDescent="0.2">
      <c r="A1299">
        <v>282857</v>
      </c>
      <c r="B1299">
        <v>562273</v>
      </c>
      <c r="C1299" s="2">
        <v>22457</v>
      </c>
      <c r="D1299" t="s">
        <v>100</v>
      </c>
      <c r="E1299">
        <v>6</v>
      </c>
      <c r="F1299" s="1">
        <v>40759.413194444445</v>
      </c>
      <c r="G1299">
        <v>2.95</v>
      </c>
      <c r="H1299">
        <v>12502</v>
      </c>
      <c r="I1299" t="s">
        <v>774</v>
      </c>
      <c r="J1299">
        <f t="shared" si="40"/>
        <v>17.700000000000003</v>
      </c>
      <c r="K1299" s="7">
        <f t="shared" si="41"/>
        <v>126.58611111110804</v>
      </c>
    </row>
    <row r="1300" spans="1:11" x14ac:dyDescent="0.2">
      <c r="A1300">
        <v>282858</v>
      </c>
      <c r="B1300">
        <v>562273</v>
      </c>
      <c r="C1300" s="2">
        <v>21115</v>
      </c>
      <c r="D1300" t="s">
        <v>120</v>
      </c>
      <c r="E1300">
        <v>2</v>
      </c>
      <c r="F1300" s="1">
        <v>40759.413194444445</v>
      </c>
      <c r="G1300">
        <v>6.75</v>
      </c>
      <c r="H1300">
        <v>12502</v>
      </c>
      <c r="I1300" t="s">
        <v>774</v>
      </c>
      <c r="J1300">
        <f t="shared" si="40"/>
        <v>13.5</v>
      </c>
      <c r="K1300" s="7">
        <f t="shared" si="41"/>
        <v>126.58611111110804</v>
      </c>
    </row>
    <row r="1301" spans="1:11" x14ac:dyDescent="0.2">
      <c r="A1301">
        <v>282859</v>
      </c>
      <c r="B1301">
        <v>562273</v>
      </c>
      <c r="C1301" s="2">
        <v>22485</v>
      </c>
      <c r="D1301" t="s">
        <v>332</v>
      </c>
      <c r="E1301">
        <v>2</v>
      </c>
      <c r="F1301" s="1">
        <v>40759.413194444445</v>
      </c>
      <c r="G1301">
        <v>12.75</v>
      </c>
      <c r="H1301">
        <v>12502</v>
      </c>
      <c r="I1301" t="s">
        <v>774</v>
      </c>
      <c r="J1301">
        <f t="shared" si="40"/>
        <v>25.5</v>
      </c>
      <c r="K1301" s="7">
        <f t="shared" si="41"/>
        <v>126.58611111110804</v>
      </c>
    </row>
    <row r="1302" spans="1:11" x14ac:dyDescent="0.2">
      <c r="A1302">
        <v>282860</v>
      </c>
      <c r="B1302">
        <v>562273</v>
      </c>
      <c r="C1302" s="2">
        <v>20679</v>
      </c>
      <c r="D1302" t="s">
        <v>47</v>
      </c>
      <c r="E1302">
        <v>3</v>
      </c>
      <c r="F1302" s="1">
        <v>40759.413194444445</v>
      </c>
      <c r="G1302">
        <v>5.95</v>
      </c>
      <c r="H1302">
        <v>12502</v>
      </c>
      <c r="I1302" t="s">
        <v>774</v>
      </c>
      <c r="J1302">
        <f t="shared" si="40"/>
        <v>17.850000000000001</v>
      </c>
      <c r="K1302" s="7">
        <f t="shared" si="41"/>
        <v>126.58611111110804</v>
      </c>
    </row>
    <row r="1303" spans="1:11" x14ac:dyDescent="0.2">
      <c r="A1303">
        <v>282861</v>
      </c>
      <c r="B1303">
        <v>562273</v>
      </c>
      <c r="C1303" s="2">
        <v>22467</v>
      </c>
      <c r="D1303" t="s">
        <v>178</v>
      </c>
      <c r="E1303">
        <v>6</v>
      </c>
      <c r="F1303" s="1">
        <v>40759.413194444445</v>
      </c>
      <c r="G1303">
        <v>2.5499999999999998</v>
      </c>
      <c r="H1303">
        <v>12502</v>
      </c>
      <c r="I1303" t="s">
        <v>774</v>
      </c>
      <c r="J1303">
        <f t="shared" si="40"/>
        <v>15.299999999999999</v>
      </c>
      <c r="K1303" s="7">
        <f t="shared" si="41"/>
        <v>126.58611111110804</v>
      </c>
    </row>
    <row r="1304" spans="1:11" x14ac:dyDescent="0.2">
      <c r="A1304">
        <v>282862</v>
      </c>
      <c r="B1304">
        <v>562273</v>
      </c>
      <c r="C1304" s="2">
        <v>22914</v>
      </c>
      <c r="D1304" t="s">
        <v>30</v>
      </c>
      <c r="E1304">
        <v>3</v>
      </c>
      <c r="F1304" s="1">
        <v>40759.413194444445</v>
      </c>
      <c r="G1304">
        <v>4.95</v>
      </c>
      <c r="H1304">
        <v>12502</v>
      </c>
      <c r="I1304" t="s">
        <v>774</v>
      </c>
      <c r="J1304">
        <f t="shared" si="40"/>
        <v>14.850000000000001</v>
      </c>
      <c r="K1304" s="7">
        <f t="shared" si="41"/>
        <v>126.58611111110804</v>
      </c>
    </row>
    <row r="1305" spans="1:11" x14ac:dyDescent="0.2">
      <c r="A1305">
        <v>282863</v>
      </c>
      <c r="B1305">
        <v>562273</v>
      </c>
      <c r="C1305" s="2">
        <v>21770</v>
      </c>
      <c r="D1305" t="s">
        <v>1010</v>
      </c>
      <c r="E1305">
        <v>2</v>
      </c>
      <c r="F1305" s="1">
        <v>40759.413194444445</v>
      </c>
      <c r="G1305">
        <v>4.95</v>
      </c>
      <c r="H1305">
        <v>12502</v>
      </c>
      <c r="I1305" t="s">
        <v>774</v>
      </c>
      <c r="J1305">
        <f t="shared" si="40"/>
        <v>9.9</v>
      </c>
      <c r="K1305" s="7">
        <f t="shared" si="41"/>
        <v>126.58611111110804</v>
      </c>
    </row>
    <row r="1306" spans="1:11" x14ac:dyDescent="0.2">
      <c r="A1306">
        <v>282864</v>
      </c>
      <c r="B1306">
        <v>562273</v>
      </c>
      <c r="C1306" s="2">
        <v>21279</v>
      </c>
      <c r="D1306" t="s">
        <v>605</v>
      </c>
      <c r="E1306">
        <v>6</v>
      </c>
      <c r="F1306" s="1">
        <v>40759.413194444445</v>
      </c>
      <c r="G1306">
        <v>2.5499999999999998</v>
      </c>
      <c r="H1306">
        <v>12502</v>
      </c>
      <c r="I1306" t="s">
        <v>774</v>
      </c>
      <c r="J1306">
        <f t="shared" si="40"/>
        <v>15.299999999999999</v>
      </c>
      <c r="K1306" s="7">
        <f t="shared" si="41"/>
        <v>126.58611111110804</v>
      </c>
    </row>
    <row r="1307" spans="1:11" x14ac:dyDescent="0.2">
      <c r="A1307">
        <v>282865</v>
      </c>
      <c r="B1307">
        <v>562273</v>
      </c>
      <c r="C1307" s="2" t="s">
        <v>581</v>
      </c>
      <c r="D1307" t="s">
        <v>582</v>
      </c>
      <c r="E1307">
        <v>4</v>
      </c>
      <c r="F1307" s="1">
        <v>40759.413194444445</v>
      </c>
      <c r="G1307">
        <v>3.75</v>
      </c>
      <c r="H1307">
        <v>12502</v>
      </c>
      <c r="I1307" t="s">
        <v>774</v>
      </c>
      <c r="J1307">
        <f t="shared" si="40"/>
        <v>15</v>
      </c>
      <c r="K1307" s="7">
        <f t="shared" si="41"/>
        <v>126.58611111110804</v>
      </c>
    </row>
    <row r="1308" spans="1:11" x14ac:dyDescent="0.2">
      <c r="A1308">
        <v>282866</v>
      </c>
      <c r="B1308">
        <v>562273</v>
      </c>
      <c r="C1308" s="2" t="s">
        <v>579</v>
      </c>
      <c r="D1308" t="s">
        <v>580</v>
      </c>
      <c r="E1308">
        <v>4</v>
      </c>
      <c r="F1308" s="1">
        <v>40759.413194444445</v>
      </c>
      <c r="G1308">
        <v>3.75</v>
      </c>
      <c r="H1308">
        <v>12502</v>
      </c>
      <c r="I1308" t="s">
        <v>774</v>
      </c>
      <c r="J1308">
        <f t="shared" si="40"/>
        <v>15</v>
      </c>
      <c r="K1308" s="7">
        <f t="shared" si="41"/>
        <v>126.58611111110804</v>
      </c>
    </row>
    <row r="1309" spans="1:11" x14ac:dyDescent="0.2">
      <c r="A1309">
        <v>282867</v>
      </c>
      <c r="B1309">
        <v>562273</v>
      </c>
      <c r="C1309" s="2" t="s">
        <v>374</v>
      </c>
      <c r="D1309" t="s">
        <v>375</v>
      </c>
      <c r="E1309">
        <v>6</v>
      </c>
      <c r="F1309" s="1">
        <v>40759.413194444445</v>
      </c>
      <c r="G1309">
        <v>1.65</v>
      </c>
      <c r="H1309">
        <v>12502</v>
      </c>
      <c r="I1309" t="s">
        <v>774</v>
      </c>
      <c r="J1309">
        <f t="shared" si="40"/>
        <v>9.8999999999999986</v>
      </c>
      <c r="K1309" s="7">
        <f t="shared" si="41"/>
        <v>126.58611111110804</v>
      </c>
    </row>
    <row r="1310" spans="1:11" x14ac:dyDescent="0.2">
      <c r="A1310">
        <v>282868</v>
      </c>
      <c r="B1310">
        <v>562273</v>
      </c>
      <c r="C1310" s="2">
        <v>23012</v>
      </c>
      <c r="D1310" t="s">
        <v>1114</v>
      </c>
      <c r="E1310">
        <v>4</v>
      </c>
      <c r="F1310" s="1">
        <v>40759.413194444445</v>
      </c>
      <c r="G1310">
        <v>3.95</v>
      </c>
      <c r="H1310">
        <v>12502</v>
      </c>
      <c r="I1310" t="s">
        <v>774</v>
      </c>
      <c r="J1310">
        <f t="shared" si="40"/>
        <v>15.8</v>
      </c>
      <c r="K1310" s="7">
        <f t="shared" si="41"/>
        <v>126.58611111110804</v>
      </c>
    </row>
    <row r="1311" spans="1:11" x14ac:dyDescent="0.2">
      <c r="A1311">
        <v>282869</v>
      </c>
      <c r="B1311">
        <v>562273</v>
      </c>
      <c r="C1311" s="2">
        <v>22222</v>
      </c>
      <c r="D1311" t="s">
        <v>387</v>
      </c>
      <c r="E1311">
        <v>3</v>
      </c>
      <c r="F1311" s="1">
        <v>40759.413194444445</v>
      </c>
      <c r="G1311">
        <v>4.95</v>
      </c>
      <c r="H1311">
        <v>12502</v>
      </c>
      <c r="I1311" t="s">
        <v>774</v>
      </c>
      <c r="J1311">
        <f t="shared" si="40"/>
        <v>14.850000000000001</v>
      </c>
      <c r="K1311" s="7">
        <f t="shared" si="41"/>
        <v>126.58611111110804</v>
      </c>
    </row>
    <row r="1312" spans="1:11" x14ac:dyDescent="0.2">
      <c r="A1312">
        <v>282870</v>
      </c>
      <c r="B1312">
        <v>562273</v>
      </c>
      <c r="C1312" s="2">
        <v>23020</v>
      </c>
      <c r="D1312" t="s">
        <v>1116</v>
      </c>
      <c r="E1312">
        <v>2</v>
      </c>
      <c r="F1312" s="1">
        <v>40759.413194444445</v>
      </c>
      <c r="G1312">
        <v>12.5</v>
      </c>
      <c r="H1312">
        <v>12502</v>
      </c>
      <c r="I1312" t="s">
        <v>774</v>
      </c>
      <c r="J1312">
        <f t="shared" si="40"/>
        <v>25</v>
      </c>
      <c r="K1312" s="7">
        <f t="shared" si="41"/>
        <v>126.58611111110804</v>
      </c>
    </row>
    <row r="1313" spans="1:11" x14ac:dyDescent="0.2">
      <c r="A1313">
        <v>282871</v>
      </c>
      <c r="B1313">
        <v>562273</v>
      </c>
      <c r="C1313" s="2">
        <v>23162</v>
      </c>
      <c r="D1313" t="s">
        <v>1042</v>
      </c>
      <c r="E1313">
        <v>4</v>
      </c>
      <c r="F1313" s="1">
        <v>40759.413194444445</v>
      </c>
      <c r="G1313">
        <v>3.75</v>
      </c>
      <c r="H1313">
        <v>12502</v>
      </c>
      <c r="I1313" t="s">
        <v>774</v>
      </c>
      <c r="J1313">
        <f t="shared" si="40"/>
        <v>15</v>
      </c>
      <c r="K1313" s="7">
        <f t="shared" si="41"/>
        <v>126.58611111110804</v>
      </c>
    </row>
    <row r="1314" spans="1:11" x14ac:dyDescent="0.2">
      <c r="A1314">
        <v>282872</v>
      </c>
      <c r="B1314">
        <v>562273</v>
      </c>
      <c r="C1314" s="2">
        <v>23163</v>
      </c>
      <c r="D1314" t="s">
        <v>1040</v>
      </c>
      <c r="E1314">
        <v>8</v>
      </c>
      <c r="F1314" s="1">
        <v>40759.413194444445</v>
      </c>
      <c r="G1314">
        <v>2.4900000000000002</v>
      </c>
      <c r="H1314">
        <v>12502</v>
      </c>
      <c r="I1314" t="s">
        <v>774</v>
      </c>
      <c r="J1314">
        <f t="shared" si="40"/>
        <v>19.920000000000002</v>
      </c>
      <c r="K1314" s="7">
        <f t="shared" si="41"/>
        <v>126.58611111110804</v>
      </c>
    </row>
    <row r="1315" spans="1:11" x14ac:dyDescent="0.2">
      <c r="A1315">
        <v>282873</v>
      </c>
      <c r="B1315">
        <v>562273</v>
      </c>
      <c r="C1315" s="2">
        <v>22699</v>
      </c>
      <c r="D1315" t="s">
        <v>358</v>
      </c>
      <c r="E1315">
        <v>6</v>
      </c>
      <c r="F1315" s="1">
        <v>40759.413194444445</v>
      </c>
      <c r="G1315">
        <v>2.95</v>
      </c>
      <c r="H1315">
        <v>12502</v>
      </c>
      <c r="I1315" t="s">
        <v>774</v>
      </c>
      <c r="J1315">
        <f t="shared" si="40"/>
        <v>17.700000000000003</v>
      </c>
      <c r="K1315" s="7">
        <f t="shared" si="41"/>
        <v>126.58611111110804</v>
      </c>
    </row>
    <row r="1316" spans="1:11" x14ac:dyDescent="0.2">
      <c r="A1316">
        <v>282874</v>
      </c>
      <c r="B1316">
        <v>562273</v>
      </c>
      <c r="C1316" s="2">
        <v>22698</v>
      </c>
      <c r="D1316" t="s">
        <v>904</v>
      </c>
      <c r="E1316">
        <v>6</v>
      </c>
      <c r="F1316" s="1">
        <v>40759.413194444445</v>
      </c>
      <c r="G1316">
        <v>2.95</v>
      </c>
      <c r="H1316">
        <v>12502</v>
      </c>
      <c r="I1316" t="s">
        <v>774</v>
      </c>
      <c r="J1316">
        <f t="shared" si="40"/>
        <v>17.700000000000003</v>
      </c>
      <c r="K1316" s="7">
        <f t="shared" si="41"/>
        <v>126.58611111110804</v>
      </c>
    </row>
    <row r="1317" spans="1:11" x14ac:dyDescent="0.2">
      <c r="A1317">
        <v>282875</v>
      </c>
      <c r="B1317">
        <v>562273</v>
      </c>
      <c r="C1317" s="2">
        <v>22697</v>
      </c>
      <c r="D1317" t="s">
        <v>359</v>
      </c>
      <c r="E1317">
        <v>6</v>
      </c>
      <c r="F1317" s="1">
        <v>40759.413194444445</v>
      </c>
      <c r="G1317">
        <v>2.95</v>
      </c>
      <c r="H1317">
        <v>12502</v>
      </c>
      <c r="I1317" t="s">
        <v>774</v>
      </c>
      <c r="J1317">
        <f t="shared" si="40"/>
        <v>17.700000000000003</v>
      </c>
      <c r="K1317" s="7">
        <f t="shared" si="41"/>
        <v>126.58611111110804</v>
      </c>
    </row>
    <row r="1318" spans="1:11" x14ac:dyDescent="0.2">
      <c r="A1318">
        <v>282876</v>
      </c>
      <c r="B1318">
        <v>562273</v>
      </c>
      <c r="C1318" s="2">
        <v>22215</v>
      </c>
      <c r="D1318" t="s">
        <v>702</v>
      </c>
      <c r="E1318">
        <v>4</v>
      </c>
      <c r="F1318" s="1">
        <v>40759.413194444445</v>
      </c>
      <c r="G1318">
        <v>8.5</v>
      </c>
      <c r="H1318">
        <v>12502</v>
      </c>
      <c r="I1318" t="s">
        <v>774</v>
      </c>
      <c r="J1318">
        <f t="shared" si="40"/>
        <v>34</v>
      </c>
      <c r="K1318" s="7">
        <f t="shared" si="41"/>
        <v>126.58611111110804</v>
      </c>
    </row>
    <row r="1319" spans="1:11" x14ac:dyDescent="0.2">
      <c r="A1319">
        <v>283080</v>
      </c>
      <c r="B1319">
        <v>562287</v>
      </c>
      <c r="C1319" s="2">
        <v>21243</v>
      </c>
      <c r="D1319" t="s">
        <v>237</v>
      </c>
      <c r="E1319">
        <v>8</v>
      </c>
      <c r="F1319" s="1">
        <v>40759.463194444441</v>
      </c>
      <c r="G1319">
        <v>1.69</v>
      </c>
      <c r="H1319">
        <v>12455</v>
      </c>
      <c r="I1319" t="s">
        <v>774</v>
      </c>
      <c r="J1319">
        <f t="shared" si="40"/>
        <v>13.52</v>
      </c>
      <c r="K1319" s="7">
        <f t="shared" si="41"/>
        <v>126.5361111111124</v>
      </c>
    </row>
    <row r="1320" spans="1:11" x14ac:dyDescent="0.2">
      <c r="A1320">
        <v>283081</v>
      </c>
      <c r="B1320">
        <v>562287</v>
      </c>
      <c r="C1320" s="2">
        <v>21244</v>
      </c>
      <c r="D1320" t="s">
        <v>235</v>
      </c>
      <c r="E1320">
        <v>8</v>
      </c>
      <c r="F1320" s="1">
        <v>40759.463194444441</v>
      </c>
      <c r="G1320">
        <v>1.69</v>
      </c>
      <c r="H1320">
        <v>12455</v>
      </c>
      <c r="I1320" t="s">
        <v>774</v>
      </c>
      <c r="J1320">
        <f t="shared" si="40"/>
        <v>13.52</v>
      </c>
      <c r="K1320" s="7">
        <f t="shared" si="41"/>
        <v>126.5361111111124</v>
      </c>
    </row>
    <row r="1321" spans="1:11" x14ac:dyDescent="0.2">
      <c r="A1321">
        <v>283082</v>
      </c>
      <c r="B1321">
        <v>562287</v>
      </c>
      <c r="C1321" s="2">
        <v>21242</v>
      </c>
      <c r="D1321" t="s">
        <v>236</v>
      </c>
      <c r="E1321">
        <v>8</v>
      </c>
      <c r="F1321" s="1">
        <v>40759.463194444441</v>
      </c>
      <c r="G1321">
        <v>1.69</v>
      </c>
      <c r="H1321">
        <v>12455</v>
      </c>
      <c r="I1321" t="s">
        <v>774</v>
      </c>
      <c r="J1321">
        <f t="shared" si="40"/>
        <v>13.52</v>
      </c>
      <c r="K1321" s="7">
        <f t="shared" si="41"/>
        <v>126.5361111111124</v>
      </c>
    </row>
    <row r="1322" spans="1:11" x14ac:dyDescent="0.2">
      <c r="A1322">
        <v>283083</v>
      </c>
      <c r="B1322">
        <v>562287</v>
      </c>
      <c r="C1322" s="2">
        <v>20677</v>
      </c>
      <c r="D1322" t="s">
        <v>706</v>
      </c>
      <c r="E1322">
        <v>8</v>
      </c>
      <c r="F1322" s="1">
        <v>40759.463194444441</v>
      </c>
      <c r="G1322">
        <v>1.25</v>
      </c>
      <c r="H1322">
        <v>12455</v>
      </c>
      <c r="I1322" t="s">
        <v>774</v>
      </c>
      <c r="J1322">
        <f t="shared" si="40"/>
        <v>10</v>
      </c>
      <c r="K1322" s="7">
        <f t="shared" si="41"/>
        <v>126.5361111111124</v>
      </c>
    </row>
    <row r="1323" spans="1:11" x14ac:dyDescent="0.2">
      <c r="A1323">
        <v>295883</v>
      </c>
      <c r="B1323">
        <v>563477</v>
      </c>
      <c r="C1323" s="2">
        <v>22243</v>
      </c>
      <c r="D1323" t="s">
        <v>243</v>
      </c>
      <c r="E1323">
        <v>1</v>
      </c>
      <c r="F1323" s="1">
        <v>40771.652083333334</v>
      </c>
      <c r="G1323">
        <v>1.65</v>
      </c>
      <c r="H1323">
        <v>17097</v>
      </c>
      <c r="I1323" t="s">
        <v>774</v>
      </c>
      <c r="J1323">
        <f t="shared" si="40"/>
        <v>1.65</v>
      </c>
      <c r="K1323" s="7">
        <f t="shared" si="41"/>
        <v>114.34722222221899</v>
      </c>
    </row>
    <row r="1324" spans="1:11" x14ac:dyDescent="0.2">
      <c r="A1324">
        <v>295884</v>
      </c>
      <c r="B1324">
        <v>563477</v>
      </c>
      <c r="C1324" s="2">
        <v>22244</v>
      </c>
      <c r="D1324" t="s">
        <v>370</v>
      </c>
      <c r="E1324">
        <v>1</v>
      </c>
      <c r="F1324" s="1">
        <v>40771.652083333334</v>
      </c>
      <c r="G1324">
        <v>1.95</v>
      </c>
      <c r="H1324">
        <v>17097</v>
      </c>
      <c r="I1324" t="s">
        <v>774</v>
      </c>
      <c r="J1324">
        <f t="shared" si="40"/>
        <v>1.95</v>
      </c>
      <c r="K1324" s="7">
        <f t="shared" si="41"/>
        <v>114.34722222221899</v>
      </c>
    </row>
    <row r="1325" spans="1:11" x14ac:dyDescent="0.2">
      <c r="A1325">
        <v>295885</v>
      </c>
      <c r="B1325">
        <v>563477</v>
      </c>
      <c r="C1325" s="2" t="s">
        <v>499</v>
      </c>
      <c r="D1325" t="s">
        <v>500</v>
      </c>
      <c r="E1325">
        <v>1</v>
      </c>
      <c r="F1325" s="1">
        <v>40771.652083333334</v>
      </c>
      <c r="G1325">
        <v>1.25</v>
      </c>
      <c r="H1325">
        <v>17097</v>
      </c>
      <c r="I1325" t="s">
        <v>774</v>
      </c>
      <c r="J1325">
        <f t="shared" si="40"/>
        <v>1.25</v>
      </c>
      <c r="K1325" s="7">
        <f t="shared" si="41"/>
        <v>114.34722222221899</v>
      </c>
    </row>
    <row r="1326" spans="1:11" x14ac:dyDescent="0.2">
      <c r="A1326">
        <v>295886</v>
      </c>
      <c r="B1326">
        <v>563477</v>
      </c>
      <c r="C1326" s="2">
        <v>20711</v>
      </c>
      <c r="D1326" t="s">
        <v>456</v>
      </c>
      <c r="E1326">
        <v>1</v>
      </c>
      <c r="F1326" s="1">
        <v>40771.652083333334</v>
      </c>
      <c r="G1326">
        <v>2.08</v>
      </c>
      <c r="H1326">
        <v>17097</v>
      </c>
      <c r="I1326" t="s">
        <v>774</v>
      </c>
      <c r="J1326">
        <f t="shared" si="40"/>
        <v>2.08</v>
      </c>
      <c r="K1326" s="7">
        <f t="shared" si="41"/>
        <v>114.34722222221899</v>
      </c>
    </row>
    <row r="1327" spans="1:11" x14ac:dyDescent="0.2">
      <c r="A1327">
        <v>295887</v>
      </c>
      <c r="B1327">
        <v>563477</v>
      </c>
      <c r="C1327" s="2">
        <v>22663</v>
      </c>
      <c r="D1327" t="s">
        <v>107</v>
      </c>
      <c r="E1327">
        <v>2</v>
      </c>
      <c r="F1327" s="1">
        <v>40771.652083333334</v>
      </c>
      <c r="G1327">
        <v>2.08</v>
      </c>
      <c r="H1327">
        <v>17097</v>
      </c>
      <c r="I1327" t="s">
        <v>774</v>
      </c>
      <c r="J1327">
        <f t="shared" si="40"/>
        <v>4.16</v>
      </c>
      <c r="K1327" s="7">
        <f t="shared" si="41"/>
        <v>114.34722222221899</v>
      </c>
    </row>
    <row r="1328" spans="1:11" x14ac:dyDescent="0.2">
      <c r="A1328">
        <v>295888</v>
      </c>
      <c r="B1328">
        <v>563477</v>
      </c>
      <c r="C1328" s="2">
        <v>23203</v>
      </c>
      <c r="D1328" t="s">
        <v>1153</v>
      </c>
      <c r="E1328">
        <v>2</v>
      </c>
      <c r="F1328" s="1">
        <v>40771.652083333334</v>
      </c>
      <c r="G1328">
        <v>2.08</v>
      </c>
      <c r="H1328">
        <v>17097</v>
      </c>
      <c r="I1328" t="s">
        <v>774</v>
      </c>
      <c r="J1328">
        <f t="shared" si="40"/>
        <v>4.16</v>
      </c>
      <c r="K1328" s="7">
        <f t="shared" si="41"/>
        <v>114.34722222221899</v>
      </c>
    </row>
    <row r="1329" spans="1:11" x14ac:dyDescent="0.2">
      <c r="A1329">
        <v>295889</v>
      </c>
      <c r="B1329">
        <v>563477</v>
      </c>
      <c r="C1329" s="2">
        <v>21340</v>
      </c>
      <c r="D1329" t="s">
        <v>104</v>
      </c>
      <c r="E1329">
        <v>1</v>
      </c>
      <c r="F1329" s="1">
        <v>40771.652083333334</v>
      </c>
      <c r="G1329">
        <v>12.75</v>
      </c>
      <c r="H1329">
        <v>17097</v>
      </c>
      <c r="I1329" t="s">
        <v>774</v>
      </c>
      <c r="J1329">
        <f t="shared" si="40"/>
        <v>12.75</v>
      </c>
      <c r="K1329" s="7">
        <f t="shared" si="41"/>
        <v>114.34722222221899</v>
      </c>
    </row>
    <row r="1330" spans="1:11" x14ac:dyDescent="0.2">
      <c r="A1330">
        <v>295890</v>
      </c>
      <c r="B1330">
        <v>563477</v>
      </c>
      <c r="C1330" s="2">
        <v>23172</v>
      </c>
      <c r="D1330" t="s">
        <v>1061</v>
      </c>
      <c r="E1330">
        <v>2</v>
      </c>
      <c r="F1330" s="1">
        <v>40771.652083333334</v>
      </c>
      <c r="G1330">
        <v>1.65</v>
      </c>
      <c r="H1330">
        <v>17097</v>
      </c>
      <c r="I1330" t="s">
        <v>774</v>
      </c>
      <c r="J1330">
        <f t="shared" si="40"/>
        <v>3.3</v>
      </c>
      <c r="K1330" s="7">
        <f t="shared" si="41"/>
        <v>114.34722222221899</v>
      </c>
    </row>
    <row r="1331" spans="1:11" x14ac:dyDescent="0.2">
      <c r="A1331">
        <v>295891</v>
      </c>
      <c r="B1331">
        <v>563477</v>
      </c>
      <c r="C1331" s="2">
        <v>23171</v>
      </c>
      <c r="D1331" t="s">
        <v>1062</v>
      </c>
      <c r="E1331">
        <v>4</v>
      </c>
      <c r="F1331" s="1">
        <v>40771.652083333334</v>
      </c>
      <c r="G1331">
        <v>1.65</v>
      </c>
      <c r="H1331">
        <v>17097</v>
      </c>
      <c r="I1331" t="s">
        <v>774</v>
      </c>
      <c r="J1331">
        <f t="shared" si="40"/>
        <v>6.6</v>
      </c>
      <c r="K1331" s="7">
        <f t="shared" si="41"/>
        <v>114.34722222221899</v>
      </c>
    </row>
    <row r="1332" spans="1:11" x14ac:dyDescent="0.2">
      <c r="A1332">
        <v>295892</v>
      </c>
      <c r="B1332">
        <v>563477</v>
      </c>
      <c r="C1332" s="2">
        <v>23170</v>
      </c>
      <c r="D1332" t="s">
        <v>1063</v>
      </c>
      <c r="E1332">
        <v>4</v>
      </c>
      <c r="F1332" s="1">
        <v>40771.652083333334</v>
      </c>
      <c r="G1332">
        <v>1.65</v>
      </c>
      <c r="H1332">
        <v>17097</v>
      </c>
      <c r="I1332" t="s">
        <v>774</v>
      </c>
      <c r="J1332">
        <f t="shared" si="40"/>
        <v>6.6</v>
      </c>
      <c r="K1332" s="7">
        <f t="shared" si="41"/>
        <v>114.34722222221899</v>
      </c>
    </row>
    <row r="1333" spans="1:11" x14ac:dyDescent="0.2">
      <c r="A1333">
        <v>295893</v>
      </c>
      <c r="B1333">
        <v>563477</v>
      </c>
      <c r="C1333" s="2">
        <v>23174</v>
      </c>
      <c r="D1333" t="s">
        <v>1059</v>
      </c>
      <c r="E1333">
        <v>1</v>
      </c>
      <c r="F1333" s="1">
        <v>40771.652083333334</v>
      </c>
      <c r="G1333">
        <v>4.1500000000000004</v>
      </c>
      <c r="H1333">
        <v>17097</v>
      </c>
      <c r="I1333" t="s">
        <v>774</v>
      </c>
      <c r="J1333">
        <f t="shared" si="40"/>
        <v>4.1500000000000004</v>
      </c>
      <c r="K1333" s="7">
        <f t="shared" si="41"/>
        <v>114.34722222221899</v>
      </c>
    </row>
    <row r="1334" spans="1:11" x14ac:dyDescent="0.2">
      <c r="A1334">
        <v>295894</v>
      </c>
      <c r="B1334">
        <v>563477</v>
      </c>
      <c r="C1334" s="2">
        <v>22699</v>
      </c>
      <c r="D1334" t="s">
        <v>358</v>
      </c>
      <c r="E1334">
        <v>5</v>
      </c>
      <c r="F1334" s="1">
        <v>40771.652083333334</v>
      </c>
      <c r="G1334">
        <v>2.95</v>
      </c>
      <c r="H1334">
        <v>17097</v>
      </c>
      <c r="I1334" t="s">
        <v>774</v>
      </c>
      <c r="J1334">
        <f t="shared" si="40"/>
        <v>14.75</v>
      </c>
      <c r="K1334" s="7">
        <f t="shared" si="41"/>
        <v>114.34722222221899</v>
      </c>
    </row>
    <row r="1335" spans="1:11" x14ac:dyDescent="0.2">
      <c r="A1335">
        <v>295895</v>
      </c>
      <c r="B1335">
        <v>563477</v>
      </c>
      <c r="C1335" s="2">
        <v>22727</v>
      </c>
      <c r="D1335" t="s">
        <v>32</v>
      </c>
      <c r="E1335">
        <v>1</v>
      </c>
      <c r="F1335" s="1">
        <v>40771.652083333334</v>
      </c>
      <c r="G1335">
        <v>3.75</v>
      </c>
      <c r="H1335">
        <v>17097</v>
      </c>
      <c r="I1335" t="s">
        <v>774</v>
      </c>
      <c r="J1335">
        <f t="shared" si="40"/>
        <v>3.75</v>
      </c>
      <c r="K1335" s="7">
        <f t="shared" si="41"/>
        <v>114.34722222221899</v>
      </c>
    </row>
    <row r="1336" spans="1:11" x14ac:dyDescent="0.2">
      <c r="A1336">
        <v>295896</v>
      </c>
      <c r="B1336">
        <v>563477</v>
      </c>
      <c r="C1336" s="2">
        <v>22726</v>
      </c>
      <c r="D1336" t="s">
        <v>33</v>
      </c>
      <c r="E1336">
        <v>1</v>
      </c>
      <c r="F1336" s="1">
        <v>40771.652083333334</v>
      </c>
      <c r="G1336">
        <v>3.75</v>
      </c>
      <c r="H1336">
        <v>17097</v>
      </c>
      <c r="I1336" t="s">
        <v>774</v>
      </c>
      <c r="J1336">
        <f t="shared" si="40"/>
        <v>3.75</v>
      </c>
      <c r="K1336" s="7">
        <f t="shared" si="41"/>
        <v>114.34722222221899</v>
      </c>
    </row>
    <row r="1337" spans="1:11" x14ac:dyDescent="0.2">
      <c r="A1337">
        <v>295897</v>
      </c>
      <c r="B1337">
        <v>563477</v>
      </c>
      <c r="C1337" s="2">
        <v>22326</v>
      </c>
      <c r="D1337" t="s">
        <v>37</v>
      </c>
      <c r="E1337">
        <v>2</v>
      </c>
      <c r="F1337" s="1">
        <v>40771.652083333334</v>
      </c>
      <c r="G1337">
        <v>2.95</v>
      </c>
      <c r="H1337">
        <v>17097</v>
      </c>
      <c r="I1337" t="s">
        <v>774</v>
      </c>
      <c r="J1337">
        <f t="shared" si="40"/>
        <v>5.9</v>
      </c>
      <c r="K1337" s="7">
        <f t="shared" si="41"/>
        <v>114.34722222221899</v>
      </c>
    </row>
    <row r="1338" spans="1:11" x14ac:dyDescent="0.2">
      <c r="A1338">
        <v>295898</v>
      </c>
      <c r="B1338">
        <v>563477</v>
      </c>
      <c r="C1338" s="2">
        <v>72741</v>
      </c>
      <c r="D1338" t="s">
        <v>440</v>
      </c>
      <c r="E1338">
        <v>9</v>
      </c>
      <c r="F1338" s="1">
        <v>40771.652083333334</v>
      </c>
      <c r="G1338">
        <v>1.45</v>
      </c>
      <c r="H1338">
        <v>17097</v>
      </c>
      <c r="I1338" t="s">
        <v>774</v>
      </c>
      <c r="J1338">
        <f t="shared" si="40"/>
        <v>13.049999999999999</v>
      </c>
      <c r="K1338" s="7">
        <f t="shared" si="41"/>
        <v>114.34722222221899</v>
      </c>
    </row>
    <row r="1339" spans="1:11" x14ac:dyDescent="0.2">
      <c r="A1339">
        <v>295899</v>
      </c>
      <c r="B1339">
        <v>563477</v>
      </c>
      <c r="C1339" s="2">
        <v>23173</v>
      </c>
      <c r="D1339" t="s">
        <v>1060</v>
      </c>
      <c r="E1339">
        <v>1</v>
      </c>
      <c r="F1339" s="1">
        <v>40771.652083333334</v>
      </c>
      <c r="G1339">
        <v>9.9499999999999993</v>
      </c>
      <c r="H1339">
        <v>17097</v>
      </c>
      <c r="I1339" t="s">
        <v>774</v>
      </c>
      <c r="J1339">
        <f t="shared" si="40"/>
        <v>9.9499999999999993</v>
      </c>
      <c r="K1339" s="7">
        <f t="shared" si="41"/>
        <v>114.34722222221899</v>
      </c>
    </row>
    <row r="1340" spans="1:11" x14ac:dyDescent="0.2">
      <c r="A1340">
        <v>295900</v>
      </c>
      <c r="B1340">
        <v>563477</v>
      </c>
      <c r="C1340" s="2">
        <v>23245</v>
      </c>
      <c r="D1340" t="s">
        <v>1093</v>
      </c>
      <c r="E1340">
        <v>2</v>
      </c>
      <c r="F1340" s="1">
        <v>40771.652083333334</v>
      </c>
      <c r="G1340">
        <v>4.95</v>
      </c>
      <c r="H1340">
        <v>17097</v>
      </c>
      <c r="I1340" t="s">
        <v>774</v>
      </c>
      <c r="J1340">
        <f t="shared" si="40"/>
        <v>9.9</v>
      </c>
      <c r="K1340" s="7">
        <f t="shared" si="41"/>
        <v>114.34722222221899</v>
      </c>
    </row>
    <row r="1341" spans="1:11" x14ac:dyDescent="0.2">
      <c r="A1341">
        <v>295901</v>
      </c>
      <c r="B1341">
        <v>563477</v>
      </c>
      <c r="C1341" s="2">
        <v>23236</v>
      </c>
      <c r="D1341" t="s">
        <v>1155</v>
      </c>
      <c r="E1341">
        <v>1</v>
      </c>
      <c r="F1341" s="1">
        <v>40771.652083333334</v>
      </c>
      <c r="G1341">
        <v>2.89</v>
      </c>
      <c r="H1341">
        <v>17097</v>
      </c>
      <c r="I1341" t="s">
        <v>774</v>
      </c>
      <c r="J1341">
        <f t="shared" si="40"/>
        <v>2.89</v>
      </c>
      <c r="K1341" s="7">
        <f t="shared" si="41"/>
        <v>114.34722222221899</v>
      </c>
    </row>
    <row r="1342" spans="1:11" x14ac:dyDescent="0.2">
      <c r="A1342">
        <v>295902</v>
      </c>
      <c r="B1342">
        <v>563477</v>
      </c>
      <c r="C1342" s="2">
        <v>23240</v>
      </c>
      <c r="D1342" t="s">
        <v>1152</v>
      </c>
      <c r="E1342">
        <v>1</v>
      </c>
      <c r="F1342" s="1">
        <v>40771.652083333334</v>
      </c>
      <c r="G1342">
        <v>4.1500000000000004</v>
      </c>
      <c r="H1342">
        <v>17097</v>
      </c>
      <c r="I1342" t="s">
        <v>774</v>
      </c>
      <c r="J1342">
        <f t="shared" si="40"/>
        <v>4.1500000000000004</v>
      </c>
      <c r="K1342" s="7">
        <f t="shared" si="41"/>
        <v>114.34722222221899</v>
      </c>
    </row>
    <row r="1343" spans="1:11" x14ac:dyDescent="0.2">
      <c r="A1343">
        <v>295903</v>
      </c>
      <c r="B1343">
        <v>563477</v>
      </c>
      <c r="C1343" s="2">
        <v>23241</v>
      </c>
      <c r="D1343" t="s">
        <v>1094</v>
      </c>
      <c r="E1343">
        <v>1</v>
      </c>
      <c r="F1343" s="1">
        <v>40771.652083333334</v>
      </c>
      <c r="G1343">
        <v>2.08</v>
      </c>
      <c r="H1343">
        <v>17097</v>
      </c>
      <c r="I1343" t="s">
        <v>774</v>
      </c>
      <c r="J1343">
        <f t="shared" si="40"/>
        <v>2.08</v>
      </c>
      <c r="K1343" s="7">
        <f t="shared" si="41"/>
        <v>114.34722222221899</v>
      </c>
    </row>
    <row r="1344" spans="1:11" x14ac:dyDescent="0.2">
      <c r="A1344">
        <v>295904</v>
      </c>
      <c r="B1344">
        <v>563477</v>
      </c>
      <c r="C1344" s="2">
        <v>22630</v>
      </c>
      <c r="D1344" t="s">
        <v>234</v>
      </c>
      <c r="E1344">
        <v>2</v>
      </c>
      <c r="F1344" s="1">
        <v>40771.652083333334</v>
      </c>
      <c r="G1344">
        <v>1.95</v>
      </c>
      <c r="H1344">
        <v>17097</v>
      </c>
      <c r="I1344" t="s">
        <v>774</v>
      </c>
      <c r="J1344">
        <f t="shared" si="40"/>
        <v>3.9</v>
      </c>
      <c r="K1344" s="7">
        <f t="shared" si="41"/>
        <v>114.34722222221899</v>
      </c>
    </row>
    <row r="1345" spans="1:11" x14ac:dyDescent="0.2">
      <c r="A1345">
        <v>295905</v>
      </c>
      <c r="B1345">
        <v>563477</v>
      </c>
      <c r="C1345" s="2">
        <v>23005</v>
      </c>
      <c r="D1345" t="s">
        <v>978</v>
      </c>
      <c r="E1345">
        <v>2</v>
      </c>
      <c r="F1345" s="1">
        <v>40771.652083333334</v>
      </c>
      <c r="G1345">
        <v>0.42</v>
      </c>
      <c r="H1345">
        <v>17097</v>
      </c>
      <c r="I1345" t="s">
        <v>774</v>
      </c>
      <c r="J1345">
        <f t="shared" si="40"/>
        <v>0.84</v>
      </c>
      <c r="K1345" s="7">
        <f t="shared" si="41"/>
        <v>114.34722222221899</v>
      </c>
    </row>
    <row r="1346" spans="1:11" x14ac:dyDescent="0.2">
      <c r="A1346">
        <v>295906</v>
      </c>
      <c r="B1346">
        <v>563477</v>
      </c>
      <c r="C1346" s="2">
        <v>22646</v>
      </c>
      <c r="D1346" t="s">
        <v>87</v>
      </c>
      <c r="E1346">
        <v>1</v>
      </c>
      <c r="F1346" s="1">
        <v>40771.652083333334</v>
      </c>
      <c r="G1346">
        <v>1.45</v>
      </c>
      <c r="H1346">
        <v>17097</v>
      </c>
      <c r="I1346" t="s">
        <v>774</v>
      </c>
      <c r="J1346">
        <f t="shared" si="40"/>
        <v>1.45</v>
      </c>
      <c r="K1346" s="7">
        <f t="shared" si="41"/>
        <v>114.34722222221899</v>
      </c>
    </row>
    <row r="1347" spans="1:11" x14ac:dyDescent="0.2">
      <c r="A1347">
        <v>295907</v>
      </c>
      <c r="B1347">
        <v>563477</v>
      </c>
      <c r="C1347" s="2">
        <v>22644</v>
      </c>
      <c r="D1347" t="s">
        <v>83</v>
      </c>
      <c r="E1347">
        <v>1</v>
      </c>
      <c r="F1347" s="1">
        <v>40771.652083333334</v>
      </c>
      <c r="G1347">
        <v>1.45</v>
      </c>
      <c r="H1347">
        <v>17097</v>
      </c>
      <c r="I1347" t="s">
        <v>774</v>
      </c>
      <c r="J1347">
        <f t="shared" si="40"/>
        <v>1.45</v>
      </c>
      <c r="K1347" s="7">
        <f t="shared" si="41"/>
        <v>114.34722222221899</v>
      </c>
    </row>
    <row r="1348" spans="1:11" x14ac:dyDescent="0.2">
      <c r="A1348">
        <v>295908</v>
      </c>
      <c r="B1348">
        <v>563477</v>
      </c>
      <c r="C1348" s="2">
        <v>22645</v>
      </c>
      <c r="D1348" t="s">
        <v>288</v>
      </c>
      <c r="E1348">
        <v>1</v>
      </c>
      <c r="F1348" s="1">
        <v>40771.652083333334</v>
      </c>
      <c r="G1348">
        <v>1.45</v>
      </c>
      <c r="H1348">
        <v>17097</v>
      </c>
      <c r="I1348" t="s">
        <v>774</v>
      </c>
      <c r="J1348">
        <f t="shared" si="40"/>
        <v>1.45</v>
      </c>
      <c r="K1348" s="7">
        <f t="shared" si="41"/>
        <v>114.34722222221899</v>
      </c>
    </row>
    <row r="1349" spans="1:11" x14ac:dyDescent="0.2">
      <c r="A1349">
        <v>295909</v>
      </c>
      <c r="B1349">
        <v>563477</v>
      </c>
      <c r="C1349" s="2">
        <v>22399</v>
      </c>
      <c r="D1349" t="s">
        <v>573</v>
      </c>
      <c r="E1349">
        <v>3</v>
      </c>
      <c r="F1349" s="1">
        <v>40771.652083333334</v>
      </c>
      <c r="G1349">
        <v>1.25</v>
      </c>
      <c r="H1349">
        <v>17097</v>
      </c>
      <c r="I1349" t="s">
        <v>774</v>
      </c>
      <c r="J1349">
        <f t="shared" si="40"/>
        <v>3.75</v>
      </c>
      <c r="K1349" s="7">
        <f t="shared" si="41"/>
        <v>114.34722222221899</v>
      </c>
    </row>
    <row r="1350" spans="1:11" x14ac:dyDescent="0.2">
      <c r="A1350">
        <v>295910</v>
      </c>
      <c r="B1350">
        <v>563477</v>
      </c>
      <c r="C1350" s="2">
        <v>23291</v>
      </c>
      <c r="D1350" t="s">
        <v>1108</v>
      </c>
      <c r="E1350">
        <v>1</v>
      </c>
      <c r="F1350" s="1">
        <v>40771.652083333334</v>
      </c>
      <c r="G1350">
        <v>1.25</v>
      </c>
      <c r="H1350">
        <v>17097</v>
      </c>
      <c r="I1350" t="s">
        <v>774</v>
      </c>
      <c r="J1350">
        <f t="shared" si="40"/>
        <v>1.25</v>
      </c>
      <c r="K1350" s="7">
        <f t="shared" si="41"/>
        <v>114.34722222221899</v>
      </c>
    </row>
    <row r="1351" spans="1:11" x14ac:dyDescent="0.2">
      <c r="A1351">
        <v>295911</v>
      </c>
      <c r="B1351">
        <v>563477</v>
      </c>
      <c r="C1351" s="2">
        <v>23292</v>
      </c>
      <c r="D1351" t="s">
        <v>1121</v>
      </c>
      <c r="E1351">
        <v>1</v>
      </c>
      <c r="F1351" s="1">
        <v>40771.652083333334</v>
      </c>
      <c r="G1351">
        <v>1.25</v>
      </c>
      <c r="H1351">
        <v>17097</v>
      </c>
      <c r="I1351" t="s">
        <v>774</v>
      </c>
      <c r="J1351">
        <f t="shared" ref="J1351:J1414" si="42">+G1351*E1351</f>
        <v>1.25</v>
      </c>
      <c r="K1351" s="7">
        <f t="shared" ref="K1351:K1414" si="43">+$G$1-F1351</f>
        <v>114.34722222221899</v>
      </c>
    </row>
    <row r="1352" spans="1:11" x14ac:dyDescent="0.2">
      <c r="A1352">
        <v>295912</v>
      </c>
      <c r="B1352">
        <v>563477</v>
      </c>
      <c r="C1352" s="2">
        <v>23290</v>
      </c>
      <c r="D1352" t="s">
        <v>1110</v>
      </c>
      <c r="E1352">
        <v>1</v>
      </c>
      <c r="F1352" s="1">
        <v>40771.652083333334</v>
      </c>
      <c r="G1352">
        <v>1.25</v>
      </c>
      <c r="H1352">
        <v>17097</v>
      </c>
      <c r="I1352" t="s">
        <v>774</v>
      </c>
      <c r="J1352">
        <f t="shared" si="42"/>
        <v>1.25</v>
      </c>
      <c r="K1352" s="7">
        <f t="shared" si="43"/>
        <v>114.34722222221899</v>
      </c>
    </row>
    <row r="1353" spans="1:11" x14ac:dyDescent="0.2">
      <c r="A1353">
        <v>295913</v>
      </c>
      <c r="B1353">
        <v>563477</v>
      </c>
      <c r="C1353" s="2">
        <v>23289</v>
      </c>
      <c r="D1353" t="s">
        <v>1109</v>
      </c>
      <c r="E1353">
        <v>1</v>
      </c>
      <c r="F1353" s="1">
        <v>40771.652083333334</v>
      </c>
      <c r="G1353">
        <v>1.25</v>
      </c>
      <c r="H1353">
        <v>17097</v>
      </c>
      <c r="I1353" t="s">
        <v>774</v>
      </c>
      <c r="J1353">
        <f t="shared" si="42"/>
        <v>1.25</v>
      </c>
      <c r="K1353" s="7">
        <f t="shared" si="43"/>
        <v>114.34722222221899</v>
      </c>
    </row>
    <row r="1354" spans="1:11" x14ac:dyDescent="0.2">
      <c r="A1354">
        <v>295914</v>
      </c>
      <c r="B1354">
        <v>563477</v>
      </c>
      <c r="C1354" s="2">
        <v>23146</v>
      </c>
      <c r="D1354" t="s">
        <v>1028</v>
      </c>
      <c r="E1354">
        <v>2</v>
      </c>
      <c r="F1354" s="1">
        <v>40771.652083333334</v>
      </c>
      <c r="G1354">
        <v>3.29</v>
      </c>
      <c r="H1354">
        <v>17097</v>
      </c>
      <c r="I1354" t="s">
        <v>774</v>
      </c>
      <c r="J1354">
        <f t="shared" si="42"/>
        <v>6.58</v>
      </c>
      <c r="K1354" s="7">
        <f t="shared" si="43"/>
        <v>114.34722222221899</v>
      </c>
    </row>
    <row r="1355" spans="1:11" x14ac:dyDescent="0.2">
      <c r="A1355">
        <v>295915</v>
      </c>
      <c r="B1355">
        <v>563477</v>
      </c>
      <c r="C1355" s="2">
        <v>23147</v>
      </c>
      <c r="D1355" t="s">
        <v>1035</v>
      </c>
      <c r="E1355">
        <v>4</v>
      </c>
      <c r="F1355" s="1">
        <v>40771.652083333334</v>
      </c>
      <c r="G1355">
        <v>1.45</v>
      </c>
      <c r="H1355">
        <v>17097</v>
      </c>
      <c r="I1355" t="s">
        <v>774</v>
      </c>
      <c r="J1355">
        <f t="shared" si="42"/>
        <v>5.8</v>
      </c>
      <c r="K1355" s="7">
        <f t="shared" si="43"/>
        <v>114.34722222221899</v>
      </c>
    </row>
    <row r="1356" spans="1:11" x14ac:dyDescent="0.2">
      <c r="A1356">
        <v>295916</v>
      </c>
      <c r="B1356">
        <v>563477</v>
      </c>
      <c r="C1356" s="2">
        <v>21745</v>
      </c>
      <c r="D1356" t="s">
        <v>611</v>
      </c>
      <c r="E1356">
        <v>1</v>
      </c>
      <c r="F1356" s="1">
        <v>40771.652083333334</v>
      </c>
      <c r="G1356">
        <v>3.75</v>
      </c>
      <c r="H1356">
        <v>17097</v>
      </c>
      <c r="I1356" t="s">
        <v>774</v>
      </c>
      <c r="J1356">
        <f t="shared" si="42"/>
        <v>3.75</v>
      </c>
      <c r="K1356" s="7">
        <f t="shared" si="43"/>
        <v>114.34722222221899</v>
      </c>
    </row>
    <row r="1357" spans="1:11" x14ac:dyDescent="0.2">
      <c r="A1357">
        <v>295917</v>
      </c>
      <c r="B1357">
        <v>563477</v>
      </c>
      <c r="C1357" s="2">
        <v>21578</v>
      </c>
      <c r="D1357" t="s">
        <v>731</v>
      </c>
      <c r="E1357">
        <v>2</v>
      </c>
      <c r="F1357" s="1">
        <v>40771.652083333334</v>
      </c>
      <c r="G1357">
        <v>2.25</v>
      </c>
      <c r="H1357">
        <v>17097</v>
      </c>
      <c r="I1357" t="s">
        <v>774</v>
      </c>
      <c r="J1357">
        <f t="shared" si="42"/>
        <v>4.5</v>
      </c>
      <c r="K1357" s="7">
        <f t="shared" si="43"/>
        <v>114.34722222221899</v>
      </c>
    </row>
    <row r="1358" spans="1:11" x14ac:dyDescent="0.2">
      <c r="A1358">
        <v>295918</v>
      </c>
      <c r="B1358">
        <v>563477</v>
      </c>
      <c r="C1358" s="2">
        <v>21580</v>
      </c>
      <c r="D1358" t="s">
        <v>821</v>
      </c>
      <c r="E1358">
        <v>1</v>
      </c>
      <c r="F1358" s="1">
        <v>40771.652083333334</v>
      </c>
      <c r="G1358">
        <v>2.25</v>
      </c>
      <c r="H1358">
        <v>17097</v>
      </c>
      <c r="I1358" t="s">
        <v>774</v>
      </c>
      <c r="J1358">
        <f t="shared" si="42"/>
        <v>2.25</v>
      </c>
      <c r="K1358" s="7">
        <f t="shared" si="43"/>
        <v>114.34722222221899</v>
      </c>
    </row>
    <row r="1359" spans="1:11" x14ac:dyDescent="0.2">
      <c r="A1359">
        <v>295919</v>
      </c>
      <c r="B1359">
        <v>563477</v>
      </c>
      <c r="C1359" s="2">
        <v>22662</v>
      </c>
      <c r="D1359" t="s">
        <v>111</v>
      </c>
      <c r="E1359">
        <v>2</v>
      </c>
      <c r="F1359" s="1">
        <v>40771.652083333334</v>
      </c>
      <c r="G1359">
        <v>1.65</v>
      </c>
      <c r="H1359">
        <v>17097</v>
      </c>
      <c r="I1359" t="s">
        <v>774</v>
      </c>
      <c r="J1359">
        <f t="shared" si="42"/>
        <v>3.3</v>
      </c>
      <c r="K1359" s="7">
        <f t="shared" si="43"/>
        <v>114.34722222221899</v>
      </c>
    </row>
    <row r="1360" spans="1:11" x14ac:dyDescent="0.2">
      <c r="A1360">
        <v>295920</v>
      </c>
      <c r="B1360">
        <v>563477</v>
      </c>
      <c r="C1360" s="2">
        <v>23209</v>
      </c>
      <c r="D1360" t="s">
        <v>1154</v>
      </c>
      <c r="E1360">
        <v>2</v>
      </c>
      <c r="F1360" s="1">
        <v>40771.652083333334</v>
      </c>
      <c r="G1360">
        <v>1.65</v>
      </c>
      <c r="H1360">
        <v>17097</v>
      </c>
      <c r="I1360" t="s">
        <v>774</v>
      </c>
      <c r="J1360">
        <f t="shared" si="42"/>
        <v>3.3</v>
      </c>
      <c r="K1360" s="7">
        <f t="shared" si="43"/>
        <v>114.34722222221899</v>
      </c>
    </row>
    <row r="1361" spans="1:11" x14ac:dyDescent="0.2">
      <c r="A1361">
        <v>295921</v>
      </c>
      <c r="B1361">
        <v>563477</v>
      </c>
      <c r="C1361" s="2">
        <v>21034</v>
      </c>
      <c r="D1361" t="s">
        <v>249</v>
      </c>
      <c r="E1361">
        <v>1</v>
      </c>
      <c r="F1361" s="1">
        <v>40771.652083333334</v>
      </c>
      <c r="G1361">
        <v>0.95</v>
      </c>
      <c r="H1361">
        <v>17097</v>
      </c>
      <c r="I1361" t="s">
        <v>774</v>
      </c>
      <c r="J1361">
        <f t="shared" si="42"/>
        <v>0.95</v>
      </c>
      <c r="K1361" s="7">
        <f t="shared" si="43"/>
        <v>114.34722222221899</v>
      </c>
    </row>
    <row r="1362" spans="1:11" x14ac:dyDescent="0.2">
      <c r="A1362">
        <v>295922</v>
      </c>
      <c r="B1362">
        <v>563477</v>
      </c>
      <c r="C1362" s="2">
        <v>20726</v>
      </c>
      <c r="D1362" t="s">
        <v>176</v>
      </c>
      <c r="E1362">
        <v>2</v>
      </c>
      <c r="F1362" s="1">
        <v>40771.652083333334</v>
      </c>
      <c r="G1362">
        <v>1.65</v>
      </c>
      <c r="H1362">
        <v>17097</v>
      </c>
      <c r="I1362" t="s">
        <v>774</v>
      </c>
      <c r="J1362">
        <f t="shared" si="42"/>
        <v>3.3</v>
      </c>
      <c r="K1362" s="7">
        <f t="shared" si="43"/>
        <v>114.34722222221899</v>
      </c>
    </row>
    <row r="1363" spans="1:11" x14ac:dyDescent="0.2">
      <c r="A1363">
        <v>295923</v>
      </c>
      <c r="B1363">
        <v>563482</v>
      </c>
      <c r="C1363" s="2">
        <v>21216</v>
      </c>
      <c r="D1363" t="s">
        <v>539</v>
      </c>
      <c r="E1363">
        <v>1</v>
      </c>
      <c r="F1363" s="1">
        <v>40771.662499999999</v>
      </c>
      <c r="G1363">
        <v>4.95</v>
      </c>
      <c r="H1363">
        <v>17097</v>
      </c>
      <c r="I1363" t="s">
        <v>774</v>
      </c>
      <c r="J1363">
        <f t="shared" si="42"/>
        <v>4.95</v>
      </c>
      <c r="K1363" s="7">
        <f t="shared" si="43"/>
        <v>114.33680555555475</v>
      </c>
    </row>
    <row r="1364" spans="1:11" x14ac:dyDescent="0.2">
      <c r="A1364">
        <v>295924</v>
      </c>
      <c r="B1364">
        <v>563482</v>
      </c>
      <c r="C1364" s="2">
        <v>23256</v>
      </c>
      <c r="D1364" t="s">
        <v>1018</v>
      </c>
      <c r="E1364">
        <v>1</v>
      </c>
      <c r="F1364" s="1">
        <v>40771.662499999999</v>
      </c>
      <c r="G1364">
        <v>4.1500000000000004</v>
      </c>
      <c r="H1364">
        <v>17097</v>
      </c>
      <c r="I1364" t="s">
        <v>774</v>
      </c>
      <c r="J1364">
        <f t="shared" si="42"/>
        <v>4.1500000000000004</v>
      </c>
      <c r="K1364" s="7">
        <f t="shared" si="43"/>
        <v>114.33680555555475</v>
      </c>
    </row>
    <row r="1365" spans="1:11" x14ac:dyDescent="0.2">
      <c r="A1365">
        <v>295925</v>
      </c>
      <c r="B1365">
        <v>563482</v>
      </c>
      <c r="C1365" s="2">
        <v>23254</v>
      </c>
      <c r="D1365" t="s">
        <v>1017</v>
      </c>
      <c r="E1365">
        <v>2</v>
      </c>
      <c r="F1365" s="1">
        <v>40771.662499999999</v>
      </c>
      <c r="G1365">
        <v>4.1500000000000004</v>
      </c>
      <c r="H1365">
        <v>17097</v>
      </c>
      <c r="I1365" t="s">
        <v>774</v>
      </c>
      <c r="J1365">
        <f t="shared" si="42"/>
        <v>8.3000000000000007</v>
      </c>
      <c r="K1365" s="7">
        <f t="shared" si="43"/>
        <v>114.33680555555475</v>
      </c>
    </row>
    <row r="1366" spans="1:11" x14ac:dyDescent="0.2">
      <c r="A1366">
        <v>295926</v>
      </c>
      <c r="B1366">
        <v>563482</v>
      </c>
      <c r="C1366" s="2" t="s">
        <v>350</v>
      </c>
      <c r="D1366" t="s">
        <v>980</v>
      </c>
      <c r="E1366">
        <v>1</v>
      </c>
      <c r="F1366" s="1">
        <v>40771.662499999999</v>
      </c>
      <c r="G1366">
        <v>4.1500000000000004</v>
      </c>
      <c r="H1366">
        <v>17097</v>
      </c>
      <c r="I1366" t="s">
        <v>774</v>
      </c>
      <c r="J1366">
        <f t="shared" si="42"/>
        <v>4.1500000000000004</v>
      </c>
      <c r="K1366" s="7">
        <f t="shared" si="43"/>
        <v>114.33680555555475</v>
      </c>
    </row>
    <row r="1367" spans="1:11" x14ac:dyDescent="0.2">
      <c r="A1367">
        <v>295927</v>
      </c>
      <c r="B1367">
        <v>563482</v>
      </c>
      <c r="C1367" s="2">
        <v>23255</v>
      </c>
      <c r="D1367" t="s">
        <v>1019</v>
      </c>
      <c r="E1367">
        <v>1</v>
      </c>
      <c r="F1367" s="1">
        <v>40771.662499999999</v>
      </c>
      <c r="G1367">
        <v>4.1500000000000004</v>
      </c>
      <c r="H1367">
        <v>17097</v>
      </c>
      <c r="I1367" t="s">
        <v>774</v>
      </c>
      <c r="J1367">
        <f t="shared" si="42"/>
        <v>4.1500000000000004</v>
      </c>
      <c r="K1367" s="7">
        <f t="shared" si="43"/>
        <v>114.33680555555475</v>
      </c>
    </row>
    <row r="1368" spans="1:11" x14ac:dyDescent="0.2">
      <c r="A1368">
        <v>295928</v>
      </c>
      <c r="B1368">
        <v>563482</v>
      </c>
      <c r="C1368" s="2" t="s">
        <v>61</v>
      </c>
      <c r="D1368" t="s">
        <v>979</v>
      </c>
      <c r="E1368">
        <v>1</v>
      </c>
      <c r="F1368" s="1">
        <v>40771.662499999999</v>
      </c>
      <c r="G1368">
        <v>4.1500000000000004</v>
      </c>
      <c r="H1368">
        <v>17097</v>
      </c>
      <c r="I1368" t="s">
        <v>774</v>
      </c>
      <c r="J1368">
        <f t="shared" si="42"/>
        <v>4.1500000000000004</v>
      </c>
      <c r="K1368" s="7">
        <f t="shared" si="43"/>
        <v>114.33680555555475</v>
      </c>
    </row>
    <row r="1369" spans="1:11" x14ac:dyDescent="0.2">
      <c r="A1369">
        <v>296130</v>
      </c>
      <c r="B1369">
        <v>563518</v>
      </c>
      <c r="C1369" s="2">
        <v>21232</v>
      </c>
      <c r="D1369" t="s">
        <v>150</v>
      </c>
      <c r="E1369">
        <v>24</v>
      </c>
      <c r="F1369" s="1">
        <v>40772.455555555556</v>
      </c>
      <c r="G1369">
        <v>1.25</v>
      </c>
      <c r="H1369">
        <v>12421</v>
      </c>
      <c r="I1369" t="s">
        <v>774</v>
      </c>
      <c r="J1369">
        <f t="shared" si="42"/>
        <v>30</v>
      </c>
      <c r="K1369" s="7">
        <f t="shared" si="43"/>
        <v>113.54374999999709</v>
      </c>
    </row>
    <row r="1370" spans="1:11" x14ac:dyDescent="0.2">
      <c r="A1370">
        <v>296131</v>
      </c>
      <c r="B1370">
        <v>563518</v>
      </c>
      <c r="C1370" s="2">
        <v>22646</v>
      </c>
      <c r="D1370" t="s">
        <v>87</v>
      </c>
      <c r="E1370">
        <v>24</v>
      </c>
      <c r="F1370" s="1">
        <v>40772.455555555556</v>
      </c>
      <c r="G1370">
        <v>1.45</v>
      </c>
      <c r="H1370">
        <v>12421</v>
      </c>
      <c r="I1370" t="s">
        <v>774</v>
      </c>
      <c r="J1370">
        <f t="shared" si="42"/>
        <v>34.799999999999997</v>
      </c>
      <c r="K1370" s="7">
        <f t="shared" si="43"/>
        <v>113.54374999999709</v>
      </c>
    </row>
    <row r="1371" spans="1:11" x14ac:dyDescent="0.2">
      <c r="A1371">
        <v>296132</v>
      </c>
      <c r="B1371">
        <v>563518</v>
      </c>
      <c r="C1371" s="2" t="s">
        <v>641</v>
      </c>
      <c r="D1371" t="s">
        <v>642</v>
      </c>
      <c r="E1371">
        <v>6</v>
      </c>
      <c r="F1371" s="1">
        <v>40772.455555555556</v>
      </c>
      <c r="G1371">
        <v>5.95</v>
      </c>
      <c r="H1371">
        <v>12421</v>
      </c>
      <c r="I1371" t="s">
        <v>774</v>
      </c>
      <c r="J1371">
        <f t="shared" si="42"/>
        <v>35.700000000000003</v>
      </c>
      <c r="K1371" s="7">
        <f t="shared" si="43"/>
        <v>113.54374999999709</v>
      </c>
    </row>
    <row r="1372" spans="1:11" x14ac:dyDescent="0.2">
      <c r="A1372">
        <v>296133</v>
      </c>
      <c r="B1372">
        <v>563518</v>
      </c>
      <c r="C1372" s="2">
        <v>37495</v>
      </c>
      <c r="D1372" t="s">
        <v>441</v>
      </c>
      <c r="E1372">
        <v>4</v>
      </c>
      <c r="F1372" s="1">
        <v>40772.455555555556</v>
      </c>
      <c r="G1372">
        <v>3.75</v>
      </c>
      <c r="H1372">
        <v>12421</v>
      </c>
      <c r="I1372" t="s">
        <v>774</v>
      </c>
      <c r="J1372">
        <f t="shared" si="42"/>
        <v>15</v>
      </c>
      <c r="K1372" s="7">
        <f t="shared" si="43"/>
        <v>113.54374999999709</v>
      </c>
    </row>
    <row r="1373" spans="1:11" x14ac:dyDescent="0.2">
      <c r="A1373">
        <v>296134</v>
      </c>
      <c r="B1373">
        <v>563518</v>
      </c>
      <c r="C1373" s="2">
        <v>84991</v>
      </c>
      <c r="D1373" t="s">
        <v>69</v>
      </c>
      <c r="E1373">
        <v>24</v>
      </c>
      <c r="F1373" s="1">
        <v>40772.455555555556</v>
      </c>
      <c r="G1373">
        <v>0.55000000000000004</v>
      </c>
      <c r="H1373">
        <v>12421</v>
      </c>
      <c r="I1373" t="s">
        <v>774</v>
      </c>
      <c r="J1373">
        <f t="shared" si="42"/>
        <v>13.200000000000001</v>
      </c>
      <c r="K1373" s="7">
        <f t="shared" si="43"/>
        <v>113.54374999999709</v>
      </c>
    </row>
    <row r="1374" spans="1:11" x14ac:dyDescent="0.2">
      <c r="A1374">
        <v>296135</v>
      </c>
      <c r="B1374">
        <v>563518</v>
      </c>
      <c r="C1374" s="2" t="s">
        <v>518</v>
      </c>
      <c r="D1374" t="s">
        <v>519</v>
      </c>
      <c r="E1374">
        <v>16</v>
      </c>
      <c r="F1374" s="1">
        <v>40772.455555555556</v>
      </c>
      <c r="G1374">
        <v>0.65</v>
      </c>
      <c r="H1374">
        <v>12421</v>
      </c>
      <c r="I1374" t="s">
        <v>774</v>
      </c>
      <c r="J1374">
        <f t="shared" si="42"/>
        <v>10.4</v>
      </c>
      <c r="K1374" s="7">
        <f t="shared" si="43"/>
        <v>113.54374999999709</v>
      </c>
    </row>
    <row r="1375" spans="1:11" x14ac:dyDescent="0.2">
      <c r="A1375">
        <v>296136</v>
      </c>
      <c r="B1375">
        <v>563518</v>
      </c>
      <c r="C1375" s="2">
        <v>21519</v>
      </c>
      <c r="D1375" t="s">
        <v>396</v>
      </c>
      <c r="E1375">
        <v>24</v>
      </c>
      <c r="F1375" s="1">
        <v>40772.455555555556</v>
      </c>
      <c r="G1375">
        <v>0.42</v>
      </c>
      <c r="H1375">
        <v>12421</v>
      </c>
      <c r="I1375" t="s">
        <v>774</v>
      </c>
      <c r="J1375">
        <f t="shared" si="42"/>
        <v>10.08</v>
      </c>
      <c r="K1375" s="7">
        <f t="shared" si="43"/>
        <v>113.54374999999709</v>
      </c>
    </row>
    <row r="1376" spans="1:11" x14ac:dyDescent="0.2">
      <c r="A1376">
        <v>296137</v>
      </c>
      <c r="B1376">
        <v>563518</v>
      </c>
      <c r="C1376" s="2">
        <v>21520</v>
      </c>
      <c r="D1376" t="s">
        <v>408</v>
      </c>
      <c r="E1376">
        <v>12</v>
      </c>
      <c r="F1376" s="1">
        <v>40772.455555555556</v>
      </c>
      <c r="G1376">
        <v>0.42</v>
      </c>
      <c r="H1376">
        <v>12421</v>
      </c>
      <c r="I1376" t="s">
        <v>774</v>
      </c>
      <c r="J1376">
        <f t="shared" si="42"/>
        <v>5.04</v>
      </c>
      <c r="K1376" s="7">
        <f t="shared" si="43"/>
        <v>113.54374999999709</v>
      </c>
    </row>
    <row r="1377" spans="1:11" x14ac:dyDescent="0.2">
      <c r="A1377">
        <v>296138</v>
      </c>
      <c r="B1377">
        <v>563518</v>
      </c>
      <c r="C1377" s="2">
        <v>22026</v>
      </c>
      <c r="D1377" t="s">
        <v>883</v>
      </c>
      <c r="E1377">
        <v>12</v>
      </c>
      <c r="F1377" s="1">
        <v>40772.455555555556</v>
      </c>
      <c r="G1377">
        <v>0.42</v>
      </c>
      <c r="H1377">
        <v>12421</v>
      </c>
      <c r="I1377" t="s">
        <v>774</v>
      </c>
      <c r="J1377">
        <f t="shared" si="42"/>
        <v>5.04</v>
      </c>
      <c r="K1377" s="7">
        <f t="shared" si="43"/>
        <v>113.54374999999709</v>
      </c>
    </row>
    <row r="1378" spans="1:11" x14ac:dyDescent="0.2">
      <c r="A1378">
        <v>296139</v>
      </c>
      <c r="B1378">
        <v>563518</v>
      </c>
      <c r="C1378" s="2">
        <v>21933</v>
      </c>
      <c r="D1378" t="s">
        <v>779</v>
      </c>
      <c r="E1378">
        <v>10</v>
      </c>
      <c r="F1378" s="1">
        <v>40772.455555555556</v>
      </c>
      <c r="G1378">
        <v>1.65</v>
      </c>
      <c r="H1378">
        <v>12421</v>
      </c>
      <c r="I1378" t="s">
        <v>774</v>
      </c>
      <c r="J1378">
        <f t="shared" si="42"/>
        <v>16.5</v>
      </c>
      <c r="K1378" s="7">
        <f t="shared" si="43"/>
        <v>113.54374999999709</v>
      </c>
    </row>
    <row r="1379" spans="1:11" x14ac:dyDescent="0.2">
      <c r="A1379">
        <v>299961</v>
      </c>
      <c r="B1379">
        <v>563901</v>
      </c>
      <c r="C1379" s="2">
        <v>23174</v>
      </c>
      <c r="D1379" t="s">
        <v>1059</v>
      </c>
      <c r="E1379">
        <v>2</v>
      </c>
      <c r="F1379" s="1">
        <v>40776.461805555555</v>
      </c>
      <c r="G1379">
        <v>4.1500000000000004</v>
      </c>
      <c r="H1379">
        <v>17097</v>
      </c>
      <c r="I1379" t="s">
        <v>774</v>
      </c>
      <c r="J1379">
        <f t="shared" si="42"/>
        <v>8.3000000000000007</v>
      </c>
      <c r="K1379" s="7">
        <f t="shared" si="43"/>
        <v>109.53749999999854</v>
      </c>
    </row>
    <row r="1380" spans="1:11" x14ac:dyDescent="0.2">
      <c r="A1380">
        <v>299962</v>
      </c>
      <c r="B1380">
        <v>563901</v>
      </c>
      <c r="C1380" s="2">
        <v>23245</v>
      </c>
      <c r="D1380" t="s">
        <v>1093</v>
      </c>
      <c r="E1380">
        <v>1</v>
      </c>
      <c r="F1380" s="1">
        <v>40776.461805555555</v>
      </c>
      <c r="G1380">
        <v>4.95</v>
      </c>
      <c r="H1380">
        <v>17097</v>
      </c>
      <c r="I1380" t="s">
        <v>774</v>
      </c>
      <c r="J1380">
        <f t="shared" si="42"/>
        <v>4.95</v>
      </c>
      <c r="K1380" s="7">
        <f t="shared" si="43"/>
        <v>109.53749999999854</v>
      </c>
    </row>
    <row r="1381" spans="1:11" x14ac:dyDescent="0.2">
      <c r="A1381">
        <v>303678</v>
      </c>
      <c r="B1381">
        <v>564201</v>
      </c>
      <c r="C1381" s="2">
        <v>22138</v>
      </c>
      <c r="D1381" t="s">
        <v>956</v>
      </c>
      <c r="E1381">
        <v>6</v>
      </c>
      <c r="F1381" s="1">
        <v>40779.339583333334</v>
      </c>
      <c r="G1381">
        <v>4.95</v>
      </c>
      <c r="H1381">
        <v>12540</v>
      </c>
      <c r="I1381" t="s">
        <v>774</v>
      </c>
      <c r="J1381">
        <f t="shared" si="42"/>
        <v>29.700000000000003</v>
      </c>
      <c r="K1381" s="7">
        <f t="shared" si="43"/>
        <v>106.65972222221899</v>
      </c>
    </row>
    <row r="1382" spans="1:11" x14ac:dyDescent="0.2">
      <c r="A1382">
        <v>303679</v>
      </c>
      <c r="B1382">
        <v>564201</v>
      </c>
      <c r="C1382" s="2">
        <v>23198</v>
      </c>
      <c r="D1382" t="s">
        <v>1122</v>
      </c>
      <c r="E1382">
        <v>12</v>
      </c>
      <c r="F1382" s="1">
        <v>40779.339583333334</v>
      </c>
      <c r="G1382">
        <v>1.45</v>
      </c>
      <c r="H1382">
        <v>12540</v>
      </c>
      <c r="I1382" t="s">
        <v>774</v>
      </c>
      <c r="J1382">
        <f t="shared" si="42"/>
        <v>17.399999999999999</v>
      </c>
      <c r="K1382" s="7">
        <f t="shared" si="43"/>
        <v>106.65972222221899</v>
      </c>
    </row>
    <row r="1383" spans="1:11" x14ac:dyDescent="0.2">
      <c r="A1383">
        <v>303680</v>
      </c>
      <c r="B1383">
        <v>564201</v>
      </c>
      <c r="C1383" s="2">
        <v>23159</v>
      </c>
      <c r="D1383" t="s">
        <v>1011</v>
      </c>
      <c r="E1383">
        <v>24</v>
      </c>
      <c r="F1383" s="1">
        <v>40779.339583333334</v>
      </c>
      <c r="G1383">
        <v>2.08</v>
      </c>
      <c r="H1383">
        <v>12540</v>
      </c>
      <c r="I1383" t="s">
        <v>774</v>
      </c>
      <c r="J1383">
        <f t="shared" si="42"/>
        <v>49.92</v>
      </c>
      <c r="K1383" s="7">
        <f t="shared" si="43"/>
        <v>106.65972222221899</v>
      </c>
    </row>
    <row r="1384" spans="1:11" x14ac:dyDescent="0.2">
      <c r="A1384">
        <v>303681</v>
      </c>
      <c r="B1384">
        <v>564201</v>
      </c>
      <c r="C1384" s="2">
        <v>23154</v>
      </c>
      <c r="D1384" t="s">
        <v>1012</v>
      </c>
      <c r="E1384">
        <v>12</v>
      </c>
      <c r="F1384" s="1">
        <v>40779.339583333334</v>
      </c>
      <c r="G1384">
        <v>2.08</v>
      </c>
      <c r="H1384">
        <v>12540</v>
      </c>
      <c r="I1384" t="s">
        <v>774</v>
      </c>
      <c r="J1384">
        <f t="shared" si="42"/>
        <v>24.96</v>
      </c>
      <c r="K1384" s="7">
        <f t="shared" si="43"/>
        <v>106.65972222221899</v>
      </c>
    </row>
    <row r="1385" spans="1:11" x14ac:dyDescent="0.2">
      <c r="A1385">
        <v>303682</v>
      </c>
      <c r="B1385">
        <v>564201</v>
      </c>
      <c r="C1385" s="2">
        <v>23158</v>
      </c>
      <c r="D1385" t="s">
        <v>1015</v>
      </c>
      <c r="E1385">
        <v>24</v>
      </c>
      <c r="F1385" s="1">
        <v>40779.339583333334</v>
      </c>
      <c r="G1385">
        <v>2.08</v>
      </c>
      <c r="H1385">
        <v>12540</v>
      </c>
      <c r="I1385" t="s">
        <v>774</v>
      </c>
      <c r="J1385">
        <f t="shared" si="42"/>
        <v>49.92</v>
      </c>
      <c r="K1385" s="7">
        <f t="shared" si="43"/>
        <v>106.65972222221899</v>
      </c>
    </row>
    <row r="1386" spans="1:11" x14ac:dyDescent="0.2">
      <c r="A1386">
        <v>303683</v>
      </c>
      <c r="B1386">
        <v>564201</v>
      </c>
      <c r="C1386" s="2">
        <v>23156</v>
      </c>
      <c r="D1386" t="s">
        <v>1013</v>
      </c>
      <c r="E1386">
        <v>24</v>
      </c>
      <c r="F1386" s="1">
        <v>40779.339583333334</v>
      </c>
      <c r="G1386">
        <v>2.08</v>
      </c>
      <c r="H1386">
        <v>12540</v>
      </c>
      <c r="I1386" t="s">
        <v>774</v>
      </c>
      <c r="J1386">
        <f t="shared" si="42"/>
        <v>49.92</v>
      </c>
      <c r="K1386" s="7">
        <f t="shared" si="43"/>
        <v>106.65972222221899</v>
      </c>
    </row>
    <row r="1387" spans="1:11" x14ac:dyDescent="0.2">
      <c r="A1387">
        <v>303684</v>
      </c>
      <c r="B1387">
        <v>564201</v>
      </c>
      <c r="C1387" s="2">
        <v>84077</v>
      </c>
      <c r="D1387" t="s">
        <v>669</v>
      </c>
      <c r="E1387">
        <v>48</v>
      </c>
      <c r="F1387" s="1">
        <v>40779.339583333334</v>
      </c>
      <c r="G1387">
        <v>0.28999999999999998</v>
      </c>
      <c r="H1387">
        <v>12540</v>
      </c>
      <c r="I1387" t="s">
        <v>774</v>
      </c>
      <c r="J1387">
        <f t="shared" si="42"/>
        <v>13.919999999999998</v>
      </c>
      <c r="K1387" s="7">
        <f t="shared" si="43"/>
        <v>106.65972222221899</v>
      </c>
    </row>
    <row r="1388" spans="1:11" x14ac:dyDescent="0.2">
      <c r="A1388">
        <v>303685</v>
      </c>
      <c r="B1388">
        <v>564201</v>
      </c>
      <c r="C1388" s="2">
        <v>23298</v>
      </c>
      <c r="D1388" t="s">
        <v>1049</v>
      </c>
      <c r="E1388">
        <v>6</v>
      </c>
      <c r="F1388" s="1">
        <v>40779.339583333334</v>
      </c>
      <c r="G1388">
        <v>4.95</v>
      </c>
      <c r="H1388">
        <v>12540</v>
      </c>
      <c r="I1388" t="s">
        <v>774</v>
      </c>
      <c r="J1388">
        <f t="shared" si="42"/>
        <v>29.700000000000003</v>
      </c>
      <c r="K1388" s="7">
        <f t="shared" si="43"/>
        <v>106.65972222221899</v>
      </c>
    </row>
    <row r="1389" spans="1:11" x14ac:dyDescent="0.2">
      <c r="A1389">
        <v>303686</v>
      </c>
      <c r="B1389">
        <v>564201</v>
      </c>
      <c r="C1389" s="2">
        <v>21380</v>
      </c>
      <c r="D1389" t="s">
        <v>661</v>
      </c>
      <c r="E1389">
        <v>6</v>
      </c>
      <c r="F1389" s="1">
        <v>40779.339583333334</v>
      </c>
      <c r="G1389">
        <v>2.95</v>
      </c>
      <c r="H1389">
        <v>12540</v>
      </c>
      <c r="I1389" t="s">
        <v>774</v>
      </c>
      <c r="J1389">
        <f t="shared" si="42"/>
        <v>17.700000000000003</v>
      </c>
      <c r="K1389" s="7">
        <f t="shared" si="43"/>
        <v>106.65972222221899</v>
      </c>
    </row>
    <row r="1390" spans="1:11" x14ac:dyDescent="0.2">
      <c r="A1390">
        <v>303687</v>
      </c>
      <c r="B1390">
        <v>564201</v>
      </c>
      <c r="C1390" s="2">
        <v>84879</v>
      </c>
      <c r="D1390" t="s">
        <v>17</v>
      </c>
      <c r="E1390">
        <v>40</v>
      </c>
      <c r="F1390" s="1">
        <v>40779.339583333334</v>
      </c>
      <c r="G1390">
        <v>1.69</v>
      </c>
      <c r="H1390">
        <v>12540</v>
      </c>
      <c r="I1390" t="s">
        <v>774</v>
      </c>
      <c r="J1390">
        <f t="shared" si="42"/>
        <v>67.599999999999994</v>
      </c>
      <c r="K1390" s="7">
        <f t="shared" si="43"/>
        <v>106.65972222221899</v>
      </c>
    </row>
    <row r="1391" spans="1:11" x14ac:dyDescent="0.2">
      <c r="A1391">
        <v>303688</v>
      </c>
      <c r="B1391">
        <v>564201</v>
      </c>
      <c r="C1391" s="2">
        <v>22079</v>
      </c>
      <c r="D1391" t="s">
        <v>799</v>
      </c>
      <c r="E1391">
        <v>10</v>
      </c>
      <c r="F1391" s="1">
        <v>40779.339583333334</v>
      </c>
      <c r="G1391">
        <v>1.65</v>
      </c>
      <c r="H1391">
        <v>12540</v>
      </c>
      <c r="I1391" t="s">
        <v>774</v>
      </c>
      <c r="J1391">
        <f t="shared" si="42"/>
        <v>16.5</v>
      </c>
      <c r="K1391" s="7">
        <f t="shared" si="43"/>
        <v>106.65972222221899</v>
      </c>
    </row>
    <row r="1392" spans="1:11" x14ac:dyDescent="0.2">
      <c r="A1392">
        <v>303689</v>
      </c>
      <c r="B1392">
        <v>564201</v>
      </c>
      <c r="C1392" s="2">
        <v>22077</v>
      </c>
      <c r="D1392" t="s">
        <v>242</v>
      </c>
      <c r="E1392">
        <v>12</v>
      </c>
      <c r="F1392" s="1">
        <v>40779.339583333334</v>
      </c>
      <c r="G1392">
        <v>1.65</v>
      </c>
      <c r="H1392">
        <v>12540</v>
      </c>
      <c r="I1392" t="s">
        <v>774</v>
      </c>
      <c r="J1392">
        <f t="shared" si="42"/>
        <v>19.799999999999997</v>
      </c>
      <c r="K1392" s="7">
        <f t="shared" si="43"/>
        <v>106.65972222221899</v>
      </c>
    </row>
    <row r="1393" spans="1:11" x14ac:dyDescent="0.2">
      <c r="A1393">
        <v>303690</v>
      </c>
      <c r="B1393">
        <v>564201</v>
      </c>
      <c r="C1393" s="2" t="s">
        <v>190</v>
      </c>
      <c r="D1393" t="s">
        <v>191</v>
      </c>
      <c r="E1393">
        <v>12</v>
      </c>
      <c r="F1393" s="1">
        <v>40779.339583333334</v>
      </c>
      <c r="G1393">
        <v>1.25</v>
      </c>
      <c r="H1393">
        <v>12540</v>
      </c>
      <c r="I1393" t="s">
        <v>774</v>
      </c>
      <c r="J1393">
        <f t="shared" si="42"/>
        <v>15</v>
      </c>
      <c r="K1393" s="7">
        <f t="shared" si="43"/>
        <v>106.65972222221899</v>
      </c>
    </row>
    <row r="1394" spans="1:11" x14ac:dyDescent="0.2">
      <c r="A1394">
        <v>303691</v>
      </c>
      <c r="B1394">
        <v>564201</v>
      </c>
      <c r="C1394" s="2">
        <v>23245</v>
      </c>
      <c r="D1394" t="s">
        <v>1093</v>
      </c>
      <c r="E1394">
        <v>4</v>
      </c>
      <c r="F1394" s="1">
        <v>40779.339583333334</v>
      </c>
      <c r="G1394">
        <v>4.95</v>
      </c>
      <c r="H1394">
        <v>12540</v>
      </c>
      <c r="I1394" t="s">
        <v>774</v>
      </c>
      <c r="J1394">
        <f t="shared" si="42"/>
        <v>19.8</v>
      </c>
      <c r="K1394" s="7">
        <f t="shared" si="43"/>
        <v>106.65972222221899</v>
      </c>
    </row>
    <row r="1395" spans="1:11" x14ac:dyDescent="0.2">
      <c r="A1395">
        <v>303692</v>
      </c>
      <c r="B1395">
        <v>564201</v>
      </c>
      <c r="C1395" s="2">
        <v>23546</v>
      </c>
      <c r="D1395" t="s">
        <v>1140</v>
      </c>
      <c r="E1395">
        <v>25</v>
      </c>
      <c r="F1395" s="1">
        <v>40779.339583333334</v>
      </c>
      <c r="G1395">
        <v>0.42</v>
      </c>
      <c r="H1395">
        <v>12540</v>
      </c>
      <c r="I1395" t="s">
        <v>774</v>
      </c>
      <c r="J1395">
        <f t="shared" si="42"/>
        <v>10.5</v>
      </c>
      <c r="K1395" s="7">
        <f t="shared" si="43"/>
        <v>106.65972222221899</v>
      </c>
    </row>
    <row r="1396" spans="1:11" x14ac:dyDescent="0.2">
      <c r="A1396">
        <v>303693</v>
      </c>
      <c r="B1396">
        <v>564201</v>
      </c>
      <c r="C1396" s="2">
        <v>23548</v>
      </c>
      <c r="D1396" t="s">
        <v>1142</v>
      </c>
      <c r="E1396">
        <v>25</v>
      </c>
      <c r="F1396" s="1">
        <v>40779.339583333334</v>
      </c>
      <c r="G1396">
        <v>0.42</v>
      </c>
      <c r="H1396">
        <v>12540</v>
      </c>
      <c r="I1396" t="s">
        <v>774</v>
      </c>
      <c r="J1396">
        <f t="shared" si="42"/>
        <v>10.5</v>
      </c>
      <c r="K1396" s="7">
        <f t="shared" si="43"/>
        <v>106.65972222221899</v>
      </c>
    </row>
    <row r="1397" spans="1:11" x14ac:dyDescent="0.2">
      <c r="A1397">
        <v>303694</v>
      </c>
      <c r="B1397">
        <v>564201</v>
      </c>
      <c r="C1397" s="2">
        <v>23547</v>
      </c>
      <c r="D1397" t="s">
        <v>1141</v>
      </c>
      <c r="E1397">
        <v>25</v>
      </c>
      <c r="F1397" s="1">
        <v>40779.339583333334</v>
      </c>
      <c r="G1397">
        <v>0.42</v>
      </c>
      <c r="H1397">
        <v>12540</v>
      </c>
      <c r="I1397" t="s">
        <v>774</v>
      </c>
      <c r="J1397">
        <f t="shared" si="42"/>
        <v>10.5</v>
      </c>
      <c r="K1397" s="7">
        <f t="shared" si="43"/>
        <v>106.65972222221899</v>
      </c>
    </row>
    <row r="1398" spans="1:11" x14ac:dyDescent="0.2">
      <c r="A1398">
        <v>308402</v>
      </c>
      <c r="B1398">
        <v>564734</v>
      </c>
      <c r="C1398" s="2">
        <v>22197</v>
      </c>
      <c r="D1398" t="s">
        <v>1104</v>
      </c>
      <c r="E1398">
        <v>18</v>
      </c>
      <c r="F1398" s="1">
        <v>40783.563888888886</v>
      </c>
      <c r="G1398">
        <v>0.85</v>
      </c>
      <c r="H1398">
        <v>12484</v>
      </c>
      <c r="I1398" t="s">
        <v>774</v>
      </c>
      <c r="J1398">
        <f t="shared" si="42"/>
        <v>15.299999999999999</v>
      </c>
      <c r="K1398" s="7">
        <f t="shared" si="43"/>
        <v>102.43541666666715</v>
      </c>
    </row>
    <row r="1399" spans="1:11" x14ac:dyDescent="0.2">
      <c r="A1399">
        <v>308403</v>
      </c>
      <c r="B1399">
        <v>564734</v>
      </c>
      <c r="C1399" s="2">
        <v>21500</v>
      </c>
      <c r="D1399" t="s">
        <v>724</v>
      </c>
      <c r="E1399">
        <v>25</v>
      </c>
      <c r="F1399" s="1">
        <v>40783.563888888886</v>
      </c>
      <c r="G1399">
        <v>0.42</v>
      </c>
      <c r="H1399">
        <v>12484</v>
      </c>
      <c r="I1399" t="s">
        <v>774</v>
      </c>
      <c r="J1399">
        <f t="shared" si="42"/>
        <v>10.5</v>
      </c>
      <c r="K1399" s="7">
        <f t="shared" si="43"/>
        <v>102.43541666666715</v>
      </c>
    </row>
    <row r="1400" spans="1:11" x14ac:dyDescent="0.2">
      <c r="A1400">
        <v>308404</v>
      </c>
      <c r="B1400">
        <v>564734</v>
      </c>
      <c r="C1400" s="2">
        <v>21499</v>
      </c>
      <c r="D1400" t="s">
        <v>727</v>
      </c>
      <c r="E1400">
        <v>25</v>
      </c>
      <c r="F1400" s="1">
        <v>40783.563888888886</v>
      </c>
      <c r="G1400">
        <v>0.42</v>
      </c>
      <c r="H1400">
        <v>12484</v>
      </c>
      <c r="I1400" t="s">
        <v>774</v>
      </c>
      <c r="J1400">
        <f t="shared" si="42"/>
        <v>10.5</v>
      </c>
      <c r="K1400" s="7">
        <f t="shared" si="43"/>
        <v>102.43541666666715</v>
      </c>
    </row>
    <row r="1401" spans="1:11" x14ac:dyDescent="0.2">
      <c r="A1401">
        <v>308405</v>
      </c>
      <c r="B1401">
        <v>564734</v>
      </c>
      <c r="C1401" s="2">
        <v>22507</v>
      </c>
      <c r="D1401" t="s">
        <v>666</v>
      </c>
      <c r="E1401">
        <v>4</v>
      </c>
      <c r="F1401" s="1">
        <v>40783.563888888886</v>
      </c>
      <c r="G1401">
        <v>4.95</v>
      </c>
      <c r="H1401">
        <v>12484</v>
      </c>
      <c r="I1401" t="s">
        <v>774</v>
      </c>
      <c r="J1401">
        <f t="shared" si="42"/>
        <v>19.8</v>
      </c>
      <c r="K1401" s="7">
        <f t="shared" si="43"/>
        <v>102.43541666666715</v>
      </c>
    </row>
    <row r="1402" spans="1:11" x14ac:dyDescent="0.2">
      <c r="A1402">
        <v>308406</v>
      </c>
      <c r="B1402">
        <v>564734</v>
      </c>
      <c r="C1402" s="2">
        <v>22505</v>
      </c>
      <c r="D1402" t="s">
        <v>711</v>
      </c>
      <c r="E1402">
        <v>3</v>
      </c>
      <c r="F1402" s="1">
        <v>40783.563888888886</v>
      </c>
      <c r="G1402">
        <v>4.95</v>
      </c>
      <c r="H1402">
        <v>12484</v>
      </c>
      <c r="I1402" t="s">
        <v>774</v>
      </c>
      <c r="J1402">
        <f t="shared" si="42"/>
        <v>14.850000000000001</v>
      </c>
      <c r="K1402" s="7">
        <f t="shared" si="43"/>
        <v>102.43541666666715</v>
      </c>
    </row>
    <row r="1403" spans="1:11" x14ac:dyDescent="0.2">
      <c r="A1403">
        <v>308407</v>
      </c>
      <c r="B1403">
        <v>564734</v>
      </c>
      <c r="C1403" s="2">
        <v>22720</v>
      </c>
      <c r="D1403" t="s">
        <v>926</v>
      </c>
      <c r="E1403">
        <v>2</v>
      </c>
      <c r="F1403" s="1">
        <v>40783.563888888886</v>
      </c>
      <c r="G1403">
        <v>4.95</v>
      </c>
      <c r="H1403">
        <v>12484</v>
      </c>
      <c r="I1403" t="s">
        <v>774</v>
      </c>
      <c r="J1403">
        <f t="shared" si="42"/>
        <v>9.9</v>
      </c>
      <c r="K1403" s="7">
        <f t="shared" si="43"/>
        <v>102.43541666666715</v>
      </c>
    </row>
    <row r="1404" spans="1:11" x14ac:dyDescent="0.2">
      <c r="A1404">
        <v>308408</v>
      </c>
      <c r="B1404">
        <v>564734</v>
      </c>
      <c r="C1404" s="2">
        <v>22752</v>
      </c>
      <c r="D1404" t="s">
        <v>15</v>
      </c>
      <c r="E1404">
        <v>1</v>
      </c>
      <c r="F1404" s="1">
        <v>40783.563888888886</v>
      </c>
      <c r="G1404">
        <v>8.5</v>
      </c>
      <c r="H1404">
        <v>12484</v>
      </c>
      <c r="I1404" t="s">
        <v>774</v>
      </c>
      <c r="J1404">
        <f t="shared" si="42"/>
        <v>8.5</v>
      </c>
      <c r="K1404" s="7">
        <f t="shared" si="43"/>
        <v>102.43541666666715</v>
      </c>
    </row>
    <row r="1405" spans="1:11" x14ac:dyDescent="0.2">
      <c r="A1405">
        <v>308409</v>
      </c>
      <c r="B1405">
        <v>564734</v>
      </c>
      <c r="C1405" s="2">
        <v>22189</v>
      </c>
      <c r="D1405" t="s">
        <v>105</v>
      </c>
      <c r="E1405">
        <v>2</v>
      </c>
      <c r="F1405" s="1">
        <v>40783.563888888886</v>
      </c>
      <c r="G1405">
        <v>3.95</v>
      </c>
      <c r="H1405">
        <v>12484</v>
      </c>
      <c r="I1405" t="s">
        <v>774</v>
      </c>
      <c r="J1405">
        <f t="shared" si="42"/>
        <v>7.9</v>
      </c>
      <c r="K1405" s="7">
        <f t="shared" si="43"/>
        <v>102.43541666666715</v>
      </c>
    </row>
    <row r="1406" spans="1:11" x14ac:dyDescent="0.2">
      <c r="A1406">
        <v>308410</v>
      </c>
      <c r="B1406">
        <v>564734</v>
      </c>
      <c r="C1406" s="2">
        <v>21251</v>
      </c>
      <c r="D1406" t="s">
        <v>873</v>
      </c>
      <c r="E1406">
        <v>6</v>
      </c>
      <c r="F1406" s="1">
        <v>40783.563888888886</v>
      </c>
      <c r="G1406">
        <v>2.95</v>
      </c>
      <c r="H1406">
        <v>12484</v>
      </c>
      <c r="I1406" t="s">
        <v>774</v>
      </c>
      <c r="J1406">
        <f t="shared" si="42"/>
        <v>17.700000000000003</v>
      </c>
      <c r="K1406" s="7">
        <f t="shared" si="43"/>
        <v>102.43541666666715</v>
      </c>
    </row>
    <row r="1407" spans="1:11" x14ac:dyDescent="0.2">
      <c r="A1407">
        <v>308411</v>
      </c>
      <c r="B1407">
        <v>564734</v>
      </c>
      <c r="C1407" s="2">
        <v>21623</v>
      </c>
      <c r="D1407" t="s">
        <v>715</v>
      </c>
      <c r="E1407">
        <v>1</v>
      </c>
      <c r="F1407" s="1">
        <v>40783.563888888886</v>
      </c>
      <c r="G1407">
        <v>9.9499999999999993</v>
      </c>
      <c r="H1407">
        <v>12484</v>
      </c>
      <c r="I1407" t="s">
        <v>774</v>
      </c>
      <c r="J1407">
        <f t="shared" si="42"/>
        <v>9.9499999999999993</v>
      </c>
      <c r="K1407" s="7">
        <f t="shared" si="43"/>
        <v>102.43541666666715</v>
      </c>
    </row>
    <row r="1408" spans="1:11" x14ac:dyDescent="0.2">
      <c r="A1408">
        <v>308412</v>
      </c>
      <c r="B1408">
        <v>564734</v>
      </c>
      <c r="C1408" s="2">
        <v>22804</v>
      </c>
      <c r="D1408" t="s">
        <v>173</v>
      </c>
      <c r="E1408">
        <v>3</v>
      </c>
      <c r="F1408" s="1">
        <v>40783.563888888886</v>
      </c>
      <c r="G1408">
        <v>2.95</v>
      </c>
      <c r="H1408">
        <v>12484</v>
      </c>
      <c r="I1408" t="s">
        <v>774</v>
      </c>
      <c r="J1408">
        <f t="shared" si="42"/>
        <v>8.8500000000000014</v>
      </c>
      <c r="K1408" s="7">
        <f t="shared" si="43"/>
        <v>102.43541666666715</v>
      </c>
    </row>
    <row r="1409" spans="1:11" x14ac:dyDescent="0.2">
      <c r="A1409">
        <v>308413</v>
      </c>
      <c r="B1409">
        <v>564734</v>
      </c>
      <c r="C1409" s="2">
        <v>20686</v>
      </c>
      <c r="D1409" t="s">
        <v>769</v>
      </c>
      <c r="E1409">
        <v>2</v>
      </c>
      <c r="F1409" s="1">
        <v>40783.563888888886</v>
      </c>
      <c r="G1409">
        <v>3.25</v>
      </c>
      <c r="H1409">
        <v>12484</v>
      </c>
      <c r="I1409" t="s">
        <v>774</v>
      </c>
      <c r="J1409">
        <f t="shared" si="42"/>
        <v>6.5</v>
      </c>
      <c r="K1409" s="7">
        <f t="shared" si="43"/>
        <v>102.43541666666715</v>
      </c>
    </row>
    <row r="1410" spans="1:11" x14ac:dyDescent="0.2">
      <c r="A1410">
        <v>308414</v>
      </c>
      <c r="B1410">
        <v>564734</v>
      </c>
      <c r="C1410" s="2">
        <v>22990</v>
      </c>
      <c r="D1410" t="s">
        <v>974</v>
      </c>
      <c r="E1410">
        <v>6</v>
      </c>
      <c r="F1410" s="1">
        <v>40783.563888888886</v>
      </c>
      <c r="G1410">
        <v>4.95</v>
      </c>
      <c r="H1410">
        <v>12484</v>
      </c>
      <c r="I1410" t="s">
        <v>774</v>
      </c>
      <c r="J1410">
        <f t="shared" si="42"/>
        <v>29.700000000000003</v>
      </c>
      <c r="K1410" s="7">
        <f t="shared" si="43"/>
        <v>102.43541666666715</v>
      </c>
    </row>
    <row r="1411" spans="1:11" x14ac:dyDescent="0.2">
      <c r="A1411">
        <v>308415</v>
      </c>
      <c r="B1411">
        <v>564734</v>
      </c>
      <c r="C1411" s="2">
        <v>22989</v>
      </c>
      <c r="D1411" t="s">
        <v>973</v>
      </c>
      <c r="E1411">
        <v>6</v>
      </c>
      <c r="F1411" s="1">
        <v>40783.563888888886</v>
      </c>
      <c r="G1411">
        <v>3.25</v>
      </c>
      <c r="H1411">
        <v>12484</v>
      </c>
      <c r="I1411" t="s">
        <v>774</v>
      </c>
      <c r="J1411">
        <f t="shared" si="42"/>
        <v>19.5</v>
      </c>
      <c r="K1411" s="7">
        <f t="shared" si="43"/>
        <v>102.43541666666715</v>
      </c>
    </row>
    <row r="1412" spans="1:11" x14ac:dyDescent="0.2">
      <c r="A1412">
        <v>308416</v>
      </c>
      <c r="B1412">
        <v>564734</v>
      </c>
      <c r="C1412" s="2">
        <v>22965</v>
      </c>
      <c r="D1412" t="s">
        <v>671</v>
      </c>
      <c r="E1412">
        <v>6</v>
      </c>
      <c r="F1412" s="1">
        <v>40783.563888888886</v>
      </c>
      <c r="G1412">
        <v>2.1</v>
      </c>
      <c r="H1412">
        <v>12484</v>
      </c>
      <c r="I1412" t="s">
        <v>774</v>
      </c>
      <c r="J1412">
        <f t="shared" si="42"/>
        <v>12.600000000000001</v>
      </c>
      <c r="K1412" s="7">
        <f t="shared" si="43"/>
        <v>102.43541666666715</v>
      </c>
    </row>
    <row r="1413" spans="1:11" x14ac:dyDescent="0.2">
      <c r="A1413">
        <v>308417</v>
      </c>
      <c r="B1413">
        <v>564734</v>
      </c>
      <c r="C1413" s="2">
        <v>22429</v>
      </c>
      <c r="D1413" t="s">
        <v>361</v>
      </c>
      <c r="E1413">
        <v>3</v>
      </c>
      <c r="F1413" s="1">
        <v>40783.563888888886</v>
      </c>
      <c r="G1413">
        <v>4.25</v>
      </c>
      <c r="H1413">
        <v>12484</v>
      </c>
      <c r="I1413" t="s">
        <v>774</v>
      </c>
      <c r="J1413">
        <f t="shared" si="42"/>
        <v>12.75</v>
      </c>
      <c r="K1413" s="7">
        <f t="shared" si="43"/>
        <v>102.43541666666715</v>
      </c>
    </row>
    <row r="1414" spans="1:11" x14ac:dyDescent="0.2">
      <c r="A1414">
        <v>308418</v>
      </c>
      <c r="B1414">
        <v>564734</v>
      </c>
      <c r="C1414" s="2">
        <v>22906</v>
      </c>
      <c r="D1414" t="s">
        <v>337</v>
      </c>
      <c r="E1414">
        <v>12</v>
      </c>
      <c r="F1414" s="1">
        <v>40783.563888888886</v>
      </c>
      <c r="G1414">
        <v>1.65</v>
      </c>
      <c r="H1414">
        <v>12484</v>
      </c>
      <c r="I1414" t="s">
        <v>774</v>
      </c>
      <c r="J1414">
        <f t="shared" si="42"/>
        <v>19.799999999999997</v>
      </c>
      <c r="K1414" s="7">
        <f t="shared" si="43"/>
        <v>102.43541666666715</v>
      </c>
    </row>
    <row r="1415" spans="1:11" x14ac:dyDescent="0.2">
      <c r="A1415">
        <v>308419</v>
      </c>
      <c r="B1415">
        <v>564734</v>
      </c>
      <c r="C1415" s="2">
        <v>22993</v>
      </c>
      <c r="D1415" t="s">
        <v>975</v>
      </c>
      <c r="E1415">
        <v>6</v>
      </c>
      <c r="F1415" s="1">
        <v>40783.563888888886</v>
      </c>
      <c r="G1415">
        <v>1.25</v>
      </c>
      <c r="H1415">
        <v>12484</v>
      </c>
      <c r="I1415" t="s">
        <v>774</v>
      </c>
      <c r="J1415">
        <f t="shared" ref="J1415:J1478" si="44">+G1415*E1415</f>
        <v>7.5</v>
      </c>
      <c r="K1415" s="7">
        <f t="shared" ref="K1415:K1478" si="45">+$G$1-F1415</f>
        <v>102.43541666666715</v>
      </c>
    </row>
    <row r="1416" spans="1:11" x14ac:dyDescent="0.2">
      <c r="A1416">
        <v>308420</v>
      </c>
      <c r="B1416">
        <v>564734</v>
      </c>
      <c r="C1416" s="2">
        <v>84826</v>
      </c>
      <c r="D1416" t="s">
        <v>675</v>
      </c>
      <c r="E1416">
        <v>60</v>
      </c>
      <c r="F1416" s="1">
        <v>40783.563888888886</v>
      </c>
      <c r="G1416">
        <v>0.85</v>
      </c>
      <c r="H1416">
        <v>12484</v>
      </c>
      <c r="I1416" t="s">
        <v>774</v>
      </c>
      <c r="J1416">
        <f t="shared" si="44"/>
        <v>51</v>
      </c>
      <c r="K1416" s="7">
        <f t="shared" si="45"/>
        <v>102.43541666666715</v>
      </c>
    </row>
    <row r="1417" spans="1:11" x14ac:dyDescent="0.2">
      <c r="A1417">
        <v>308421</v>
      </c>
      <c r="B1417">
        <v>564734</v>
      </c>
      <c r="C1417" s="2" t="s">
        <v>784</v>
      </c>
      <c r="D1417" t="s">
        <v>785</v>
      </c>
      <c r="E1417">
        <v>3</v>
      </c>
      <c r="F1417" s="1">
        <v>40783.563888888886</v>
      </c>
      <c r="G1417">
        <v>4.25</v>
      </c>
      <c r="H1417">
        <v>12484</v>
      </c>
      <c r="I1417" t="s">
        <v>774</v>
      </c>
      <c r="J1417">
        <f t="shared" si="44"/>
        <v>12.75</v>
      </c>
      <c r="K1417" s="7">
        <f t="shared" si="45"/>
        <v>102.43541666666715</v>
      </c>
    </row>
    <row r="1418" spans="1:11" x14ac:dyDescent="0.2">
      <c r="A1418">
        <v>308422</v>
      </c>
      <c r="B1418">
        <v>564734</v>
      </c>
      <c r="C1418" s="2">
        <v>72132</v>
      </c>
      <c r="D1418" t="s">
        <v>900</v>
      </c>
      <c r="E1418">
        <v>2</v>
      </c>
      <c r="F1418" s="1">
        <v>40783.563888888886</v>
      </c>
      <c r="G1418">
        <v>1.95</v>
      </c>
      <c r="H1418">
        <v>12484</v>
      </c>
      <c r="I1418" t="s">
        <v>774</v>
      </c>
      <c r="J1418">
        <f t="shared" si="44"/>
        <v>3.9</v>
      </c>
      <c r="K1418" s="7">
        <f t="shared" si="45"/>
        <v>102.43541666666715</v>
      </c>
    </row>
    <row r="1419" spans="1:11" x14ac:dyDescent="0.2">
      <c r="A1419">
        <v>308423</v>
      </c>
      <c r="B1419">
        <v>564734</v>
      </c>
      <c r="C1419" s="2">
        <v>72134</v>
      </c>
      <c r="D1419" t="s">
        <v>647</v>
      </c>
      <c r="E1419">
        <v>2</v>
      </c>
      <c r="F1419" s="1">
        <v>40783.563888888886</v>
      </c>
      <c r="G1419">
        <v>0.85</v>
      </c>
      <c r="H1419">
        <v>12484</v>
      </c>
      <c r="I1419" t="s">
        <v>774</v>
      </c>
      <c r="J1419">
        <f t="shared" si="44"/>
        <v>1.7</v>
      </c>
      <c r="K1419" s="7">
        <f t="shared" si="45"/>
        <v>102.43541666666715</v>
      </c>
    </row>
    <row r="1420" spans="1:11" x14ac:dyDescent="0.2">
      <c r="A1420">
        <v>308424</v>
      </c>
      <c r="B1420">
        <v>564734</v>
      </c>
      <c r="C1420" s="2">
        <v>21624</v>
      </c>
      <c r="D1420" t="s">
        <v>656</v>
      </c>
      <c r="E1420">
        <v>1</v>
      </c>
      <c r="F1420" s="1">
        <v>40783.563888888886</v>
      </c>
      <c r="G1420">
        <v>5.95</v>
      </c>
      <c r="H1420">
        <v>12484</v>
      </c>
      <c r="I1420" t="s">
        <v>774</v>
      </c>
      <c r="J1420">
        <f t="shared" si="44"/>
        <v>5.95</v>
      </c>
      <c r="K1420" s="7">
        <f t="shared" si="45"/>
        <v>102.43541666666715</v>
      </c>
    </row>
    <row r="1421" spans="1:11" x14ac:dyDescent="0.2">
      <c r="A1421">
        <v>308425</v>
      </c>
      <c r="B1421">
        <v>564734</v>
      </c>
      <c r="C1421" s="2">
        <v>72131</v>
      </c>
      <c r="D1421" t="s">
        <v>710</v>
      </c>
      <c r="E1421">
        <v>1</v>
      </c>
      <c r="F1421" s="1">
        <v>40783.563888888886</v>
      </c>
      <c r="G1421">
        <v>1.95</v>
      </c>
      <c r="H1421">
        <v>12484</v>
      </c>
      <c r="I1421" t="s">
        <v>774</v>
      </c>
      <c r="J1421">
        <f t="shared" si="44"/>
        <v>1.95</v>
      </c>
      <c r="K1421" s="7">
        <f t="shared" si="45"/>
        <v>102.43541666666715</v>
      </c>
    </row>
    <row r="1422" spans="1:11" x14ac:dyDescent="0.2">
      <c r="A1422">
        <v>308426</v>
      </c>
      <c r="B1422">
        <v>564734</v>
      </c>
      <c r="C1422" s="2" t="s">
        <v>657</v>
      </c>
      <c r="D1422" t="s">
        <v>658</v>
      </c>
      <c r="E1422">
        <v>3</v>
      </c>
      <c r="F1422" s="1">
        <v>40783.563888888886</v>
      </c>
      <c r="G1422">
        <v>4.25</v>
      </c>
      <c r="H1422">
        <v>12484</v>
      </c>
      <c r="I1422" t="s">
        <v>774</v>
      </c>
      <c r="J1422">
        <f t="shared" si="44"/>
        <v>12.75</v>
      </c>
      <c r="K1422" s="7">
        <f t="shared" si="45"/>
        <v>102.43541666666715</v>
      </c>
    </row>
    <row r="1423" spans="1:11" x14ac:dyDescent="0.2">
      <c r="A1423">
        <v>308427</v>
      </c>
      <c r="B1423">
        <v>564734</v>
      </c>
      <c r="C1423" s="2" t="s">
        <v>504</v>
      </c>
      <c r="D1423" t="s">
        <v>505</v>
      </c>
      <c r="E1423">
        <v>3</v>
      </c>
      <c r="F1423" s="1">
        <v>40783.563888888886</v>
      </c>
      <c r="G1423">
        <v>4.25</v>
      </c>
      <c r="H1423">
        <v>12484</v>
      </c>
      <c r="I1423" t="s">
        <v>774</v>
      </c>
      <c r="J1423">
        <f t="shared" si="44"/>
        <v>12.75</v>
      </c>
      <c r="K1423" s="7">
        <f t="shared" si="45"/>
        <v>102.43541666666715</v>
      </c>
    </row>
    <row r="1424" spans="1:11" x14ac:dyDescent="0.2">
      <c r="A1424">
        <v>308428</v>
      </c>
      <c r="B1424">
        <v>564734</v>
      </c>
      <c r="C1424" s="2">
        <v>22090</v>
      </c>
      <c r="D1424" t="s">
        <v>469</v>
      </c>
      <c r="E1424">
        <v>2</v>
      </c>
      <c r="F1424" s="1">
        <v>40783.563888888886</v>
      </c>
      <c r="G1424">
        <v>2.95</v>
      </c>
      <c r="H1424">
        <v>12484</v>
      </c>
      <c r="I1424" t="s">
        <v>774</v>
      </c>
      <c r="J1424">
        <f t="shared" si="44"/>
        <v>5.9</v>
      </c>
      <c r="K1424" s="7">
        <f t="shared" si="45"/>
        <v>102.43541666666715</v>
      </c>
    </row>
    <row r="1425" spans="1:11" x14ac:dyDescent="0.2">
      <c r="A1425">
        <v>308429</v>
      </c>
      <c r="B1425">
        <v>564734</v>
      </c>
      <c r="C1425" s="2">
        <v>23076</v>
      </c>
      <c r="D1425" t="s">
        <v>1009</v>
      </c>
      <c r="E1425">
        <v>24</v>
      </c>
      <c r="F1425" s="1">
        <v>40783.563888888886</v>
      </c>
      <c r="G1425">
        <v>1.25</v>
      </c>
      <c r="H1425">
        <v>12484</v>
      </c>
      <c r="I1425" t="s">
        <v>774</v>
      </c>
      <c r="J1425">
        <f t="shared" si="44"/>
        <v>30</v>
      </c>
      <c r="K1425" s="7">
        <f t="shared" si="45"/>
        <v>102.43541666666715</v>
      </c>
    </row>
    <row r="1426" spans="1:11" x14ac:dyDescent="0.2">
      <c r="A1426">
        <v>308430</v>
      </c>
      <c r="B1426">
        <v>564734</v>
      </c>
      <c r="C1426" s="2">
        <v>23310</v>
      </c>
      <c r="D1426" t="s">
        <v>1098</v>
      </c>
      <c r="E1426">
        <v>36</v>
      </c>
      <c r="F1426" s="1">
        <v>40783.563888888886</v>
      </c>
      <c r="G1426">
        <v>0.42</v>
      </c>
      <c r="H1426">
        <v>12484</v>
      </c>
      <c r="I1426" t="s">
        <v>774</v>
      </c>
      <c r="J1426">
        <f t="shared" si="44"/>
        <v>15.12</v>
      </c>
      <c r="K1426" s="7">
        <f t="shared" si="45"/>
        <v>102.43541666666715</v>
      </c>
    </row>
    <row r="1427" spans="1:11" x14ac:dyDescent="0.2">
      <c r="A1427">
        <v>308431</v>
      </c>
      <c r="B1427">
        <v>564734</v>
      </c>
      <c r="C1427" s="2" t="s">
        <v>53</v>
      </c>
      <c r="D1427" t="s">
        <v>54</v>
      </c>
      <c r="E1427">
        <v>2</v>
      </c>
      <c r="F1427" s="1">
        <v>40783.563888888886</v>
      </c>
      <c r="G1427">
        <v>2.95</v>
      </c>
      <c r="H1427">
        <v>12484</v>
      </c>
      <c r="I1427" t="s">
        <v>774</v>
      </c>
      <c r="J1427">
        <f t="shared" si="44"/>
        <v>5.9</v>
      </c>
      <c r="K1427" s="7">
        <f t="shared" si="45"/>
        <v>102.43541666666715</v>
      </c>
    </row>
    <row r="1428" spans="1:11" x14ac:dyDescent="0.2">
      <c r="A1428">
        <v>308432</v>
      </c>
      <c r="B1428">
        <v>564734</v>
      </c>
      <c r="C1428" s="2">
        <v>82482</v>
      </c>
      <c r="D1428" t="s">
        <v>52</v>
      </c>
      <c r="E1428">
        <v>2</v>
      </c>
      <c r="F1428" s="1">
        <v>40783.563888888886</v>
      </c>
      <c r="G1428">
        <v>2.5499999999999998</v>
      </c>
      <c r="H1428">
        <v>12484</v>
      </c>
      <c r="I1428" t="s">
        <v>774</v>
      </c>
      <c r="J1428">
        <f t="shared" si="44"/>
        <v>5.0999999999999996</v>
      </c>
      <c r="K1428" s="7">
        <f t="shared" si="45"/>
        <v>102.43541666666715</v>
      </c>
    </row>
    <row r="1429" spans="1:11" x14ac:dyDescent="0.2">
      <c r="A1429">
        <v>308433</v>
      </c>
      <c r="B1429">
        <v>564734</v>
      </c>
      <c r="C1429" s="2">
        <v>22645</v>
      </c>
      <c r="D1429" t="s">
        <v>288</v>
      </c>
      <c r="E1429">
        <v>4</v>
      </c>
      <c r="F1429" s="1">
        <v>40783.563888888886</v>
      </c>
      <c r="G1429">
        <v>1.45</v>
      </c>
      <c r="H1429">
        <v>12484</v>
      </c>
      <c r="I1429" t="s">
        <v>774</v>
      </c>
      <c r="J1429">
        <f t="shared" si="44"/>
        <v>5.8</v>
      </c>
      <c r="K1429" s="7">
        <f t="shared" si="45"/>
        <v>102.43541666666715</v>
      </c>
    </row>
    <row r="1430" spans="1:11" x14ac:dyDescent="0.2">
      <c r="A1430">
        <v>308434</v>
      </c>
      <c r="B1430">
        <v>564734</v>
      </c>
      <c r="C1430" s="2">
        <v>84077</v>
      </c>
      <c r="D1430" t="s">
        <v>669</v>
      </c>
      <c r="E1430">
        <v>48</v>
      </c>
      <c r="F1430" s="1">
        <v>40783.563888888886</v>
      </c>
      <c r="G1430">
        <v>0.28999999999999998</v>
      </c>
      <c r="H1430">
        <v>12484</v>
      </c>
      <c r="I1430" t="s">
        <v>774</v>
      </c>
      <c r="J1430">
        <f t="shared" si="44"/>
        <v>13.919999999999998</v>
      </c>
      <c r="K1430" s="7">
        <f t="shared" si="45"/>
        <v>102.43541666666715</v>
      </c>
    </row>
    <row r="1431" spans="1:11" x14ac:dyDescent="0.2">
      <c r="A1431">
        <v>308435</v>
      </c>
      <c r="B1431">
        <v>564734</v>
      </c>
      <c r="C1431" s="2">
        <v>23184</v>
      </c>
      <c r="D1431" t="s">
        <v>999</v>
      </c>
      <c r="E1431">
        <v>2</v>
      </c>
      <c r="F1431" s="1">
        <v>40783.563888888886</v>
      </c>
      <c r="G1431">
        <v>4.95</v>
      </c>
      <c r="H1431">
        <v>12484</v>
      </c>
      <c r="I1431" t="s">
        <v>774</v>
      </c>
      <c r="J1431">
        <f t="shared" si="44"/>
        <v>9.9</v>
      </c>
      <c r="K1431" s="7">
        <f t="shared" si="45"/>
        <v>102.43541666666715</v>
      </c>
    </row>
    <row r="1432" spans="1:11" x14ac:dyDescent="0.2">
      <c r="A1432">
        <v>308436</v>
      </c>
      <c r="B1432">
        <v>564734</v>
      </c>
      <c r="C1432" s="2">
        <v>72131</v>
      </c>
      <c r="D1432" t="s">
        <v>710</v>
      </c>
      <c r="E1432">
        <v>1</v>
      </c>
      <c r="F1432" s="1">
        <v>40783.563888888886</v>
      </c>
      <c r="G1432">
        <v>1.95</v>
      </c>
      <c r="H1432">
        <v>12484</v>
      </c>
      <c r="I1432" t="s">
        <v>774</v>
      </c>
      <c r="J1432">
        <f t="shared" si="44"/>
        <v>1.95</v>
      </c>
      <c r="K1432" s="7">
        <f t="shared" si="45"/>
        <v>102.43541666666715</v>
      </c>
    </row>
    <row r="1433" spans="1:11" x14ac:dyDescent="0.2">
      <c r="A1433">
        <v>308437</v>
      </c>
      <c r="B1433">
        <v>564734</v>
      </c>
      <c r="C1433" s="2">
        <v>22693</v>
      </c>
      <c r="D1433" t="s">
        <v>876</v>
      </c>
      <c r="E1433">
        <v>24</v>
      </c>
      <c r="F1433" s="1">
        <v>40783.563888888886</v>
      </c>
      <c r="G1433">
        <v>1.25</v>
      </c>
      <c r="H1433">
        <v>12484</v>
      </c>
      <c r="I1433" t="s">
        <v>774</v>
      </c>
      <c r="J1433">
        <f t="shared" si="44"/>
        <v>30</v>
      </c>
      <c r="K1433" s="7">
        <f t="shared" si="45"/>
        <v>102.43541666666715</v>
      </c>
    </row>
    <row r="1434" spans="1:11" x14ac:dyDescent="0.2">
      <c r="A1434">
        <v>308438</v>
      </c>
      <c r="B1434">
        <v>564734</v>
      </c>
      <c r="C1434" s="2">
        <v>20970</v>
      </c>
      <c r="D1434" t="s">
        <v>652</v>
      </c>
      <c r="E1434">
        <v>4</v>
      </c>
      <c r="F1434" s="1">
        <v>40783.563888888886</v>
      </c>
      <c r="G1434">
        <v>3.75</v>
      </c>
      <c r="H1434">
        <v>12484</v>
      </c>
      <c r="I1434" t="s">
        <v>774</v>
      </c>
      <c r="J1434">
        <f t="shared" si="44"/>
        <v>15</v>
      </c>
      <c r="K1434" s="7">
        <f t="shared" si="45"/>
        <v>102.43541666666715</v>
      </c>
    </row>
    <row r="1435" spans="1:11" x14ac:dyDescent="0.2">
      <c r="A1435">
        <v>308439</v>
      </c>
      <c r="B1435">
        <v>564734</v>
      </c>
      <c r="C1435" s="2">
        <v>20971</v>
      </c>
      <c r="D1435" t="s">
        <v>534</v>
      </c>
      <c r="E1435">
        <v>6</v>
      </c>
      <c r="F1435" s="1">
        <v>40783.563888888886</v>
      </c>
      <c r="G1435">
        <v>1.25</v>
      </c>
      <c r="H1435">
        <v>12484</v>
      </c>
      <c r="I1435" t="s">
        <v>774</v>
      </c>
      <c r="J1435">
        <f t="shared" si="44"/>
        <v>7.5</v>
      </c>
      <c r="K1435" s="7">
        <f t="shared" si="45"/>
        <v>102.43541666666715</v>
      </c>
    </row>
    <row r="1436" spans="1:11" x14ac:dyDescent="0.2">
      <c r="A1436">
        <v>308440</v>
      </c>
      <c r="B1436">
        <v>564734</v>
      </c>
      <c r="C1436" s="2">
        <v>22611</v>
      </c>
      <c r="D1436" t="s">
        <v>889</v>
      </c>
      <c r="E1436">
        <v>1</v>
      </c>
      <c r="F1436" s="1">
        <v>40783.563888888886</v>
      </c>
      <c r="G1436">
        <v>4.95</v>
      </c>
      <c r="H1436">
        <v>12484</v>
      </c>
      <c r="I1436" t="s">
        <v>774</v>
      </c>
      <c r="J1436">
        <f t="shared" si="44"/>
        <v>4.95</v>
      </c>
      <c r="K1436" s="7">
        <f t="shared" si="45"/>
        <v>102.43541666666715</v>
      </c>
    </row>
    <row r="1437" spans="1:11" x14ac:dyDescent="0.2">
      <c r="A1437">
        <v>308441</v>
      </c>
      <c r="B1437">
        <v>564734</v>
      </c>
      <c r="C1437" s="2">
        <v>21625</v>
      </c>
      <c r="D1437" t="s">
        <v>393</v>
      </c>
      <c r="E1437">
        <v>1</v>
      </c>
      <c r="F1437" s="1">
        <v>40783.563888888886</v>
      </c>
      <c r="G1437">
        <v>6.95</v>
      </c>
      <c r="H1437">
        <v>12484</v>
      </c>
      <c r="I1437" t="s">
        <v>774</v>
      </c>
      <c r="J1437">
        <f t="shared" si="44"/>
        <v>6.95</v>
      </c>
      <c r="K1437" s="7">
        <f t="shared" si="45"/>
        <v>102.43541666666715</v>
      </c>
    </row>
    <row r="1438" spans="1:11" x14ac:dyDescent="0.2">
      <c r="A1438">
        <v>308442</v>
      </c>
      <c r="B1438">
        <v>564734</v>
      </c>
      <c r="C1438" s="2">
        <v>22384</v>
      </c>
      <c r="D1438" t="s">
        <v>177</v>
      </c>
      <c r="E1438">
        <v>4</v>
      </c>
      <c r="F1438" s="1">
        <v>40783.563888888886</v>
      </c>
      <c r="G1438">
        <v>1.65</v>
      </c>
      <c r="H1438">
        <v>12484</v>
      </c>
      <c r="I1438" t="s">
        <v>774</v>
      </c>
      <c r="J1438">
        <f t="shared" si="44"/>
        <v>6.6</v>
      </c>
      <c r="K1438" s="7">
        <f t="shared" si="45"/>
        <v>102.43541666666715</v>
      </c>
    </row>
    <row r="1439" spans="1:11" x14ac:dyDescent="0.2">
      <c r="A1439">
        <v>308443</v>
      </c>
      <c r="B1439">
        <v>564734</v>
      </c>
      <c r="C1439" s="2" t="s">
        <v>643</v>
      </c>
      <c r="D1439" t="s">
        <v>644</v>
      </c>
      <c r="E1439">
        <v>4</v>
      </c>
      <c r="F1439" s="1">
        <v>40783.563888888886</v>
      </c>
      <c r="G1439">
        <v>5.45</v>
      </c>
      <c r="H1439">
        <v>12484</v>
      </c>
      <c r="I1439" t="s">
        <v>774</v>
      </c>
      <c r="J1439">
        <f t="shared" si="44"/>
        <v>21.8</v>
      </c>
      <c r="K1439" s="7">
        <f t="shared" si="45"/>
        <v>102.43541666666715</v>
      </c>
    </row>
    <row r="1440" spans="1:11" x14ac:dyDescent="0.2">
      <c r="A1440">
        <v>308444</v>
      </c>
      <c r="B1440">
        <v>564734</v>
      </c>
      <c r="C1440" s="2" t="s">
        <v>639</v>
      </c>
      <c r="D1440" t="s">
        <v>640</v>
      </c>
      <c r="E1440">
        <v>3</v>
      </c>
      <c r="F1440" s="1">
        <v>40783.563888888886</v>
      </c>
      <c r="G1440">
        <v>4.95</v>
      </c>
      <c r="H1440">
        <v>12484</v>
      </c>
      <c r="I1440" t="s">
        <v>774</v>
      </c>
      <c r="J1440">
        <f t="shared" si="44"/>
        <v>14.850000000000001</v>
      </c>
      <c r="K1440" s="7">
        <f t="shared" si="45"/>
        <v>102.43541666666715</v>
      </c>
    </row>
    <row r="1441" spans="1:11" x14ac:dyDescent="0.2">
      <c r="A1441">
        <v>308445</v>
      </c>
      <c r="B1441">
        <v>564734</v>
      </c>
      <c r="C1441" s="2">
        <v>23298</v>
      </c>
      <c r="D1441" t="s">
        <v>1049</v>
      </c>
      <c r="E1441">
        <v>3</v>
      </c>
      <c r="F1441" s="1">
        <v>40783.563888888886</v>
      </c>
      <c r="G1441">
        <v>4.95</v>
      </c>
      <c r="H1441">
        <v>12484</v>
      </c>
      <c r="I1441" t="s">
        <v>774</v>
      </c>
      <c r="J1441">
        <f t="shared" si="44"/>
        <v>14.850000000000001</v>
      </c>
      <c r="K1441" s="7">
        <f t="shared" si="45"/>
        <v>102.43541666666715</v>
      </c>
    </row>
    <row r="1442" spans="1:11" x14ac:dyDescent="0.2">
      <c r="A1442">
        <v>308446</v>
      </c>
      <c r="B1442">
        <v>564734</v>
      </c>
      <c r="C1442" s="2">
        <v>47566</v>
      </c>
      <c r="D1442" t="s">
        <v>756</v>
      </c>
      <c r="E1442">
        <v>3</v>
      </c>
      <c r="F1442" s="1">
        <v>40783.563888888886</v>
      </c>
      <c r="G1442">
        <v>4.95</v>
      </c>
      <c r="H1442">
        <v>12484</v>
      </c>
      <c r="I1442" t="s">
        <v>774</v>
      </c>
      <c r="J1442">
        <f t="shared" si="44"/>
        <v>14.850000000000001</v>
      </c>
      <c r="K1442" s="7">
        <f t="shared" si="45"/>
        <v>102.43541666666715</v>
      </c>
    </row>
    <row r="1443" spans="1:11" x14ac:dyDescent="0.2">
      <c r="A1443">
        <v>308447</v>
      </c>
      <c r="B1443">
        <v>564734</v>
      </c>
      <c r="C1443" s="2" t="s">
        <v>645</v>
      </c>
      <c r="D1443" t="s">
        <v>646</v>
      </c>
      <c r="E1443">
        <v>4</v>
      </c>
      <c r="F1443" s="1">
        <v>40783.563888888886</v>
      </c>
      <c r="G1443">
        <v>5.45</v>
      </c>
      <c r="H1443">
        <v>12484</v>
      </c>
      <c r="I1443" t="s">
        <v>774</v>
      </c>
      <c r="J1443">
        <f t="shared" si="44"/>
        <v>21.8</v>
      </c>
      <c r="K1443" s="7">
        <f t="shared" si="45"/>
        <v>102.43541666666715</v>
      </c>
    </row>
    <row r="1444" spans="1:11" x14ac:dyDescent="0.2">
      <c r="A1444">
        <v>308448</v>
      </c>
      <c r="B1444">
        <v>564734</v>
      </c>
      <c r="C1444" s="2">
        <v>20727</v>
      </c>
      <c r="D1444" t="s">
        <v>202</v>
      </c>
      <c r="E1444">
        <v>4</v>
      </c>
      <c r="F1444" s="1">
        <v>40783.563888888886</v>
      </c>
      <c r="G1444">
        <v>1.65</v>
      </c>
      <c r="H1444">
        <v>12484</v>
      </c>
      <c r="I1444" t="s">
        <v>774</v>
      </c>
      <c r="J1444">
        <f t="shared" si="44"/>
        <v>6.6</v>
      </c>
      <c r="K1444" s="7">
        <f t="shared" si="45"/>
        <v>102.43541666666715</v>
      </c>
    </row>
    <row r="1445" spans="1:11" x14ac:dyDescent="0.2">
      <c r="A1445">
        <v>308449</v>
      </c>
      <c r="B1445">
        <v>564734</v>
      </c>
      <c r="C1445" s="2">
        <v>22380</v>
      </c>
      <c r="D1445" t="s">
        <v>478</v>
      </c>
      <c r="E1445">
        <v>1</v>
      </c>
      <c r="F1445" s="1">
        <v>40783.563888888886</v>
      </c>
      <c r="G1445">
        <v>2.1</v>
      </c>
      <c r="H1445">
        <v>12484</v>
      </c>
      <c r="I1445" t="s">
        <v>774</v>
      </c>
      <c r="J1445">
        <f t="shared" si="44"/>
        <v>2.1</v>
      </c>
      <c r="K1445" s="7">
        <f t="shared" si="45"/>
        <v>102.43541666666715</v>
      </c>
    </row>
    <row r="1446" spans="1:11" x14ac:dyDescent="0.2">
      <c r="A1446">
        <v>308450</v>
      </c>
      <c r="B1446">
        <v>564734</v>
      </c>
      <c r="C1446" s="2">
        <v>22355</v>
      </c>
      <c r="D1446" t="s">
        <v>449</v>
      </c>
      <c r="E1446">
        <v>6</v>
      </c>
      <c r="F1446" s="1">
        <v>40783.563888888886</v>
      </c>
      <c r="G1446">
        <v>0.85</v>
      </c>
      <c r="H1446">
        <v>12484</v>
      </c>
      <c r="I1446" t="s">
        <v>774</v>
      </c>
      <c r="J1446">
        <f t="shared" si="44"/>
        <v>5.0999999999999996</v>
      </c>
      <c r="K1446" s="7">
        <f t="shared" si="45"/>
        <v>102.43541666666715</v>
      </c>
    </row>
    <row r="1447" spans="1:11" x14ac:dyDescent="0.2">
      <c r="A1447">
        <v>308451</v>
      </c>
      <c r="B1447">
        <v>564734</v>
      </c>
      <c r="C1447" s="2">
        <v>22940</v>
      </c>
      <c r="D1447" t="s">
        <v>239</v>
      </c>
      <c r="E1447">
        <v>6</v>
      </c>
      <c r="F1447" s="1">
        <v>40783.563888888886</v>
      </c>
      <c r="G1447">
        <v>4.25</v>
      </c>
      <c r="H1447">
        <v>12484</v>
      </c>
      <c r="I1447" t="s">
        <v>774</v>
      </c>
      <c r="J1447">
        <f t="shared" si="44"/>
        <v>25.5</v>
      </c>
      <c r="K1447" s="7">
        <f t="shared" si="45"/>
        <v>102.43541666666715</v>
      </c>
    </row>
    <row r="1448" spans="1:11" x14ac:dyDescent="0.2">
      <c r="A1448">
        <v>308452</v>
      </c>
      <c r="B1448">
        <v>564734</v>
      </c>
      <c r="C1448" s="2">
        <v>20728</v>
      </c>
      <c r="D1448" t="s">
        <v>201</v>
      </c>
      <c r="E1448">
        <v>3</v>
      </c>
      <c r="F1448" s="1">
        <v>40783.563888888886</v>
      </c>
      <c r="G1448">
        <v>1.65</v>
      </c>
      <c r="H1448">
        <v>12484</v>
      </c>
      <c r="I1448" t="s">
        <v>774</v>
      </c>
      <c r="J1448">
        <f t="shared" si="44"/>
        <v>4.9499999999999993</v>
      </c>
      <c r="K1448" s="7">
        <f t="shared" si="45"/>
        <v>102.43541666666715</v>
      </c>
    </row>
    <row r="1449" spans="1:11" x14ac:dyDescent="0.2">
      <c r="A1449">
        <v>308453</v>
      </c>
      <c r="B1449">
        <v>564734</v>
      </c>
      <c r="C1449" s="2">
        <v>22383</v>
      </c>
      <c r="D1449" t="s">
        <v>981</v>
      </c>
      <c r="E1449">
        <v>6</v>
      </c>
      <c r="F1449" s="1">
        <v>40783.563888888886</v>
      </c>
      <c r="G1449">
        <v>1.65</v>
      </c>
      <c r="H1449">
        <v>12484</v>
      </c>
      <c r="I1449" t="s">
        <v>774</v>
      </c>
      <c r="J1449">
        <f t="shared" si="44"/>
        <v>9.8999999999999986</v>
      </c>
      <c r="K1449" s="7">
        <f t="shared" si="45"/>
        <v>102.43541666666715</v>
      </c>
    </row>
    <row r="1450" spans="1:11" x14ac:dyDescent="0.2">
      <c r="A1450">
        <v>308454</v>
      </c>
      <c r="B1450">
        <v>564734</v>
      </c>
      <c r="C1450" s="2">
        <v>22382</v>
      </c>
      <c r="D1450" t="s">
        <v>175</v>
      </c>
      <c r="E1450">
        <v>3</v>
      </c>
      <c r="F1450" s="1">
        <v>40783.563888888886</v>
      </c>
      <c r="G1450">
        <v>1.65</v>
      </c>
      <c r="H1450">
        <v>12484</v>
      </c>
      <c r="I1450" t="s">
        <v>774</v>
      </c>
      <c r="J1450">
        <f t="shared" si="44"/>
        <v>4.9499999999999993</v>
      </c>
      <c r="K1450" s="7">
        <f t="shared" si="45"/>
        <v>102.43541666666715</v>
      </c>
    </row>
    <row r="1451" spans="1:11" x14ac:dyDescent="0.2">
      <c r="A1451">
        <v>308455</v>
      </c>
      <c r="B1451">
        <v>564734</v>
      </c>
      <c r="C1451" s="2">
        <v>21124</v>
      </c>
      <c r="D1451" t="s">
        <v>304</v>
      </c>
      <c r="E1451">
        <v>24</v>
      </c>
      <c r="F1451" s="1">
        <v>40783.563888888886</v>
      </c>
      <c r="G1451">
        <v>1.25</v>
      </c>
      <c r="H1451">
        <v>12484</v>
      </c>
      <c r="I1451" t="s">
        <v>774</v>
      </c>
      <c r="J1451">
        <f t="shared" si="44"/>
        <v>30</v>
      </c>
      <c r="K1451" s="7">
        <f t="shared" si="45"/>
        <v>102.43541666666715</v>
      </c>
    </row>
    <row r="1452" spans="1:11" x14ac:dyDescent="0.2">
      <c r="A1452">
        <v>308456</v>
      </c>
      <c r="B1452">
        <v>564734</v>
      </c>
      <c r="C1452" s="2">
        <v>21122</v>
      </c>
      <c r="D1452" t="s">
        <v>167</v>
      </c>
      <c r="E1452">
        <v>24</v>
      </c>
      <c r="F1452" s="1">
        <v>40783.563888888886</v>
      </c>
      <c r="G1452">
        <v>1.25</v>
      </c>
      <c r="H1452">
        <v>12484</v>
      </c>
      <c r="I1452" t="s">
        <v>774</v>
      </c>
      <c r="J1452">
        <f t="shared" si="44"/>
        <v>30</v>
      </c>
      <c r="K1452" s="7">
        <f t="shared" si="45"/>
        <v>102.43541666666715</v>
      </c>
    </row>
    <row r="1453" spans="1:11" x14ac:dyDescent="0.2">
      <c r="A1453">
        <v>308457</v>
      </c>
      <c r="B1453">
        <v>564734</v>
      </c>
      <c r="C1453" s="2">
        <v>85116</v>
      </c>
      <c r="D1453" t="s">
        <v>221</v>
      </c>
      <c r="E1453">
        <v>5</v>
      </c>
      <c r="F1453" s="1">
        <v>40783.563888888886</v>
      </c>
      <c r="G1453">
        <v>0.65</v>
      </c>
      <c r="H1453">
        <v>12484</v>
      </c>
      <c r="I1453" t="s">
        <v>774</v>
      </c>
      <c r="J1453">
        <f t="shared" si="44"/>
        <v>3.25</v>
      </c>
      <c r="K1453" s="7">
        <f t="shared" si="45"/>
        <v>102.43541666666715</v>
      </c>
    </row>
    <row r="1454" spans="1:11" x14ac:dyDescent="0.2">
      <c r="A1454">
        <v>308458</v>
      </c>
      <c r="B1454">
        <v>564734</v>
      </c>
      <c r="C1454" s="2">
        <v>22083</v>
      </c>
      <c r="D1454" t="s">
        <v>81</v>
      </c>
      <c r="E1454">
        <v>6</v>
      </c>
      <c r="F1454" s="1">
        <v>40783.563888888886</v>
      </c>
      <c r="G1454">
        <v>2.95</v>
      </c>
      <c r="H1454">
        <v>12484</v>
      </c>
      <c r="I1454" t="s">
        <v>774</v>
      </c>
      <c r="J1454">
        <f t="shared" si="44"/>
        <v>17.700000000000003</v>
      </c>
      <c r="K1454" s="7">
        <f t="shared" si="45"/>
        <v>102.43541666666715</v>
      </c>
    </row>
    <row r="1455" spans="1:11" x14ac:dyDescent="0.2">
      <c r="A1455">
        <v>308459</v>
      </c>
      <c r="B1455">
        <v>564734</v>
      </c>
      <c r="C1455" s="2">
        <v>21993</v>
      </c>
      <c r="D1455" t="s">
        <v>463</v>
      </c>
      <c r="E1455">
        <v>3</v>
      </c>
      <c r="F1455" s="1">
        <v>40783.563888888886</v>
      </c>
      <c r="G1455">
        <v>1.25</v>
      </c>
      <c r="H1455">
        <v>12484</v>
      </c>
      <c r="I1455" t="s">
        <v>774</v>
      </c>
      <c r="J1455">
        <f t="shared" si="44"/>
        <v>3.75</v>
      </c>
      <c r="K1455" s="7">
        <f t="shared" si="45"/>
        <v>102.43541666666715</v>
      </c>
    </row>
    <row r="1456" spans="1:11" x14ac:dyDescent="0.2">
      <c r="A1456">
        <v>308460</v>
      </c>
      <c r="B1456">
        <v>564734</v>
      </c>
      <c r="C1456" s="2">
        <v>21992</v>
      </c>
      <c r="D1456" t="s">
        <v>303</v>
      </c>
      <c r="E1456">
        <v>3</v>
      </c>
      <c r="F1456" s="1">
        <v>40783.563888888886</v>
      </c>
      <c r="G1456">
        <v>1.25</v>
      </c>
      <c r="H1456">
        <v>12484</v>
      </c>
      <c r="I1456" t="s">
        <v>774</v>
      </c>
      <c r="J1456">
        <f t="shared" si="44"/>
        <v>3.75</v>
      </c>
      <c r="K1456" s="7">
        <f t="shared" si="45"/>
        <v>102.43541666666715</v>
      </c>
    </row>
    <row r="1457" spans="1:11" x14ac:dyDescent="0.2">
      <c r="A1457">
        <v>308461</v>
      </c>
      <c r="B1457">
        <v>564734</v>
      </c>
      <c r="C1457" s="2" t="s">
        <v>777</v>
      </c>
      <c r="D1457" t="s">
        <v>1169</v>
      </c>
      <c r="E1457">
        <v>4</v>
      </c>
      <c r="F1457" s="1">
        <v>40783.563888888886</v>
      </c>
      <c r="G1457">
        <v>2.5499999999999998</v>
      </c>
      <c r="H1457">
        <v>12484</v>
      </c>
      <c r="I1457" t="s">
        <v>774</v>
      </c>
      <c r="J1457">
        <f t="shared" si="44"/>
        <v>10.199999999999999</v>
      </c>
      <c r="K1457" s="7">
        <f t="shared" si="45"/>
        <v>102.43541666666715</v>
      </c>
    </row>
    <row r="1458" spans="1:11" x14ac:dyDescent="0.2">
      <c r="A1458">
        <v>308462</v>
      </c>
      <c r="B1458">
        <v>564734</v>
      </c>
      <c r="C1458" s="2" t="s">
        <v>771</v>
      </c>
      <c r="D1458" t="s">
        <v>772</v>
      </c>
      <c r="E1458">
        <v>6</v>
      </c>
      <c r="F1458" s="1">
        <v>40783.563888888886</v>
      </c>
      <c r="G1458">
        <v>0.38</v>
      </c>
      <c r="H1458">
        <v>12484</v>
      </c>
      <c r="I1458" t="s">
        <v>774</v>
      </c>
      <c r="J1458">
        <f t="shared" si="44"/>
        <v>2.2800000000000002</v>
      </c>
      <c r="K1458" s="7">
        <f t="shared" si="45"/>
        <v>102.43541666666715</v>
      </c>
    </row>
    <row r="1459" spans="1:11" x14ac:dyDescent="0.2">
      <c r="A1459">
        <v>308463</v>
      </c>
      <c r="B1459">
        <v>564734</v>
      </c>
      <c r="C1459" s="2">
        <v>23198</v>
      </c>
      <c r="D1459" t="s">
        <v>1122</v>
      </c>
      <c r="E1459">
        <v>2</v>
      </c>
      <c r="F1459" s="1">
        <v>40783.563888888886</v>
      </c>
      <c r="G1459">
        <v>1.45</v>
      </c>
      <c r="H1459">
        <v>12484</v>
      </c>
      <c r="I1459" t="s">
        <v>774</v>
      </c>
      <c r="J1459">
        <f t="shared" si="44"/>
        <v>2.9</v>
      </c>
      <c r="K1459" s="7">
        <f t="shared" si="45"/>
        <v>102.43541666666715</v>
      </c>
    </row>
    <row r="1460" spans="1:11" x14ac:dyDescent="0.2">
      <c r="A1460">
        <v>308464</v>
      </c>
      <c r="B1460">
        <v>564734</v>
      </c>
      <c r="C1460" s="2">
        <v>22210</v>
      </c>
      <c r="D1460" t="s">
        <v>693</v>
      </c>
      <c r="E1460">
        <v>3</v>
      </c>
      <c r="F1460" s="1">
        <v>40783.563888888886</v>
      </c>
      <c r="G1460">
        <v>0.83</v>
      </c>
      <c r="H1460">
        <v>12484</v>
      </c>
      <c r="I1460" t="s">
        <v>774</v>
      </c>
      <c r="J1460">
        <f t="shared" si="44"/>
        <v>2.4899999999999998</v>
      </c>
      <c r="K1460" s="7">
        <f t="shared" si="45"/>
        <v>102.43541666666715</v>
      </c>
    </row>
    <row r="1461" spans="1:11" x14ac:dyDescent="0.2">
      <c r="A1461">
        <v>308465</v>
      </c>
      <c r="B1461">
        <v>564734</v>
      </c>
      <c r="C1461" s="2">
        <v>22209</v>
      </c>
      <c r="D1461" t="s">
        <v>694</v>
      </c>
      <c r="E1461">
        <v>3</v>
      </c>
      <c r="F1461" s="1">
        <v>40783.563888888886</v>
      </c>
      <c r="G1461">
        <v>0.83</v>
      </c>
      <c r="H1461">
        <v>12484</v>
      </c>
      <c r="I1461" t="s">
        <v>774</v>
      </c>
      <c r="J1461">
        <f t="shared" si="44"/>
        <v>2.4899999999999998</v>
      </c>
      <c r="K1461" s="7">
        <f t="shared" si="45"/>
        <v>102.43541666666715</v>
      </c>
    </row>
    <row r="1462" spans="1:11" x14ac:dyDescent="0.2">
      <c r="A1462">
        <v>308466</v>
      </c>
      <c r="B1462">
        <v>564734</v>
      </c>
      <c r="C1462" s="2">
        <v>22937</v>
      </c>
      <c r="D1462" t="s">
        <v>898</v>
      </c>
      <c r="E1462">
        <v>6</v>
      </c>
      <c r="F1462" s="1">
        <v>40783.563888888886</v>
      </c>
      <c r="G1462">
        <v>2.5499999999999998</v>
      </c>
      <c r="H1462">
        <v>12484</v>
      </c>
      <c r="I1462" t="s">
        <v>774</v>
      </c>
      <c r="J1462">
        <f t="shared" si="44"/>
        <v>15.299999999999999</v>
      </c>
      <c r="K1462" s="7">
        <f t="shared" si="45"/>
        <v>102.43541666666715</v>
      </c>
    </row>
    <row r="1463" spans="1:11" x14ac:dyDescent="0.2">
      <c r="A1463">
        <v>308467</v>
      </c>
      <c r="B1463">
        <v>564734</v>
      </c>
      <c r="C1463" s="2">
        <v>11001</v>
      </c>
      <c r="D1463" t="s">
        <v>528</v>
      </c>
      <c r="E1463">
        <v>16</v>
      </c>
      <c r="F1463" s="1">
        <v>40783.563888888886</v>
      </c>
      <c r="G1463">
        <v>1.69</v>
      </c>
      <c r="H1463">
        <v>12484</v>
      </c>
      <c r="I1463" t="s">
        <v>774</v>
      </c>
      <c r="J1463">
        <f t="shared" si="44"/>
        <v>27.04</v>
      </c>
      <c r="K1463" s="7">
        <f t="shared" si="45"/>
        <v>102.43541666666715</v>
      </c>
    </row>
    <row r="1464" spans="1:11" x14ac:dyDescent="0.2">
      <c r="A1464">
        <v>308468</v>
      </c>
      <c r="B1464">
        <v>564734</v>
      </c>
      <c r="C1464" s="2">
        <v>22195</v>
      </c>
      <c r="D1464" t="s">
        <v>126</v>
      </c>
      <c r="E1464">
        <v>2</v>
      </c>
      <c r="F1464" s="1">
        <v>40783.563888888886</v>
      </c>
      <c r="G1464">
        <v>1.65</v>
      </c>
      <c r="H1464">
        <v>12484</v>
      </c>
      <c r="I1464" t="s">
        <v>774</v>
      </c>
      <c r="J1464">
        <f t="shared" si="44"/>
        <v>3.3</v>
      </c>
      <c r="K1464" s="7">
        <f t="shared" si="45"/>
        <v>102.43541666666715</v>
      </c>
    </row>
    <row r="1465" spans="1:11" x14ac:dyDescent="0.2">
      <c r="A1465">
        <v>308469</v>
      </c>
      <c r="B1465">
        <v>564734</v>
      </c>
      <c r="C1465" s="2" t="s">
        <v>190</v>
      </c>
      <c r="D1465" t="s">
        <v>191</v>
      </c>
      <c r="E1465">
        <v>1</v>
      </c>
      <c r="F1465" s="1">
        <v>40783.563888888886</v>
      </c>
      <c r="G1465">
        <v>1.25</v>
      </c>
      <c r="H1465">
        <v>12484</v>
      </c>
      <c r="I1465" t="s">
        <v>774</v>
      </c>
      <c r="J1465">
        <f t="shared" si="44"/>
        <v>1.25</v>
      </c>
      <c r="K1465" s="7">
        <f t="shared" si="45"/>
        <v>102.43541666666715</v>
      </c>
    </row>
    <row r="1466" spans="1:11" x14ac:dyDescent="0.2">
      <c r="A1466">
        <v>308470</v>
      </c>
      <c r="B1466">
        <v>564734</v>
      </c>
      <c r="C1466" s="2">
        <v>22743</v>
      </c>
      <c r="D1466" t="s">
        <v>381</v>
      </c>
      <c r="E1466">
        <v>4</v>
      </c>
      <c r="F1466" s="1">
        <v>40783.563888888886</v>
      </c>
      <c r="G1466">
        <v>2.95</v>
      </c>
      <c r="H1466">
        <v>12484</v>
      </c>
      <c r="I1466" t="s">
        <v>774</v>
      </c>
      <c r="J1466">
        <f t="shared" si="44"/>
        <v>11.8</v>
      </c>
      <c r="K1466" s="7">
        <f t="shared" si="45"/>
        <v>102.43541666666715</v>
      </c>
    </row>
    <row r="1467" spans="1:11" x14ac:dyDescent="0.2">
      <c r="A1467">
        <v>308471</v>
      </c>
      <c r="B1467">
        <v>564734</v>
      </c>
      <c r="C1467" s="2">
        <v>22742</v>
      </c>
      <c r="D1467" t="s">
        <v>315</v>
      </c>
      <c r="E1467">
        <v>4</v>
      </c>
      <c r="F1467" s="1">
        <v>40783.563888888886</v>
      </c>
      <c r="G1467">
        <v>2.95</v>
      </c>
      <c r="H1467">
        <v>12484</v>
      </c>
      <c r="I1467" t="s">
        <v>774</v>
      </c>
      <c r="J1467">
        <f t="shared" si="44"/>
        <v>11.8</v>
      </c>
      <c r="K1467" s="7">
        <f t="shared" si="45"/>
        <v>102.43541666666715</v>
      </c>
    </row>
    <row r="1468" spans="1:11" x14ac:dyDescent="0.2">
      <c r="A1468">
        <v>308472</v>
      </c>
      <c r="B1468">
        <v>564734</v>
      </c>
      <c r="C1468" s="2">
        <v>84375</v>
      </c>
      <c r="D1468" t="s">
        <v>207</v>
      </c>
      <c r="E1468">
        <v>6</v>
      </c>
      <c r="F1468" s="1">
        <v>40783.563888888886</v>
      </c>
      <c r="G1468">
        <v>2.1</v>
      </c>
      <c r="H1468">
        <v>12484</v>
      </c>
      <c r="I1468" t="s">
        <v>774</v>
      </c>
      <c r="J1468">
        <f t="shared" si="44"/>
        <v>12.600000000000001</v>
      </c>
      <c r="K1468" s="7">
        <f t="shared" si="45"/>
        <v>102.43541666666715</v>
      </c>
    </row>
    <row r="1469" spans="1:11" x14ac:dyDescent="0.2">
      <c r="A1469">
        <v>308473</v>
      </c>
      <c r="B1469">
        <v>564734</v>
      </c>
      <c r="C1469" s="2">
        <v>22629</v>
      </c>
      <c r="D1469" t="s">
        <v>38</v>
      </c>
      <c r="E1469">
        <v>3</v>
      </c>
      <c r="F1469" s="1">
        <v>40783.563888888886</v>
      </c>
      <c r="G1469">
        <v>1.95</v>
      </c>
      <c r="H1469">
        <v>12484</v>
      </c>
      <c r="I1469" t="s">
        <v>774</v>
      </c>
      <c r="J1469">
        <f t="shared" si="44"/>
        <v>5.85</v>
      </c>
      <c r="K1469" s="7">
        <f t="shared" si="45"/>
        <v>102.43541666666715</v>
      </c>
    </row>
    <row r="1470" spans="1:11" x14ac:dyDescent="0.2">
      <c r="A1470">
        <v>308474</v>
      </c>
      <c r="B1470">
        <v>564734</v>
      </c>
      <c r="C1470" s="2" t="s">
        <v>853</v>
      </c>
      <c r="D1470" t="s">
        <v>854</v>
      </c>
      <c r="E1470">
        <v>4</v>
      </c>
      <c r="F1470" s="1">
        <v>40783.563888888886</v>
      </c>
      <c r="G1470">
        <v>2.1</v>
      </c>
      <c r="H1470">
        <v>12484</v>
      </c>
      <c r="I1470" t="s">
        <v>774</v>
      </c>
      <c r="J1470">
        <f t="shared" si="44"/>
        <v>8.4</v>
      </c>
      <c r="K1470" s="7">
        <f t="shared" si="45"/>
        <v>102.43541666666715</v>
      </c>
    </row>
    <row r="1471" spans="1:11" x14ac:dyDescent="0.2">
      <c r="A1471">
        <v>308475</v>
      </c>
      <c r="B1471">
        <v>564734</v>
      </c>
      <c r="C1471" s="2" t="s">
        <v>805</v>
      </c>
      <c r="D1471" t="s">
        <v>752</v>
      </c>
      <c r="E1471">
        <v>5</v>
      </c>
      <c r="F1471" s="1">
        <v>40783.563888888886</v>
      </c>
      <c r="G1471">
        <v>2.1</v>
      </c>
      <c r="H1471">
        <v>12484</v>
      </c>
      <c r="I1471" t="s">
        <v>774</v>
      </c>
      <c r="J1471">
        <f t="shared" si="44"/>
        <v>10.5</v>
      </c>
      <c r="K1471" s="7">
        <f t="shared" si="45"/>
        <v>102.43541666666715</v>
      </c>
    </row>
    <row r="1472" spans="1:11" x14ac:dyDescent="0.2">
      <c r="A1472">
        <v>308476</v>
      </c>
      <c r="B1472">
        <v>564734</v>
      </c>
      <c r="C1472" s="2">
        <v>21544</v>
      </c>
      <c r="D1472" t="s">
        <v>206</v>
      </c>
      <c r="E1472">
        <v>10</v>
      </c>
      <c r="F1472" s="1">
        <v>40783.563888888886</v>
      </c>
      <c r="G1472">
        <v>0.85</v>
      </c>
      <c r="H1472">
        <v>12484</v>
      </c>
      <c r="I1472" t="s">
        <v>774</v>
      </c>
      <c r="J1472">
        <f t="shared" si="44"/>
        <v>8.5</v>
      </c>
      <c r="K1472" s="7">
        <f t="shared" si="45"/>
        <v>102.43541666666715</v>
      </c>
    </row>
    <row r="1473" spans="1:11" x14ac:dyDescent="0.2">
      <c r="A1473">
        <v>308477</v>
      </c>
      <c r="B1473">
        <v>564734</v>
      </c>
      <c r="C1473" s="2">
        <v>21126</v>
      </c>
      <c r="D1473" t="s">
        <v>185</v>
      </c>
      <c r="E1473">
        <v>6</v>
      </c>
      <c r="F1473" s="1">
        <v>40783.563888888886</v>
      </c>
      <c r="G1473">
        <v>1.25</v>
      </c>
      <c r="H1473">
        <v>12484</v>
      </c>
      <c r="I1473" t="s">
        <v>774</v>
      </c>
      <c r="J1473">
        <f t="shared" si="44"/>
        <v>7.5</v>
      </c>
      <c r="K1473" s="7">
        <f t="shared" si="45"/>
        <v>102.43541666666715</v>
      </c>
    </row>
    <row r="1474" spans="1:11" x14ac:dyDescent="0.2">
      <c r="A1474">
        <v>308478</v>
      </c>
      <c r="B1474">
        <v>564734</v>
      </c>
      <c r="C1474" s="2" t="s">
        <v>156</v>
      </c>
      <c r="D1474" t="s">
        <v>157</v>
      </c>
      <c r="E1474">
        <v>1</v>
      </c>
      <c r="F1474" s="1">
        <v>40783.563888888886</v>
      </c>
      <c r="G1474">
        <v>1.25</v>
      </c>
      <c r="H1474">
        <v>12484</v>
      </c>
      <c r="I1474" t="s">
        <v>774</v>
      </c>
      <c r="J1474">
        <f t="shared" si="44"/>
        <v>1.25</v>
      </c>
      <c r="K1474" s="7">
        <f t="shared" si="45"/>
        <v>102.43541666666715</v>
      </c>
    </row>
    <row r="1475" spans="1:11" x14ac:dyDescent="0.2">
      <c r="A1475">
        <v>308479</v>
      </c>
      <c r="B1475">
        <v>564734</v>
      </c>
      <c r="C1475" s="2">
        <v>22075</v>
      </c>
      <c r="D1475" t="s">
        <v>226</v>
      </c>
      <c r="E1475">
        <v>1</v>
      </c>
      <c r="F1475" s="1">
        <v>40783.563888888886</v>
      </c>
      <c r="G1475">
        <v>1.65</v>
      </c>
      <c r="H1475">
        <v>12484</v>
      </c>
      <c r="I1475" t="s">
        <v>774</v>
      </c>
      <c r="J1475">
        <f t="shared" si="44"/>
        <v>1.65</v>
      </c>
      <c r="K1475" s="7">
        <f t="shared" si="45"/>
        <v>102.43541666666715</v>
      </c>
    </row>
    <row r="1476" spans="1:11" x14ac:dyDescent="0.2">
      <c r="A1476">
        <v>308480</v>
      </c>
      <c r="B1476">
        <v>564734</v>
      </c>
      <c r="C1476" s="2" t="s">
        <v>108</v>
      </c>
      <c r="D1476" t="s">
        <v>109</v>
      </c>
      <c r="E1476">
        <v>1</v>
      </c>
      <c r="F1476" s="1">
        <v>40783.563888888886</v>
      </c>
      <c r="G1476">
        <v>1.25</v>
      </c>
      <c r="H1476">
        <v>12484</v>
      </c>
      <c r="I1476" t="s">
        <v>774</v>
      </c>
      <c r="J1476">
        <f t="shared" si="44"/>
        <v>1.25</v>
      </c>
      <c r="K1476" s="7">
        <f t="shared" si="45"/>
        <v>102.43541666666715</v>
      </c>
    </row>
    <row r="1477" spans="1:11" x14ac:dyDescent="0.2">
      <c r="A1477">
        <v>308481</v>
      </c>
      <c r="B1477">
        <v>564734</v>
      </c>
      <c r="C1477" s="2" t="s">
        <v>190</v>
      </c>
      <c r="D1477" t="s">
        <v>191</v>
      </c>
      <c r="E1477">
        <v>5</v>
      </c>
      <c r="F1477" s="1">
        <v>40783.563888888886</v>
      </c>
      <c r="G1477">
        <v>1.25</v>
      </c>
      <c r="H1477">
        <v>12484</v>
      </c>
      <c r="I1477" t="s">
        <v>774</v>
      </c>
      <c r="J1477">
        <f t="shared" si="44"/>
        <v>6.25</v>
      </c>
      <c r="K1477" s="7">
        <f t="shared" si="45"/>
        <v>102.43541666666715</v>
      </c>
    </row>
    <row r="1478" spans="1:11" x14ac:dyDescent="0.2">
      <c r="A1478">
        <v>308482</v>
      </c>
      <c r="B1478">
        <v>564734</v>
      </c>
      <c r="C1478" s="2" t="s">
        <v>716</v>
      </c>
      <c r="D1478" t="s">
        <v>717</v>
      </c>
      <c r="E1478">
        <v>6</v>
      </c>
      <c r="F1478" s="1">
        <v>40783.563888888886</v>
      </c>
      <c r="G1478">
        <v>1.25</v>
      </c>
      <c r="H1478">
        <v>12484</v>
      </c>
      <c r="I1478" t="s">
        <v>774</v>
      </c>
      <c r="J1478">
        <f t="shared" si="44"/>
        <v>7.5</v>
      </c>
      <c r="K1478" s="7">
        <f t="shared" si="45"/>
        <v>102.43541666666715</v>
      </c>
    </row>
    <row r="1479" spans="1:11" x14ac:dyDescent="0.2">
      <c r="A1479">
        <v>308483</v>
      </c>
      <c r="B1479">
        <v>564734</v>
      </c>
      <c r="C1479" s="2">
        <v>22074</v>
      </c>
      <c r="D1479" t="s">
        <v>227</v>
      </c>
      <c r="E1479">
        <v>6</v>
      </c>
      <c r="F1479" s="1">
        <v>40783.563888888886</v>
      </c>
      <c r="G1479">
        <v>1.65</v>
      </c>
      <c r="H1479">
        <v>12484</v>
      </c>
      <c r="I1479" t="s">
        <v>774</v>
      </c>
      <c r="J1479">
        <f t="shared" ref="J1479:J1542" si="46">+G1479*E1479</f>
        <v>9.8999999999999986</v>
      </c>
      <c r="K1479" s="7">
        <f t="shared" ref="K1479:K1542" si="47">+$G$1-F1479</f>
        <v>102.43541666666715</v>
      </c>
    </row>
    <row r="1480" spans="1:11" x14ac:dyDescent="0.2">
      <c r="A1480">
        <v>308484</v>
      </c>
      <c r="B1480">
        <v>564734</v>
      </c>
      <c r="C1480" s="2">
        <v>84378</v>
      </c>
      <c r="D1480" t="s">
        <v>195</v>
      </c>
      <c r="E1480">
        <v>6</v>
      </c>
      <c r="F1480" s="1">
        <v>40783.563888888886</v>
      </c>
      <c r="G1480">
        <v>1.25</v>
      </c>
      <c r="H1480">
        <v>12484</v>
      </c>
      <c r="I1480" t="s">
        <v>774</v>
      </c>
      <c r="J1480">
        <f t="shared" si="46"/>
        <v>7.5</v>
      </c>
      <c r="K1480" s="7">
        <f t="shared" si="47"/>
        <v>102.43541666666715</v>
      </c>
    </row>
    <row r="1481" spans="1:11" x14ac:dyDescent="0.2">
      <c r="A1481">
        <v>308485</v>
      </c>
      <c r="B1481">
        <v>564734</v>
      </c>
      <c r="C1481" s="2">
        <v>84380</v>
      </c>
      <c r="D1481" t="s">
        <v>194</v>
      </c>
      <c r="E1481">
        <v>5</v>
      </c>
      <c r="F1481" s="1">
        <v>40783.563888888886</v>
      </c>
      <c r="G1481">
        <v>1.25</v>
      </c>
      <c r="H1481">
        <v>12484</v>
      </c>
      <c r="I1481" t="s">
        <v>774</v>
      </c>
      <c r="J1481">
        <f t="shared" si="46"/>
        <v>6.25</v>
      </c>
      <c r="K1481" s="7">
        <f t="shared" si="47"/>
        <v>102.43541666666715</v>
      </c>
    </row>
    <row r="1482" spans="1:11" x14ac:dyDescent="0.2">
      <c r="A1482">
        <v>308486</v>
      </c>
      <c r="B1482">
        <v>564734</v>
      </c>
      <c r="C1482" s="2">
        <v>22966</v>
      </c>
      <c r="D1482" t="s">
        <v>414</v>
      </c>
      <c r="E1482">
        <v>2</v>
      </c>
      <c r="F1482" s="1">
        <v>40783.563888888886</v>
      </c>
      <c r="G1482">
        <v>1.25</v>
      </c>
      <c r="H1482">
        <v>12484</v>
      </c>
      <c r="I1482" t="s">
        <v>774</v>
      </c>
      <c r="J1482">
        <f t="shared" si="46"/>
        <v>2.5</v>
      </c>
      <c r="K1482" s="7">
        <f t="shared" si="47"/>
        <v>102.43541666666715</v>
      </c>
    </row>
    <row r="1483" spans="1:11" x14ac:dyDescent="0.2">
      <c r="A1483">
        <v>308487</v>
      </c>
      <c r="B1483">
        <v>564734</v>
      </c>
      <c r="C1483" s="2">
        <v>22992</v>
      </c>
      <c r="D1483" t="s">
        <v>977</v>
      </c>
      <c r="E1483">
        <v>6</v>
      </c>
      <c r="F1483" s="1">
        <v>40783.563888888886</v>
      </c>
      <c r="G1483">
        <v>1.95</v>
      </c>
      <c r="H1483">
        <v>12484</v>
      </c>
      <c r="I1483" t="s">
        <v>774</v>
      </c>
      <c r="J1483">
        <f t="shared" si="46"/>
        <v>11.7</v>
      </c>
      <c r="K1483" s="7">
        <f t="shared" si="47"/>
        <v>102.43541666666715</v>
      </c>
    </row>
    <row r="1484" spans="1:11" x14ac:dyDescent="0.2">
      <c r="A1484">
        <v>308488</v>
      </c>
      <c r="B1484">
        <v>564734</v>
      </c>
      <c r="C1484" s="2">
        <v>22938</v>
      </c>
      <c r="D1484" t="s">
        <v>277</v>
      </c>
      <c r="E1484">
        <v>12</v>
      </c>
      <c r="F1484" s="1">
        <v>40783.563888888886</v>
      </c>
      <c r="G1484">
        <v>1.95</v>
      </c>
      <c r="H1484">
        <v>12484</v>
      </c>
      <c r="I1484" t="s">
        <v>774</v>
      </c>
      <c r="J1484">
        <f t="shared" si="46"/>
        <v>23.4</v>
      </c>
      <c r="K1484" s="7">
        <f t="shared" si="47"/>
        <v>102.43541666666715</v>
      </c>
    </row>
    <row r="1485" spans="1:11" x14ac:dyDescent="0.2">
      <c r="A1485">
        <v>308489</v>
      </c>
      <c r="B1485">
        <v>564734</v>
      </c>
      <c r="C1485" s="2">
        <v>20992</v>
      </c>
      <c r="D1485" t="s">
        <v>172</v>
      </c>
      <c r="E1485">
        <v>6</v>
      </c>
      <c r="F1485" s="1">
        <v>40783.563888888886</v>
      </c>
      <c r="G1485">
        <v>0.39</v>
      </c>
      <c r="H1485">
        <v>12484</v>
      </c>
      <c r="I1485" t="s">
        <v>774</v>
      </c>
      <c r="J1485">
        <f t="shared" si="46"/>
        <v>2.34</v>
      </c>
      <c r="K1485" s="7">
        <f t="shared" si="47"/>
        <v>102.43541666666715</v>
      </c>
    </row>
    <row r="1486" spans="1:11" x14ac:dyDescent="0.2">
      <c r="A1486">
        <v>308490</v>
      </c>
      <c r="B1486">
        <v>564734</v>
      </c>
      <c r="C1486" s="2">
        <v>21063</v>
      </c>
      <c r="D1486" t="s">
        <v>192</v>
      </c>
      <c r="E1486">
        <v>6</v>
      </c>
      <c r="F1486" s="1">
        <v>40783.563888888886</v>
      </c>
      <c r="G1486">
        <v>0.85</v>
      </c>
      <c r="H1486">
        <v>12484</v>
      </c>
      <c r="I1486" t="s">
        <v>774</v>
      </c>
      <c r="J1486">
        <f t="shared" si="46"/>
        <v>5.0999999999999996</v>
      </c>
      <c r="K1486" s="7">
        <f t="shared" si="47"/>
        <v>102.43541666666715</v>
      </c>
    </row>
    <row r="1487" spans="1:11" x14ac:dyDescent="0.2">
      <c r="A1487">
        <v>308491</v>
      </c>
      <c r="B1487">
        <v>564734</v>
      </c>
      <c r="C1487" s="2">
        <v>21059</v>
      </c>
      <c r="D1487" t="s">
        <v>737</v>
      </c>
      <c r="E1487">
        <v>8</v>
      </c>
      <c r="F1487" s="1">
        <v>40783.563888888886</v>
      </c>
      <c r="G1487">
        <v>0.85</v>
      </c>
      <c r="H1487">
        <v>12484</v>
      </c>
      <c r="I1487" t="s">
        <v>774</v>
      </c>
      <c r="J1487">
        <f t="shared" si="46"/>
        <v>6.8</v>
      </c>
      <c r="K1487" s="7">
        <f t="shared" si="47"/>
        <v>102.43541666666715</v>
      </c>
    </row>
    <row r="1488" spans="1:11" x14ac:dyDescent="0.2">
      <c r="A1488">
        <v>308492</v>
      </c>
      <c r="B1488">
        <v>564734</v>
      </c>
      <c r="C1488" s="2">
        <v>22588</v>
      </c>
      <c r="D1488" t="s">
        <v>333</v>
      </c>
      <c r="E1488">
        <v>3</v>
      </c>
      <c r="F1488" s="1">
        <v>40783.563888888886</v>
      </c>
      <c r="G1488">
        <v>2.89</v>
      </c>
      <c r="H1488">
        <v>12484</v>
      </c>
      <c r="I1488" t="s">
        <v>774</v>
      </c>
      <c r="J1488">
        <f t="shared" si="46"/>
        <v>8.67</v>
      </c>
      <c r="K1488" s="7">
        <f t="shared" si="47"/>
        <v>102.43541666666715</v>
      </c>
    </row>
    <row r="1489" spans="1:11" x14ac:dyDescent="0.2">
      <c r="A1489">
        <v>308493</v>
      </c>
      <c r="B1489">
        <v>564734</v>
      </c>
      <c r="C1489" s="2" t="s">
        <v>564</v>
      </c>
      <c r="D1489" t="s">
        <v>565</v>
      </c>
      <c r="E1489">
        <v>12</v>
      </c>
      <c r="F1489" s="1">
        <v>40783.563888888886</v>
      </c>
      <c r="G1489">
        <v>0.39</v>
      </c>
      <c r="H1489">
        <v>12484</v>
      </c>
      <c r="I1489" t="s">
        <v>774</v>
      </c>
      <c r="J1489">
        <f t="shared" si="46"/>
        <v>4.68</v>
      </c>
      <c r="K1489" s="7">
        <f t="shared" si="47"/>
        <v>102.43541666666715</v>
      </c>
    </row>
    <row r="1490" spans="1:11" x14ac:dyDescent="0.2">
      <c r="A1490">
        <v>308494</v>
      </c>
      <c r="B1490">
        <v>564734</v>
      </c>
      <c r="C1490" s="2" t="s">
        <v>566</v>
      </c>
      <c r="D1490" t="s">
        <v>567</v>
      </c>
      <c r="E1490">
        <v>12</v>
      </c>
      <c r="F1490" s="1">
        <v>40783.563888888886</v>
      </c>
      <c r="G1490">
        <v>0.39</v>
      </c>
      <c r="H1490">
        <v>12484</v>
      </c>
      <c r="I1490" t="s">
        <v>774</v>
      </c>
      <c r="J1490">
        <f t="shared" si="46"/>
        <v>4.68</v>
      </c>
      <c r="K1490" s="7">
        <f t="shared" si="47"/>
        <v>102.43541666666715</v>
      </c>
    </row>
    <row r="1491" spans="1:11" x14ac:dyDescent="0.2">
      <c r="A1491">
        <v>308495</v>
      </c>
      <c r="B1491">
        <v>564734</v>
      </c>
      <c r="C1491" s="2">
        <v>22283</v>
      </c>
      <c r="D1491" t="s">
        <v>619</v>
      </c>
      <c r="E1491">
        <v>1</v>
      </c>
      <c r="F1491" s="1">
        <v>40783.563888888886</v>
      </c>
      <c r="G1491">
        <v>7.95</v>
      </c>
      <c r="H1491">
        <v>12484</v>
      </c>
      <c r="I1491" t="s">
        <v>774</v>
      </c>
      <c r="J1491">
        <f t="shared" si="46"/>
        <v>7.95</v>
      </c>
      <c r="K1491" s="7">
        <f t="shared" si="47"/>
        <v>102.43541666666715</v>
      </c>
    </row>
    <row r="1492" spans="1:11" x14ac:dyDescent="0.2">
      <c r="A1492">
        <v>308496</v>
      </c>
      <c r="B1492">
        <v>564734</v>
      </c>
      <c r="C1492" s="2">
        <v>21329</v>
      </c>
      <c r="D1492" t="s">
        <v>316</v>
      </c>
      <c r="E1492">
        <v>6</v>
      </c>
      <c r="F1492" s="1">
        <v>40783.563888888886</v>
      </c>
      <c r="G1492">
        <v>1.65</v>
      </c>
      <c r="H1492">
        <v>12484</v>
      </c>
      <c r="I1492" t="s">
        <v>774</v>
      </c>
      <c r="J1492">
        <f t="shared" si="46"/>
        <v>9.8999999999999986</v>
      </c>
      <c r="K1492" s="7">
        <f t="shared" si="47"/>
        <v>102.43541666666715</v>
      </c>
    </row>
    <row r="1493" spans="1:11" x14ac:dyDescent="0.2">
      <c r="A1493">
        <v>308497</v>
      </c>
      <c r="B1493">
        <v>564734</v>
      </c>
      <c r="C1493" s="2">
        <v>21356</v>
      </c>
      <c r="D1493" t="s">
        <v>606</v>
      </c>
      <c r="E1493">
        <v>6</v>
      </c>
      <c r="F1493" s="1">
        <v>40783.563888888886</v>
      </c>
      <c r="G1493">
        <v>1.25</v>
      </c>
      <c r="H1493">
        <v>12484</v>
      </c>
      <c r="I1493" t="s">
        <v>774</v>
      </c>
      <c r="J1493">
        <f t="shared" si="46"/>
        <v>7.5</v>
      </c>
      <c r="K1493" s="7">
        <f t="shared" si="47"/>
        <v>102.43541666666715</v>
      </c>
    </row>
    <row r="1494" spans="1:11" x14ac:dyDescent="0.2">
      <c r="A1494">
        <v>308498</v>
      </c>
      <c r="B1494">
        <v>564734</v>
      </c>
      <c r="C1494" s="2">
        <v>21358</v>
      </c>
      <c r="D1494" t="s">
        <v>344</v>
      </c>
      <c r="E1494">
        <v>6</v>
      </c>
      <c r="F1494" s="1">
        <v>40783.563888888886</v>
      </c>
      <c r="G1494">
        <v>1.25</v>
      </c>
      <c r="H1494">
        <v>12484</v>
      </c>
      <c r="I1494" t="s">
        <v>774</v>
      </c>
      <c r="J1494">
        <f t="shared" si="46"/>
        <v>7.5</v>
      </c>
      <c r="K1494" s="7">
        <f t="shared" si="47"/>
        <v>102.43541666666715</v>
      </c>
    </row>
    <row r="1495" spans="1:11" x14ac:dyDescent="0.2">
      <c r="A1495">
        <v>308499</v>
      </c>
      <c r="B1495">
        <v>564734</v>
      </c>
      <c r="C1495" s="2">
        <v>21328</v>
      </c>
      <c r="D1495" t="s">
        <v>158</v>
      </c>
      <c r="E1495">
        <v>6</v>
      </c>
      <c r="F1495" s="1">
        <v>40783.563888888886</v>
      </c>
      <c r="G1495">
        <v>1.65</v>
      </c>
      <c r="H1495">
        <v>12484</v>
      </c>
      <c r="I1495" t="s">
        <v>774</v>
      </c>
      <c r="J1495">
        <f t="shared" si="46"/>
        <v>9.8999999999999986</v>
      </c>
      <c r="K1495" s="7">
        <f t="shared" si="47"/>
        <v>102.43541666666715</v>
      </c>
    </row>
    <row r="1496" spans="1:11" x14ac:dyDescent="0.2">
      <c r="A1496">
        <v>308500</v>
      </c>
      <c r="B1496">
        <v>564734</v>
      </c>
      <c r="C1496" s="2">
        <v>22991</v>
      </c>
      <c r="D1496" t="s">
        <v>976</v>
      </c>
      <c r="E1496">
        <v>6</v>
      </c>
      <c r="F1496" s="1">
        <v>40783.563888888886</v>
      </c>
      <c r="G1496">
        <v>1.95</v>
      </c>
      <c r="H1496">
        <v>12484</v>
      </c>
      <c r="I1496" t="s">
        <v>774</v>
      </c>
      <c r="J1496">
        <f t="shared" si="46"/>
        <v>11.7</v>
      </c>
      <c r="K1496" s="7">
        <f t="shared" si="47"/>
        <v>102.43541666666715</v>
      </c>
    </row>
    <row r="1497" spans="1:11" x14ac:dyDescent="0.2">
      <c r="A1497">
        <v>308501</v>
      </c>
      <c r="B1497">
        <v>564734</v>
      </c>
      <c r="C1497" s="2" t="s">
        <v>808</v>
      </c>
      <c r="D1497" t="s">
        <v>809</v>
      </c>
      <c r="E1497">
        <v>8</v>
      </c>
      <c r="F1497" s="1">
        <v>40783.563888888886</v>
      </c>
      <c r="G1497">
        <v>0.42</v>
      </c>
      <c r="H1497">
        <v>12484</v>
      </c>
      <c r="I1497" t="s">
        <v>774</v>
      </c>
      <c r="J1497">
        <f t="shared" si="46"/>
        <v>3.36</v>
      </c>
      <c r="K1497" s="7">
        <f t="shared" si="47"/>
        <v>102.43541666666715</v>
      </c>
    </row>
    <row r="1498" spans="1:11" x14ac:dyDescent="0.2">
      <c r="A1498">
        <v>308502</v>
      </c>
      <c r="B1498">
        <v>564734</v>
      </c>
      <c r="C1498" s="2" t="s">
        <v>828</v>
      </c>
      <c r="D1498" t="s">
        <v>829</v>
      </c>
      <c r="E1498">
        <v>16</v>
      </c>
      <c r="F1498" s="1">
        <v>40783.563888888886</v>
      </c>
      <c r="G1498">
        <v>0.42</v>
      </c>
      <c r="H1498">
        <v>12484</v>
      </c>
      <c r="I1498" t="s">
        <v>774</v>
      </c>
      <c r="J1498">
        <f t="shared" si="46"/>
        <v>6.72</v>
      </c>
      <c r="K1498" s="7">
        <f t="shared" si="47"/>
        <v>102.43541666666715</v>
      </c>
    </row>
    <row r="1499" spans="1:11" x14ac:dyDescent="0.2">
      <c r="A1499">
        <v>308503</v>
      </c>
      <c r="B1499">
        <v>564734</v>
      </c>
      <c r="C1499" s="2" t="s">
        <v>865</v>
      </c>
      <c r="D1499" t="s">
        <v>866</v>
      </c>
      <c r="E1499">
        <v>16</v>
      </c>
      <c r="F1499" s="1">
        <v>40783.563888888886</v>
      </c>
      <c r="G1499">
        <v>0.42</v>
      </c>
      <c r="H1499">
        <v>12484</v>
      </c>
      <c r="I1499" t="s">
        <v>774</v>
      </c>
      <c r="J1499">
        <f t="shared" si="46"/>
        <v>6.72</v>
      </c>
      <c r="K1499" s="7">
        <f t="shared" si="47"/>
        <v>102.43541666666715</v>
      </c>
    </row>
    <row r="1500" spans="1:11" x14ac:dyDescent="0.2">
      <c r="A1500">
        <v>308504</v>
      </c>
      <c r="B1500">
        <v>564734</v>
      </c>
      <c r="C1500" s="2">
        <v>22932</v>
      </c>
      <c r="D1500" t="s">
        <v>897</v>
      </c>
      <c r="E1500">
        <v>3</v>
      </c>
      <c r="F1500" s="1">
        <v>40783.563888888886</v>
      </c>
      <c r="G1500">
        <v>2.5499999999999998</v>
      </c>
      <c r="H1500">
        <v>12484</v>
      </c>
      <c r="I1500" t="s">
        <v>774</v>
      </c>
      <c r="J1500">
        <f t="shared" si="46"/>
        <v>7.6499999999999995</v>
      </c>
      <c r="K1500" s="7">
        <f t="shared" si="47"/>
        <v>102.43541666666715</v>
      </c>
    </row>
    <row r="1501" spans="1:11" x14ac:dyDescent="0.2">
      <c r="A1501">
        <v>308505</v>
      </c>
      <c r="B1501">
        <v>564734</v>
      </c>
      <c r="C1501" s="2">
        <v>22931</v>
      </c>
      <c r="D1501" t="s">
        <v>896</v>
      </c>
      <c r="E1501">
        <v>3</v>
      </c>
      <c r="F1501" s="1">
        <v>40783.563888888886</v>
      </c>
      <c r="G1501">
        <v>2.5499999999999998</v>
      </c>
      <c r="H1501">
        <v>12484</v>
      </c>
      <c r="I1501" t="s">
        <v>774</v>
      </c>
      <c r="J1501">
        <f t="shared" si="46"/>
        <v>7.6499999999999995</v>
      </c>
      <c r="K1501" s="7">
        <f t="shared" si="47"/>
        <v>102.43541666666715</v>
      </c>
    </row>
    <row r="1502" spans="1:11" x14ac:dyDescent="0.2">
      <c r="A1502">
        <v>308506</v>
      </c>
      <c r="B1502">
        <v>564734</v>
      </c>
      <c r="C1502" s="2">
        <v>22282</v>
      </c>
      <c r="D1502" t="s">
        <v>838</v>
      </c>
      <c r="E1502">
        <v>1</v>
      </c>
      <c r="F1502" s="1">
        <v>40783.563888888886</v>
      </c>
      <c r="G1502">
        <v>12.75</v>
      </c>
      <c r="H1502">
        <v>12484</v>
      </c>
      <c r="I1502" t="s">
        <v>774</v>
      </c>
      <c r="J1502">
        <f t="shared" si="46"/>
        <v>12.75</v>
      </c>
      <c r="K1502" s="7">
        <f t="shared" si="47"/>
        <v>102.43541666666715</v>
      </c>
    </row>
    <row r="1503" spans="1:11" x14ac:dyDescent="0.2">
      <c r="A1503">
        <v>308507</v>
      </c>
      <c r="B1503">
        <v>564734</v>
      </c>
      <c r="C1503" s="2">
        <v>22367</v>
      </c>
      <c r="D1503" t="s">
        <v>267</v>
      </c>
      <c r="E1503">
        <v>4</v>
      </c>
      <c r="F1503" s="1">
        <v>40783.563888888886</v>
      </c>
      <c r="G1503">
        <v>1.95</v>
      </c>
      <c r="H1503">
        <v>12484</v>
      </c>
      <c r="I1503" t="s">
        <v>774</v>
      </c>
      <c r="J1503">
        <f t="shared" si="46"/>
        <v>7.8</v>
      </c>
      <c r="K1503" s="7">
        <f t="shared" si="47"/>
        <v>102.43541666666715</v>
      </c>
    </row>
    <row r="1504" spans="1:11" x14ac:dyDescent="0.2">
      <c r="A1504">
        <v>308508</v>
      </c>
      <c r="B1504">
        <v>564734</v>
      </c>
      <c r="C1504" s="2">
        <v>21561</v>
      </c>
      <c r="D1504" t="s">
        <v>699</v>
      </c>
      <c r="E1504">
        <v>6</v>
      </c>
      <c r="F1504" s="1">
        <v>40783.563888888886</v>
      </c>
      <c r="G1504">
        <v>2.5499999999999998</v>
      </c>
      <c r="H1504">
        <v>12484</v>
      </c>
      <c r="I1504" t="s">
        <v>774</v>
      </c>
      <c r="J1504">
        <f t="shared" si="46"/>
        <v>15.299999999999999</v>
      </c>
      <c r="K1504" s="7">
        <f t="shared" si="47"/>
        <v>102.43541666666715</v>
      </c>
    </row>
    <row r="1505" spans="1:11" x14ac:dyDescent="0.2">
      <c r="A1505">
        <v>308509</v>
      </c>
      <c r="B1505">
        <v>564734</v>
      </c>
      <c r="C1505" s="2" t="s">
        <v>499</v>
      </c>
      <c r="D1505" t="s">
        <v>500</v>
      </c>
      <c r="E1505">
        <v>1</v>
      </c>
      <c r="F1505" s="1">
        <v>40783.563888888886</v>
      </c>
      <c r="G1505">
        <v>1.25</v>
      </c>
      <c r="H1505">
        <v>12484</v>
      </c>
      <c r="I1505" t="s">
        <v>774</v>
      </c>
      <c r="J1505">
        <f t="shared" si="46"/>
        <v>1.25</v>
      </c>
      <c r="K1505" s="7">
        <f t="shared" si="47"/>
        <v>102.43541666666715</v>
      </c>
    </row>
    <row r="1506" spans="1:11" x14ac:dyDescent="0.2">
      <c r="A1506">
        <v>308510</v>
      </c>
      <c r="B1506">
        <v>564734</v>
      </c>
      <c r="C1506" s="2">
        <v>47580</v>
      </c>
      <c r="D1506" t="s">
        <v>82</v>
      </c>
      <c r="E1506">
        <v>1</v>
      </c>
      <c r="F1506" s="1">
        <v>40783.563888888886</v>
      </c>
      <c r="G1506">
        <v>2.5499999999999998</v>
      </c>
      <c r="H1506">
        <v>12484</v>
      </c>
      <c r="I1506" t="s">
        <v>774</v>
      </c>
      <c r="J1506">
        <f t="shared" si="46"/>
        <v>2.5499999999999998</v>
      </c>
      <c r="K1506" s="7">
        <f t="shared" si="47"/>
        <v>102.43541666666715</v>
      </c>
    </row>
    <row r="1507" spans="1:11" x14ac:dyDescent="0.2">
      <c r="A1507">
        <v>308511</v>
      </c>
      <c r="B1507">
        <v>564734</v>
      </c>
      <c r="C1507" s="2">
        <v>47580</v>
      </c>
      <c r="D1507" t="s">
        <v>82</v>
      </c>
      <c r="E1507">
        <v>1</v>
      </c>
      <c r="F1507" s="1">
        <v>40783.563888888886</v>
      </c>
      <c r="G1507">
        <v>2.5499999999999998</v>
      </c>
      <c r="H1507">
        <v>12484</v>
      </c>
      <c r="I1507" t="s">
        <v>774</v>
      </c>
      <c r="J1507">
        <f t="shared" si="46"/>
        <v>2.5499999999999998</v>
      </c>
      <c r="K1507" s="7">
        <f t="shared" si="47"/>
        <v>102.43541666666715</v>
      </c>
    </row>
    <row r="1508" spans="1:11" x14ac:dyDescent="0.2">
      <c r="A1508">
        <v>308512</v>
      </c>
      <c r="B1508">
        <v>564734</v>
      </c>
      <c r="C1508" s="2" t="s">
        <v>499</v>
      </c>
      <c r="D1508" t="s">
        <v>500</v>
      </c>
      <c r="E1508">
        <v>3</v>
      </c>
      <c r="F1508" s="1">
        <v>40783.563888888886</v>
      </c>
      <c r="G1508">
        <v>1.25</v>
      </c>
      <c r="H1508">
        <v>12484</v>
      </c>
      <c r="I1508" t="s">
        <v>774</v>
      </c>
      <c r="J1508">
        <f t="shared" si="46"/>
        <v>3.75</v>
      </c>
      <c r="K1508" s="7">
        <f t="shared" si="47"/>
        <v>102.43541666666715</v>
      </c>
    </row>
    <row r="1509" spans="1:11" x14ac:dyDescent="0.2">
      <c r="A1509">
        <v>308513</v>
      </c>
      <c r="B1509">
        <v>564734</v>
      </c>
      <c r="C1509" s="2">
        <v>22278</v>
      </c>
      <c r="D1509" t="s">
        <v>561</v>
      </c>
      <c r="E1509">
        <v>3</v>
      </c>
      <c r="F1509" s="1">
        <v>40783.563888888886</v>
      </c>
      <c r="G1509">
        <v>4.95</v>
      </c>
      <c r="H1509">
        <v>12484</v>
      </c>
      <c r="I1509" t="s">
        <v>774</v>
      </c>
      <c r="J1509">
        <f t="shared" si="46"/>
        <v>14.850000000000001</v>
      </c>
      <c r="K1509" s="7">
        <f t="shared" si="47"/>
        <v>102.43541666666715</v>
      </c>
    </row>
    <row r="1510" spans="1:11" x14ac:dyDescent="0.2">
      <c r="A1510">
        <v>308514</v>
      </c>
      <c r="B1510">
        <v>564734</v>
      </c>
      <c r="C1510" s="2">
        <v>22276</v>
      </c>
      <c r="D1510" t="s">
        <v>473</v>
      </c>
      <c r="E1510">
        <v>2</v>
      </c>
      <c r="F1510" s="1">
        <v>40783.563888888886</v>
      </c>
      <c r="G1510">
        <v>2.5499999999999998</v>
      </c>
      <c r="H1510">
        <v>12484</v>
      </c>
      <c r="I1510" t="s">
        <v>774</v>
      </c>
      <c r="J1510">
        <f t="shared" si="46"/>
        <v>5.0999999999999996</v>
      </c>
      <c r="K1510" s="7">
        <f t="shared" si="47"/>
        <v>102.43541666666715</v>
      </c>
    </row>
    <row r="1511" spans="1:11" x14ac:dyDescent="0.2">
      <c r="A1511">
        <v>308515</v>
      </c>
      <c r="B1511">
        <v>564734</v>
      </c>
      <c r="C1511" s="2" t="s">
        <v>641</v>
      </c>
      <c r="D1511" t="s">
        <v>642</v>
      </c>
      <c r="E1511">
        <v>5</v>
      </c>
      <c r="F1511" s="1">
        <v>40783.563888888886</v>
      </c>
      <c r="G1511">
        <v>5.95</v>
      </c>
      <c r="H1511">
        <v>12484</v>
      </c>
      <c r="I1511" t="s">
        <v>774</v>
      </c>
      <c r="J1511">
        <f t="shared" si="46"/>
        <v>29.75</v>
      </c>
      <c r="K1511" s="7">
        <f t="shared" si="47"/>
        <v>102.43541666666715</v>
      </c>
    </row>
    <row r="1512" spans="1:11" x14ac:dyDescent="0.2">
      <c r="A1512">
        <v>308516</v>
      </c>
      <c r="B1512">
        <v>564734</v>
      </c>
      <c r="C1512" s="2">
        <v>22416</v>
      </c>
      <c r="D1512" t="s">
        <v>840</v>
      </c>
      <c r="E1512">
        <v>3</v>
      </c>
      <c r="F1512" s="1">
        <v>40783.563888888886</v>
      </c>
      <c r="G1512">
        <v>1.45</v>
      </c>
      <c r="H1512">
        <v>12484</v>
      </c>
      <c r="I1512" t="s">
        <v>774</v>
      </c>
      <c r="J1512">
        <f t="shared" si="46"/>
        <v>4.3499999999999996</v>
      </c>
      <c r="K1512" s="7">
        <f t="shared" si="47"/>
        <v>102.43541666666715</v>
      </c>
    </row>
    <row r="1513" spans="1:11" x14ac:dyDescent="0.2">
      <c r="A1513">
        <v>308517</v>
      </c>
      <c r="B1513">
        <v>564734</v>
      </c>
      <c r="C1513" s="2">
        <v>21211</v>
      </c>
      <c r="D1513" t="s">
        <v>712</v>
      </c>
      <c r="E1513">
        <v>3</v>
      </c>
      <c r="F1513" s="1">
        <v>40783.563888888886</v>
      </c>
      <c r="G1513">
        <v>1.45</v>
      </c>
      <c r="H1513">
        <v>12484</v>
      </c>
      <c r="I1513" t="s">
        <v>774</v>
      </c>
      <c r="J1513">
        <f t="shared" si="46"/>
        <v>4.3499999999999996</v>
      </c>
      <c r="K1513" s="7">
        <f t="shared" si="47"/>
        <v>102.43541666666715</v>
      </c>
    </row>
    <row r="1514" spans="1:11" x14ac:dyDescent="0.2">
      <c r="A1514">
        <v>308518</v>
      </c>
      <c r="B1514">
        <v>564734</v>
      </c>
      <c r="C1514" s="2">
        <v>21972</v>
      </c>
      <c r="D1514" t="s">
        <v>921</v>
      </c>
      <c r="E1514">
        <v>5</v>
      </c>
      <c r="F1514" s="1">
        <v>40783.563888888886</v>
      </c>
      <c r="G1514">
        <v>1.45</v>
      </c>
      <c r="H1514">
        <v>12484</v>
      </c>
      <c r="I1514" t="s">
        <v>774</v>
      </c>
      <c r="J1514">
        <f t="shared" si="46"/>
        <v>7.25</v>
      </c>
      <c r="K1514" s="7">
        <f t="shared" si="47"/>
        <v>102.43541666666715</v>
      </c>
    </row>
    <row r="1515" spans="1:11" x14ac:dyDescent="0.2">
      <c r="A1515">
        <v>308519</v>
      </c>
      <c r="B1515">
        <v>564734</v>
      </c>
      <c r="C1515" s="2">
        <v>84987</v>
      </c>
      <c r="D1515" t="s">
        <v>760</v>
      </c>
      <c r="E1515">
        <v>6</v>
      </c>
      <c r="F1515" s="1">
        <v>40783.563888888886</v>
      </c>
      <c r="G1515">
        <v>1.45</v>
      </c>
      <c r="H1515">
        <v>12484</v>
      </c>
      <c r="I1515" t="s">
        <v>774</v>
      </c>
      <c r="J1515">
        <f t="shared" si="46"/>
        <v>8.6999999999999993</v>
      </c>
      <c r="K1515" s="7">
        <f t="shared" si="47"/>
        <v>102.43541666666715</v>
      </c>
    </row>
    <row r="1516" spans="1:11" x14ac:dyDescent="0.2">
      <c r="A1516">
        <v>308520</v>
      </c>
      <c r="B1516">
        <v>564734</v>
      </c>
      <c r="C1516" s="2">
        <v>22278</v>
      </c>
      <c r="D1516" t="s">
        <v>561</v>
      </c>
      <c r="E1516">
        <v>2</v>
      </c>
      <c r="F1516" s="1">
        <v>40783.563888888886</v>
      </c>
      <c r="G1516">
        <v>4.95</v>
      </c>
      <c r="H1516">
        <v>12484</v>
      </c>
      <c r="I1516" t="s">
        <v>774</v>
      </c>
      <c r="J1516">
        <f t="shared" si="46"/>
        <v>9.9</v>
      </c>
      <c r="K1516" s="7">
        <f t="shared" si="47"/>
        <v>102.43541666666715</v>
      </c>
    </row>
    <row r="1517" spans="1:11" x14ac:dyDescent="0.2">
      <c r="A1517">
        <v>308521</v>
      </c>
      <c r="B1517">
        <v>564734</v>
      </c>
      <c r="C1517" s="2">
        <v>23306</v>
      </c>
      <c r="D1517" t="s">
        <v>1089</v>
      </c>
      <c r="E1517">
        <v>6</v>
      </c>
      <c r="F1517" s="1">
        <v>40783.563888888886</v>
      </c>
      <c r="G1517">
        <v>1.45</v>
      </c>
      <c r="H1517">
        <v>12484</v>
      </c>
      <c r="I1517" t="s">
        <v>774</v>
      </c>
      <c r="J1517">
        <f t="shared" si="46"/>
        <v>8.6999999999999993</v>
      </c>
      <c r="K1517" s="7">
        <f t="shared" si="47"/>
        <v>102.43541666666715</v>
      </c>
    </row>
    <row r="1518" spans="1:11" x14ac:dyDescent="0.2">
      <c r="A1518">
        <v>308522</v>
      </c>
      <c r="B1518">
        <v>564734</v>
      </c>
      <c r="C1518" s="2" t="s">
        <v>501</v>
      </c>
      <c r="D1518" t="s">
        <v>502</v>
      </c>
      <c r="E1518">
        <v>4</v>
      </c>
      <c r="F1518" s="1">
        <v>40783.563888888886</v>
      </c>
      <c r="G1518">
        <v>1.95</v>
      </c>
      <c r="H1518">
        <v>12484</v>
      </c>
      <c r="I1518" t="s">
        <v>774</v>
      </c>
      <c r="J1518">
        <f t="shared" si="46"/>
        <v>7.8</v>
      </c>
      <c r="K1518" s="7">
        <f t="shared" si="47"/>
        <v>102.43541666666715</v>
      </c>
    </row>
    <row r="1519" spans="1:11" x14ac:dyDescent="0.2">
      <c r="A1519">
        <v>308523</v>
      </c>
      <c r="B1519">
        <v>564734</v>
      </c>
      <c r="C1519" s="2">
        <v>20711</v>
      </c>
      <c r="D1519" t="s">
        <v>456</v>
      </c>
      <c r="E1519">
        <v>6</v>
      </c>
      <c r="F1519" s="1">
        <v>40783.563888888886</v>
      </c>
      <c r="G1519">
        <v>2.08</v>
      </c>
      <c r="H1519">
        <v>12484</v>
      </c>
      <c r="I1519" t="s">
        <v>774</v>
      </c>
      <c r="J1519">
        <f t="shared" si="46"/>
        <v>12.48</v>
      </c>
      <c r="K1519" s="7">
        <f t="shared" si="47"/>
        <v>102.43541666666715</v>
      </c>
    </row>
    <row r="1520" spans="1:11" x14ac:dyDescent="0.2">
      <c r="A1520">
        <v>313047</v>
      </c>
      <c r="B1520">
        <v>564975</v>
      </c>
      <c r="C1520" s="2">
        <v>23175</v>
      </c>
      <c r="D1520" t="s">
        <v>1058</v>
      </c>
      <c r="E1520">
        <v>1</v>
      </c>
      <c r="F1520" s="1">
        <v>40786.649305555555</v>
      </c>
      <c r="G1520">
        <v>3.25</v>
      </c>
      <c r="H1520">
        <v>17097</v>
      </c>
      <c r="I1520" t="s">
        <v>774</v>
      </c>
      <c r="J1520">
        <f t="shared" si="46"/>
        <v>3.25</v>
      </c>
      <c r="K1520" s="7">
        <f t="shared" si="47"/>
        <v>99.349999999998545</v>
      </c>
    </row>
    <row r="1521" spans="1:11" x14ac:dyDescent="0.2">
      <c r="A1521">
        <v>313048</v>
      </c>
      <c r="B1521">
        <v>564975</v>
      </c>
      <c r="C1521" s="2">
        <v>21774</v>
      </c>
      <c r="D1521" t="s">
        <v>457</v>
      </c>
      <c r="E1521">
        <v>6</v>
      </c>
      <c r="F1521" s="1">
        <v>40786.649305555555</v>
      </c>
      <c r="G1521">
        <v>1.25</v>
      </c>
      <c r="H1521">
        <v>17097</v>
      </c>
      <c r="I1521" t="s">
        <v>774</v>
      </c>
      <c r="J1521">
        <f t="shared" si="46"/>
        <v>7.5</v>
      </c>
      <c r="K1521" s="7">
        <f t="shared" si="47"/>
        <v>99.349999999998545</v>
      </c>
    </row>
    <row r="1522" spans="1:11" x14ac:dyDescent="0.2">
      <c r="A1522">
        <v>313049</v>
      </c>
      <c r="B1522">
        <v>564975</v>
      </c>
      <c r="C1522" s="2">
        <v>23172</v>
      </c>
      <c r="D1522" t="s">
        <v>1061</v>
      </c>
      <c r="E1522">
        <v>2</v>
      </c>
      <c r="F1522" s="1">
        <v>40786.649305555555</v>
      </c>
      <c r="G1522">
        <v>1.65</v>
      </c>
      <c r="H1522">
        <v>17097</v>
      </c>
      <c r="I1522" t="s">
        <v>774</v>
      </c>
      <c r="J1522">
        <f t="shared" si="46"/>
        <v>3.3</v>
      </c>
      <c r="K1522" s="7">
        <f t="shared" si="47"/>
        <v>99.349999999998545</v>
      </c>
    </row>
    <row r="1523" spans="1:11" x14ac:dyDescent="0.2">
      <c r="A1523">
        <v>313050</v>
      </c>
      <c r="B1523">
        <v>564975</v>
      </c>
      <c r="C1523" s="2">
        <v>23170</v>
      </c>
      <c r="D1523" t="s">
        <v>1063</v>
      </c>
      <c r="E1523">
        <v>2</v>
      </c>
      <c r="F1523" s="1">
        <v>40786.649305555555</v>
      </c>
      <c r="G1523">
        <v>1.65</v>
      </c>
      <c r="H1523">
        <v>17097</v>
      </c>
      <c r="I1523" t="s">
        <v>774</v>
      </c>
      <c r="J1523">
        <f t="shared" si="46"/>
        <v>3.3</v>
      </c>
      <c r="K1523" s="7">
        <f t="shared" si="47"/>
        <v>99.349999999998545</v>
      </c>
    </row>
    <row r="1524" spans="1:11" x14ac:dyDescent="0.2">
      <c r="A1524">
        <v>313051</v>
      </c>
      <c r="B1524">
        <v>564975</v>
      </c>
      <c r="C1524" s="2">
        <v>23171</v>
      </c>
      <c r="D1524" t="s">
        <v>1062</v>
      </c>
      <c r="E1524">
        <v>2</v>
      </c>
      <c r="F1524" s="1">
        <v>40786.649305555555</v>
      </c>
      <c r="G1524">
        <v>1.65</v>
      </c>
      <c r="H1524">
        <v>17097</v>
      </c>
      <c r="I1524" t="s">
        <v>774</v>
      </c>
      <c r="J1524">
        <f t="shared" si="46"/>
        <v>3.3</v>
      </c>
      <c r="K1524" s="7">
        <f t="shared" si="47"/>
        <v>99.349999999998545</v>
      </c>
    </row>
    <row r="1525" spans="1:11" x14ac:dyDescent="0.2">
      <c r="A1525">
        <v>313052</v>
      </c>
      <c r="B1525">
        <v>564975</v>
      </c>
      <c r="C1525" s="2">
        <v>84843</v>
      </c>
      <c r="D1525" t="s">
        <v>908</v>
      </c>
      <c r="E1525">
        <v>1</v>
      </c>
      <c r="F1525" s="1">
        <v>40786.649305555555</v>
      </c>
      <c r="G1525">
        <v>5.95</v>
      </c>
      <c r="H1525">
        <v>17097</v>
      </c>
      <c r="I1525" t="s">
        <v>774</v>
      </c>
      <c r="J1525">
        <f t="shared" si="46"/>
        <v>5.95</v>
      </c>
      <c r="K1525" s="7">
        <f t="shared" si="47"/>
        <v>99.349999999998545</v>
      </c>
    </row>
    <row r="1526" spans="1:11" x14ac:dyDescent="0.2">
      <c r="A1526">
        <v>313053</v>
      </c>
      <c r="B1526">
        <v>564975</v>
      </c>
      <c r="C1526" s="2">
        <v>21135</v>
      </c>
      <c r="D1526" t="s">
        <v>365</v>
      </c>
      <c r="E1526">
        <v>2</v>
      </c>
      <c r="F1526" s="1">
        <v>40786.649305555555</v>
      </c>
      <c r="G1526">
        <v>1.69</v>
      </c>
      <c r="H1526">
        <v>17097</v>
      </c>
      <c r="I1526" t="s">
        <v>774</v>
      </c>
      <c r="J1526">
        <f t="shared" si="46"/>
        <v>3.38</v>
      </c>
      <c r="K1526" s="7">
        <f t="shared" si="47"/>
        <v>99.349999999998545</v>
      </c>
    </row>
    <row r="1527" spans="1:11" x14ac:dyDescent="0.2">
      <c r="A1527">
        <v>313054</v>
      </c>
      <c r="B1527">
        <v>564975</v>
      </c>
      <c r="C1527" s="2" t="s">
        <v>8</v>
      </c>
      <c r="D1527" t="s">
        <v>9</v>
      </c>
      <c r="E1527">
        <v>2</v>
      </c>
      <c r="F1527" s="1">
        <v>40786.649305555555</v>
      </c>
      <c r="G1527">
        <v>2.95</v>
      </c>
      <c r="H1527">
        <v>17097</v>
      </c>
      <c r="I1527" t="s">
        <v>774</v>
      </c>
      <c r="J1527">
        <f t="shared" si="46"/>
        <v>5.9</v>
      </c>
      <c r="K1527" s="7">
        <f t="shared" si="47"/>
        <v>99.349999999998545</v>
      </c>
    </row>
    <row r="1528" spans="1:11" x14ac:dyDescent="0.2">
      <c r="A1528">
        <v>313055</v>
      </c>
      <c r="B1528">
        <v>564975</v>
      </c>
      <c r="C1528" s="2">
        <v>21217</v>
      </c>
      <c r="D1528" t="s">
        <v>540</v>
      </c>
      <c r="E1528">
        <v>1</v>
      </c>
      <c r="F1528" s="1">
        <v>40786.649305555555</v>
      </c>
      <c r="G1528">
        <v>9.9499999999999993</v>
      </c>
      <c r="H1528">
        <v>17097</v>
      </c>
      <c r="I1528" t="s">
        <v>774</v>
      </c>
      <c r="J1528">
        <f t="shared" si="46"/>
        <v>9.9499999999999993</v>
      </c>
      <c r="K1528" s="7">
        <f t="shared" si="47"/>
        <v>99.349999999998545</v>
      </c>
    </row>
    <row r="1529" spans="1:11" x14ac:dyDescent="0.2">
      <c r="A1529">
        <v>313056</v>
      </c>
      <c r="B1529">
        <v>564975</v>
      </c>
      <c r="C1529" s="2">
        <v>22699</v>
      </c>
      <c r="D1529" t="s">
        <v>358</v>
      </c>
      <c r="E1529">
        <v>4</v>
      </c>
      <c r="F1529" s="1">
        <v>40786.649305555555</v>
      </c>
      <c r="G1529">
        <v>2.95</v>
      </c>
      <c r="H1529">
        <v>17097</v>
      </c>
      <c r="I1529" t="s">
        <v>774</v>
      </c>
      <c r="J1529">
        <f t="shared" si="46"/>
        <v>11.8</v>
      </c>
      <c r="K1529" s="7">
        <f t="shared" si="47"/>
        <v>99.349999999998545</v>
      </c>
    </row>
    <row r="1530" spans="1:11" x14ac:dyDescent="0.2">
      <c r="A1530">
        <v>313057</v>
      </c>
      <c r="B1530">
        <v>564975</v>
      </c>
      <c r="C1530" s="2">
        <v>22969</v>
      </c>
      <c r="D1530" t="s">
        <v>118</v>
      </c>
      <c r="E1530">
        <v>12</v>
      </c>
      <c r="F1530" s="1">
        <v>40786.649305555555</v>
      </c>
      <c r="G1530">
        <v>1.45</v>
      </c>
      <c r="H1530">
        <v>17097</v>
      </c>
      <c r="I1530" t="s">
        <v>774</v>
      </c>
      <c r="J1530">
        <f t="shared" si="46"/>
        <v>17.399999999999999</v>
      </c>
      <c r="K1530" s="7">
        <f t="shared" si="47"/>
        <v>99.349999999998545</v>
      </c>
    </row>
    <row r="1531" spans="1:11" x14ac:dyDescent="0.2">
      <c r="A1531">
        <v>313058</v>
      </c>
      <c r="B1531">
        <v>564975</v>
      </c>
      <c r="C1531" s="2">
        <v>23174</v>
      </c>
      <c r="D1531" t="s">
        <v>1059</v>
      </c>
      <c r="E1531">
        <v>1</v>
      </c>
      <c r="F1531" s="1">
        <v>40786.649305555555</v>
      </c>
      <c r="G1531">
        <v>4.1500000000000004</v>
      </c>
      <c r="H1531">
        <v>17097</v>
      </c>
      <c r="I1531" t="s">
        <v>774</v>
      </c>
      <c r="J1531">
        <f t="shared" si="46"/>
        <v>4.1500000000000004</v>
      </c>
      <c r="K1531" s="7">
        <f t="shared" si="47"/>
        <v>99.349999999998545</v>
      </c>
    </row>
    <row r="1532" spans="1:11" x14ac:dyDescent="0.2">
      <c r="A1532">
        <v>313059</v>
      </c>
      <c r="B1532">
        <v>564975</v>
      </c>
      <c r="C1532" s="2">
        <v>21135</v>
      </c>
      <c r="D1532" t="s">
        <v>365</v>
      </c>
      <c r="E1532">
        <v>8</v>
      </c>
      <c r="F1532" s="1">
        <v>40786.649305555555</v>
      </c>
      <c r="G1532">
        <v>1.69</v>
      </c>
      <c r="H1532">
        <v>17097</v>
      </c>
      <c r="I1532" t="s">
        <v>774</v>
      </c>
      <c r="J1532">
        <f t="shared" si="46"/>
        <v>13.52</v>
      </c>
      <c r="K1532" s="7">
        <f t="shared" si="47"/>
        <v>99.349999999998545</v>
      </c>
    </row>
    <row r="1533" spans="1:11" x14ac:dyDescent="0.2">
      <c r="A1533">
        <v>313060</v>
      </c>
      <c r="B1533">
        <v>564975</v>
      </c>
      <c r="C1533" s="2">
        <v>21216</v>
      </c>
      <c r="D1533" t="s">
        <v>539</v>
      </c>
      <c r="E1533">
        <v>1</v>
      </c>
      <c r="F1533" s="1">
        <v>40786.649305555555</v>
      </c>
      <c r="G1533">
        <v>4.95</v>
      </c>
      <c r="H1533">
        <v>17097</v>
      </c>
      <c r="I1533" t="s">
        <v>774</v>
      </c>
      <c r="J1533">
        <f t="shared" si="46"/>
        <v>4.95</v>
      </c>
      <c r="K1533" s="7">
        <f t="shared" si="47"/>
        <v>99.349999999998545</v>
      </c>
    </row>
    <row r="1534" spans="1:11" x14ac:dyDescent="0.2">
      <c r="A1534">
        <v>313061</v>
      </c>
      <c r="B1534">
        <v>564975</v>
      </c>
      <c r="C1534" s="2">
        <v>21034</v>
      </c>
      <c r="D1534" t="s">
        <v>249</v>
      </c>
      <c r="E1534">
        <v>1</v>
      </c>
      <c r="F1534" s="1">
        <v>40786.649305555555</v>
      </c>
      <c r="G1534">
        <v>0.95</v>
      </c>
      <c r="H1534">
        <v>17097</v>
      </c>
      <c r="I1534" t="s">
        <v>774</v>
      </c>
      <c r="J1534">
        <f t="shared" si="46"/>
        <v>0.95</v>
      </c>
      <c r="K1534" s="7">
        <f t="shared" si="47"/>
        <v>99.349999999998545</v>
      </c>
    </row>
    <row r="1535" spans="1:11" x14ac:dyDescent="0.2">
      <c r="A1535">
        <v>313062</v>
      </c>
      <c r="B1535">
        <v>564975</v>
      </c>
      <c r="C1535" s="2">
        <v>23173</v>
      </c>
      <c r="D1535" t="s">
        <v>1060</v>
      </c>
      <c r="E1535">
        <v>4</v>
      </c>
      <c r="F1535" s="1">
        <v>40786.649305555555</v>
      </c>
      <c r="G1535">
        <v>9.9499999999999993</v>
      </c>
      <c r="H1535">
        <v>17097</v>
      </c>
      <c r="I1535" t="s">
        <v>774</v>
      </c>
      <c r="J1535">
        <f t="shared" si="46"/>
        <v>39.799999999999997</v>
      </c>
      <c r="K1535" s="7">
        <f t="shared" si="47"/>
        <v>99.349999999998545</v>
      </c>
    </row>
    <row r="1536" spans="1:11" x14ac:dyDescent="0.2">
      <c r="A1536">
        <v>318816</v>
      </c>
      <c r="B1536">
        <v>565519</v>
      </c>
      <c r="C1536" s="2">
        <v>22423</v>
      </c>
      <c r="D1536" t="s">
        <v>322</v>
      </c>
      <c r="E1536">
        <v>16</v>
      </c>
      <c r="F1536" s="1">
        <v>40791.494444444441</v>
      </c>
      <c r="G1536">
        <v>10.95</v>
      </c>
      <c r="H1536">
        <v>12502</v>
      </c>
      <c r="I1536" t="s">
        <v>774</v>
      </c>
      <c r="J1536">
        <f t="shared" si="46"/>
        <v>175.2</v>
      </c>
      <c r="K1536" s="7">
        <f t="shared" si="47"/>
        <v>94.504861111112405</v>
      </c>
    </row>
    <row r="1537" spans="1:11" x14ac:dyDescent="0.2">
      <c r="A1537">
        <v>318817</v>
      </c>
      <c r="B1537">
        <v>565519</v>
      </c>
      <c r="C1537" s="2">
        <v>21524</v>
      </c>
      <c r="D1537" t="s">
        <v>431</v>
      </c>
      <c r="E1537">
        <v>2</v>
      </c>
      <c r="F1537" s="1">
        <v>40791.494444444441</v>
      </c>
      <c r="G1537">
        <v>8.25</v>
      </c>
      <c r="H1537">
        <v>12502</v>
      </c>
      <c r="I1537" t="s">
        <v>774</v>
      </c>
      <c r="J1537">
        <f t="shared" si="46"/>
        <v>16.5</v>
      </c>
      <c r="K1537" s="7">
        <f t="shared" si="47"/>
        <v>94.504861111112405</v>
      </c>
    </row>
    <row r="1538" spans="1:11" x14ac:dyDescent="0.2">
      <c r="A1538">
        <v>318818</v>
      </c>
      <c r="B1538">
        <v>565519</v>
      </c>
      <c r="C1538" s="2">
        <v>22691</v>
      </c>
      <c r="D1538" t="s">
        <v>862</v>
      </c>
      <c r="E1538">
        <v>2</v>
      </c>
      <c r="F1538" s="1">
        <v>40791.494444444441</v>
      </c>
      <c r="G1538">
        <v>8.25</v>
      </c>
      <c r="H1538">
        <v>12502</v>
      </c>
      <c r="I1538" t="s">
        <v>774</v>
      </c>
      <c r="J1538">
        <f t="shared" si="46"/>
        <v>16.5</v>
      </c>
      <c r="K1538" s="7">
        <f t="shared" si="47"/>
        <v>94.504861111112405</v>
      </c>
    </row>
    <row r="1539" spans="1:11" x14ac:dyDescent="0.2">
      <c r="A1539">
        <v>318819</v>
      </c>
      <c r="B1539">
        <v>565519</v>
      </c>
      <c r="C1539" s="2">
        <v>22692</v>
      </c>
      <c r="D1539" t="s">
        <v>629</v>
      </c>
      <c r="E1539">
        <v>2</v>
      </c>
      <c r="F1539" s="1">
        <v>40791.494444444441</v>
      </c>
      <c r="G1539">
        <v>8.25</v>
      </c>
      <c r="H1539">
        <v>12502</v>
      </c>
      <c r="I1539" t="s">
        <v>774</v>
      </c>
      <c r="J1539">
        <f t="shared" si="46"/>
        <v>16.5</v>
      </c>
      <c r="K1539" s="7">
        <f t="shared" si="47"/>
        <v>94.504861111112405</v>
      </c>
    </row>
    <row r="1540" spans="1:11" x14ac:dyDescent="0.2">
      <c r="A1540">
        <v>318820</v>
      </c>
      <c r="B1540">
        <v>565519</v>
      </c>
      <c r="C1540" s="2">
        <v>48187</v>
      </c>
      <c r="D1540" t="s">
        <v>26</v>
      </c>
      <c r="E1540">
        <v>2</v>
      </c>
      <c r="F1540" s="1">
        <v>40791.494444444441</v>
      </c>
      <c r="G1540">
        <v>8.25</v>
      </c>
      <c r="H1540">
        <v>12502</v>
      </c>
      <c r="I1540" t="s">
        <v>774</v>
      </c>
      <c r="J1540">
        <f t="shared" si="46"/>
        <v>16.5</v>
      </c>
      <c r="K1540" s="7">
        <f t="shared" si="47"/>
        <v>94.504861111112405</v>
      </c>
    </row>
    <row r="1541" spans="1:11" x14ac:dyDescent="0.2">
      <c r="A1541">
        <v>318821</v>
      </c>
      <c r="B1541">
        <v>565519</v>
      </c>
      <c r="C1541" s="2">
        <v>48188</v>
      </c>
      <c r="D1541" t="s">
        <v>503</v>
      </c>
      <c r="E1541">
        <v>2</v>
      </c>
      <c r="F1541" s="1">
        <v>40791.494444444441</v>
      </c>
      <c r="G1541">
        <v>8.25</v>
      </c>
      <c r="H1541">
        <v>12502</v>
      </c>
      <c r="I1541" t="s">
        <v>774</v>
      </c>
      <c r="J1541">
        <f t="shared" si="46"/>
        <v>16.5</v>
      </c>
      <c r="K1541" s="7">
        <f t="shared" si="47"/>
        <v>94.504861111112405</v>
      </c>
    </row>
    <row r="1542" spans="1:11" x14ac:dyDescent="0.2">
      <c r="A1542">
        <v>318822</v>
      </c>
      <c r="B1542">
        <v>565519</v>
      </c>
      <c r="C1542" s="2">
        <v>48194</v>
      </c>
      <c r="D1542" t="s">
        <v>212</v>
      </c>
      <c r="E1542">
        <v>2</v>
      </c>
      <c r="F1542" s="1">
        <v>40791.494444444441</v>
      </c>
      <c r="G1542">
        <v>8.25</v>
      </c>
      <c r="H1542">
        <v>12502</v>
      </c>
      <c r="I1542" t="s">
        <v>774</v>
      </c>
      <c r="J1542">
        <f t="shared" si="46"/>
        <v>16.5</v>
      </c>
      <c r="K1542" s="7">
        <f t="shared" si="47"/>
        <v>94.504861111112405</v>
      </c>
    </row>
    <row r="1543" spans="1:11" x14ac:dyDescent="0.2">
      <c r="A1543">
        <v>318823</v>
      </c>
      <c r="B1543">
        <v>565519</v>
      </c>
      <c r="C1543" s="2" t="s">
        <v>112</v>
      </c>
      <c r="D1543" t="s">
        <v>113</v>
      </c>
      <c r="E1543">
        <v>10</v>
      </c>
      <c r="F1543" s="1">
        <v>40791.494444444441</v>
      </c>
      <c r="G1543">
        <v>2.08</v>
      </c>
      <c r="H1543">
        <v>12502</v>
      </c>
      <c r="I1543" t="s">
        <v>774</v>
      </c>
      <c r="J1543">
        <f t="shared" ref="J1543:J1606" si="48">+G1543*E1543</f>
        <v>20.8</v>
      </c>
      <c r="K1543" s="7">
        <f t="shared" ref="K1543:K1606" si="49">+$G$1-F1543</f>
        <v>94.504861111112405</v>
      </c>
    </row>
    <row r="1544" spans="1:11" x14ac:dyDescent="0.2">
      <c r="A1544">
        <v>318824</v>
      </c>
      <c r="B1544">
        <v>565519</v>
      </c>
      <c r="C1544" s="2">
        <v>22799</v>
      </c>
      <c r="D1544" t="s">
        <v>801</v>
      </c>
      <c r="E1544">
        <v>2</v>
      </c>
      <c r="F1544" s="1">
        <v>40791.494444444441</v>
      </c>
      <c r="G1544">
        <v>8.5</v>
      </c>
      <c r="H1544">
        <v>12502</v>
      </c>
      <c r="I1544" t="s">
        <v>774</v>
      </c>
      <c r="J1544">
        <f t="shared" si="48"/>
        <v>17</v>
      </c>
      <c r="K1544" s="7">
        <f t="shared" si="49"/>
        <v>94.504861111112405</v>
      </c>
    </row>
    <row r="1545" spans="1:11" x14ac:dyDescent="0.2">
      <c r="A1545">
        <v>318825</v>
      </c>
      <c r="B1545">
        <v>565519</v>
      </c>
      <c r="C1545" s="2">
        <v>23111</v>
      </c>
      <c r="D1545" t="s">
        <v>1072</v>
      </c>
      <c r="E1545">
        <v>4</v>
      </c>
      <c r="F1545" s="1">
        <v>40791.494444444441</v>
      </c>
      <c r="G1545">
        <v>12.5</v>
      </c>
      <c r="H1545">
        <v>12502</v>
      </c>
      <c r="I1545" t="s">
        <v>774</v>
      </c>
      <c r="J1545">
        <f t="shared" si="48"/>
        <v>50</v>
      </c>
      <c r="K1545" s="7">
        <f t="shared" si="49"/>
        <v>94.504861111112405</v>
      </c>
    </row>
    <row r="1546" spans="1:11" x14ac:dyDescent="0.2">
      <c r="A1546">
        <v>318826</v>
      </c>
      <c r="B1546">
        <v>565519</v>
      </c>
      <c r="C1546" s="2">
        <v>23118</v>
      </c>
      <c r="D1546" t="s">
        <v>1067</v>
      </c>
      <c r="E1546">
        <v>2</v>
      </c>
      <c r="F1546" s="1">
        <v>40791.494444444441</v>
      </c>
      <c r="G1546">
        <v>7.5</v>
      </c>
      <c r="H1546">
        <v>12502</v>
      </c>
      <c r="I1546" t="s">
        <v>774</v>
      </c>
      <c r="J1546">
        <f t="shared" si="48"/>
        <v>15</v>
      </c>
      <c r="K1546" s="7">
        <f t="shared" si="49"/>
        <v>94.504861111112405</v>
      </c>
    </row>
    <row r="1547" spans="1:11" x14ac:dyDescent="0.2">
      <c r="A1547">
        <v>318827</v>
      </c>
      <c r="B1547">
        <v>565519</v>
      </c>
      <c r="C1547" s="2">
        <v>22195</v>
      </c>
      <c r="D1547" t="s">
        <v>126</v>
      </c>
      <c r="E1547">
        <v>12</v>
      </c>
      <c r="F1547" s="1">
        <v>40791.494444444441</v>
      </c>
      <c r="G1547">
        <v>1.65</v>
      </c>
      <c r="H1547">
        <v>12502</v>
      </c>
      <c r="I1547" t="s">
        <v>774</v>
      </c>
      <c r="J1547">
        <f t="shared" si="48"/>
        <v>19.799999999999997</v>
      </c>
      <c r="K1547" s="7">
        <f t="shared" si="49"/>
        <v>94.504861111112405</v>
      </c>
    </row>
    <row r="1548" spans="1:11" x14ac:dyDescent="0.2">
      <c r="A1548">
        <v>318828</v>
      </c>
      <c r="B1548">
        <v>565519</v>
      </c>
      <c r="C1548" s="2">
        <v>22697</v>
      </c>
      <c r="D1548" t="s">
        <v>359</v>
      </c>
      <c r="E1548">
        <v>6</v>
      </c>
      <c r="F1548" s="1">
        <v>40791.494444444441</v>
      </c>
      <c r="G1548">
        <v>2.95</v>
      </c>
      <c r="H1548">
        <v>12502</v>
      </c>
      <c r="I1548" t="s">
        <v>774</v>
      </c>
      <c r="J1548">
        <f t="shared" si="48"/>
        <v>17.700000000000003</v>
      </c>
      <c r="K1548" s="7">
        <f t="shared" si="49"/>
        <v>94.504861111112405</v>
      </c>
    </row>
    <row r="1549" spans="1:11" x14ac:dyDescent="0.2">
      <c r="A1549">
        <v>318829</v>
      </c>
      <c r="B1549">
        <v>565519</v>
      </c>
      <c r="C1549" s="2">
        <v>22698</v>
      </c>
      <c r="D1549" t="s">
        <v>904</v>
      </c>
      <c r="E1549">
        <v>6</v>
      </c>
      <c r="F1549" s="1">
        <v>40791.494444444441</v>
      </c>
      <c r="G1549">
        <v>2.95</v>
      </c>
      <c r="H1549">
        <v>12502</v>
      </c>
      <c r="I1549" t="s">
        <v>774</v>
      </c>
      <c r="J1549">
        <f t="shared" si="48"/>
        <v>17.700000000000003</v>
      </c>
      <c r="K1549" s="7">
        <f t="shared" si="49"/>
        <v>94.504861111112405</v>
      </c>
    </row>
    <row r="1550" spans="1:11" x14ac:dyDescent="0.2">
      <c r="A1550">
        <v>318830</v>
      </c>
      <c r="B1550">
        <v>565519</v>
      </c>
      <c r="C1550" s="2">
        <v>22699</v>
      </c>
      <c r="D1550" t="s">
        <v>358</v>
      </c>
      <c r="E1550">
        <v>6</v>
      </c>
      <c r="F1550" s="1">
        <v>40791.494444444441</v>
      </c>
      <c r="G1550">
        <v>2.95</v>
      </c>
      <c r="H1550">
        <v>12502</v>
      </c>
      <c r="I1550" t="s">
        <v>774</v>
      </c>
      <c r="J1550">
        <f t="shared" si="48"/>
        <v>17.700000000000003</v>
      </c>
      <c r="K1550" s="7">
        <f t="shared" si="49"/>
        <v>94.504861111112405</v>
      </c>
    </row>
    <row r="1551" spans="1:11" x14ac:dyDescent="0.2">
      <c r="A1551">
        <v>318831</v>
      </c>
      <c r="B1551">
        <v>565519</v>
      </c>
      <c r="C1551" s="2">
        <v>22990</v>
      </c>
      <c r="D1551" t="s">
        <v>974</v>
      </c>
      <c r="E1551">
        <v>2</v>
      </c>
      <c r="F1551" s="1">
        <v>40791.494444444441</v>
      </c>
      <c r="G1551">
        <v>4.95</v>
      </c>
      <c r="H1551">
        <v>12502</v>
      </c>
      <c r="I1551" t="s">
        <v>774</v>
      </c>
      <c r="J1551">
        <f t="shared" si="48"/>
        <v>9.9</v>
      </c>
      <c r="K1551" s="7">
        <f t="shared" si="49"/>
        <v>94.504861111112405</v>
      </c>
    </row>
    <row r="1552" spans="1:11" x14ac:dyDescent="0.2">
      <c r="A1552">
        <v>318832</v>
      </c>
      <c r="B1552">
        <v>565519</v>
      </c>
      <c r="C1552" s="2" t="s">
        <v>124</v>
      </c>
      <c r="D1552" t="s">
        <v>125</v>
      </c>
      <c r="E1552">
        <v>3</v>
      </c>
      <c r="F1552" s="1">
        <v>40791.494444444441</v>
      </c>
      <c r="G1552">
        <v>5.95</v>
      </c>
      <c r="H1552">
        <v>12502</v>
      </c>
      <c r="I1552" t="s">
        <v>774</v>
      </c>
      <c r="J1552">
        <f t="shared" si="48"/>
        <v>17.850000000000001</v>
      </c>
      <c r="K1552" s="7">
        <f t="shared" si="49"/>
        <v>94.504861111112405</v>
      </c>
    </row>
    <row r="1553" spans="1:11" x14ac:dyDescent="0.2">
      <c r="A1553">
        <v>318833</v>
      </c>
      <c r="B1553">
        <v>565519</v>
      </c>
      <c r="C1553" s="2">
        <v>22725</v>
      </c>
      <c r="D1553" t="s">
        <v>589</v>
      </c>
      <c r="E1553">
        <v>4</v>
      </c>
      <c r="F1553" s="1">
        <v>40791.494444444441</v>
      </c>
      <c r="G1553">
        <v>3.75</v>
      </c>
      <c r="H1553">
        <v>12502</v>
      </c>
      <c r="I1553" t="s">
        <v>774</v>
      </c>
      <c r="J1553">
        <f t="shared" si="48"/>
        <v>15</v>
      </c>
      <c r="K1553" s="7">
        <f t="shared" si="49"/>
        <v>94.504861111112405</v>
      </c>
    </row>
    <row r="1554" spans="1:11" x14ac:dyDescent="0.2">
      <c r="A1554">
        <v>318834</v>
      </c>
      <c r="B1554">
        <v>565519</v>
      </c>
      <c r="C1554" s="2">
        <v>22741</v>
      </c>
      <c r="D1554" t="s">
        <v>490</v>
      </c>
      <c r="E1554">
        <v>48</v>
      </c>
      <c r="F1554" s="1">
        <v>40791.494444444441</v>
      </c>
      <c r="G1554">
        <v>0.85</v>
      </c>
      <c r="H1554">
        <v>12502</v>
      </c>
      <c r="I1554" t="s">
        <v>774</v>
      </c>
      <c r="J1554">
        <f t="shared" si="48"/>
        <v>40.799999999999997</v>
      </c>
      <c r="K1554" s="7">
        <f t="shared" si="49"/>
        <v>94.504861111112405</v>
      </c>
    </row>
    <row r="1555" spans="1:11" x14ac:dyDescent="0.2">
      <c r="A1555">
        <v>318835</v>
      </c>
      <c r="B1555">
        <v>565519</v>
      </c>
      <c r="C1555" s="2">
        <v>20685</v>
      </c>
      <c r="D1555" t="s">
        <v>211</v>
      </c>
      <c r="E1555">
        <v>2</v>
      </c>
      <c r="F1555" s="1">
        <v>40791.494444444441</v>
      </c>
      <c r="G1555">
        <v>8.25</v>
      </c>
      <c r="H1555">
        <v>12502</v>
      </c>
      <c r="I1555" t="s">
        <v>774</v>
      </c>
      <c r="J1555">
        <f t="shared" si="48"/>
        <v>16.5</v>
      </c>
      <c r="K1555" s="7">
        <f t="shared" si="49"/>
        <v>94.504861111112405</v>
      </c>
    </row>
    <row r="1556" spans="1:11" x14ac:dyDescent="0.2">
      <c r="A1556">
        <v>318836</v>
      </c>
      <c r="B1556">
        <v>565519</v>
      </c>
      <c r="C1556" s="2">
        <v>20682</v>
      </c>
      <c r="D1556" t="s">
        <v>599</v>
      </c>
      <c r="E1556">
        <v>6</v>
      </c>
      <c r="F1556" s="1">
        <v>40791.494444444441</v>
      </c>
      <c r="G1556">
        <v>3.25</v>
      </c>
      <c r="H1556">
        <v>12502</v>
      </c>
      <c r="I1556" t="s">
        <v>774</v>
      </c>
      <c r="J1556">
        <f t="shared" si="48"/>
        <v>19.5</v>
      </c>
      <c r="K1556" s="7">
        <f t="shared" si="49"/>
        <v>94.504861111112405</v>
      </c>
    </row>
    <row r="1557" spans="1:11" x14ac:dyDescent="0.2">
      <c r="A1557">
        <v>318837</v>
      </c>
      <c r="B1557">
        <v>565519</v>
      </c>
      <c r="C1557" s="2">
        <v>21156</v>
      </c>
      <c r="D1557" t="s">
        <v>295</v>
      </c>
      <c r="E1557">
        <v>8</v>
      </c>
      <c r="F1557" s="1">
        <v>40791.494444444441</v>
      </c>
      <c r="G1557">
        <v>1.95</v>
      </c>
      <c r="H1557">
        <v>12502</v>
      </c>
      <c r="I1557" t="s">
        <v>774</v>
      </c>
      <c r="J1557">
        <f t="shared" si="48"/>
        <v>15.6</v>
      </c>
      <c r="K1557" s="7">
        <f t="shared" si="49"/>
        <v>94.504861111112405</v>
      </c>
    </row>
    <row r="1558" spans="1:11" x14ac:dyDescent="0.2">
      <c r="A1558">
        <v>318838</v>
      </c>
      <c r="B1558">
        <v>565519</v>
      </c>
      <c r="C1558" s="2">
        <v>22139</v>
      </c>
      <c r="D1558" t="s">
        <v>73</v>
      </c>
      <c r="E1558">
        <v>3</v>
      </c>
      <c r="F1558" s="1">
        <v>40791.494444444441</v>
      </c>
      <c r="G1558">
        <v>4.95</v>
      </c>
      <c r="H1558">
        <v>12502</v>
      </c>
      <c r="I1558" t="s">
        <v>774</v>
      </c>
      <c r="J1558">
        <f t="shared" si="48"/>
        <v>14.850000000000001</v>
      </c>
      <c r="K1558" s="7">
        <f t="shared" si="49"/>
        <v>94.504861111112405</v>
      </c>
    </row>
    <row r="1559" spans="1:11" x14ac:dyDescent="0.2">
      <c r="A1559">
        <v>318839</v>
      </c>
      <c r="B1559">
        <v>565519</v>
      </c>
      <c r="C1559" s="2">
        <v>22939</v>
      </c>
      <c r="D1559" t="s">
        <v>1151</v>
      </c>
      <c r="E1559">
        <v>4</v>
      </c>
      <c r="F1559" s="1">
        <v>40791.494444444441</v>
      </c>
      <c r="G1559">
        <v>4.95</v>
      </c>
      <c r="H1559">
        <v>12502</v>
      </c>
      <c r="I1559" t="s">
        <v>774</v>
      </c>
      <c r="J1559">
        <f t="shared" si="48"/>
        <v>19.8</v>
      </c>
      <c r="K1559" s="7">
        <f t="shared" si="49"/>
        <v>94.504861111112405</v>
      </c>
    </row>
    <row r="1560" spans="1:11" x14ac:dyDescent="0.2">
      <c r="A1560">
        <v>318840</v>
      </c>
      <c r="B1560">
        <v>565519</v>
      </c>
      <c r="C1560" s="2" t="s">
        <v>846</v>
      </c>
      <c r="D1560" t="s">
        <v>847</v>
      </c>
      <c r="E1560">
        <v>4</v>
      </c>
      <c r="F1560" s="1">
        <v>40791.494444444441</v>
      </c>
      <c r="G1560">
        <v>3.75</v>
      </c>
      <c r="H1560">
        <v>12502</v>
      </c>
      <c r="I1560" t="s">
        <v>774</v>
      </c>
      <c r="J1560">
        <f t="shared" si="48"/>
        <v>15</v>
      </c>
      <c r="K1560" s="7">
        <f t="shared" si="49"/>
        <v>94.504861111112405</v>
      </c>
    </row>
    <row r="1561" spans="1:11" x14ac:dyDescent="0.2">
      <c r="A1561">
        <v>318841</v>
      </c>
      <c r="B1561">
        <v>565519</v>
      </c>
      <c r="C1561" s="2">
        <v>90145</v>
      </c>
      <c r="D1561" t="s">
        <v>793</v>
      </c>
      <c r="E1561">
        <v>2</v>
      </c>
      <c r="F1561" s="1">
        <v>40791.494444444441</v>
      </c>
      <c r="G1561">
        <v>5.95</v>
      </c>
      <c r="H1561">
        <v>12502</v>
      </c>
      <c r="I1561" t="s">
        <v>774</v>
      </c>
      <c r="J1561">
        <f t="shared" si="48"/>
        <v>11.9</v>
      </c>
      <c r="K1561" s="7">
        <f t="shared" si="49"/>
        <v>94.504861111112405</v>
      </c>
    </row>
    <row r="1562" spans="1:11" x14ac:dyDescent="0.2">
      <c r="A1562">
        <v>318842</v>
      </c>
      <c r="B1562">
        <v>565519</v>
      </c>
      <c r="C1562" s="2">
        <v>90192</v>
      </c>
      <c r="D1562" t="s">
        <v>651</v>
      </c>
      <c r="E1562">
        <v>3</v>
      </c>
      <c r="F1562" s="1">
        <v>40791.494444444441</v>
      </c>
      <c r="G1562">
        <v>4.95</v>
      </c>
      <c r="H1562">
        <v>12502</v>
      </c>
      <c r="I1562" t="s">
        <v>774</v>
      </c>
      <c r="J1562">
        <f t="shared" si="48"/>
        <v>14.850000000000001</v>
      </c>
      <c r="K1562" s="7">
        <f t="shared" si="49"/>
        <v>94.504861111112405</v>
      </c>
    </row>
    <row r="1563" spans="1:11" x14ac:dyDescent="0.2">
      <c r="A1563">
        <v>318843</v>
      </c>
      <c r="B1563">
        <v>565519</v>
      </c>
      <c r="C1563" s="2">
        <v>21429</v>
      </c>
      <c r="D1563" t="s">
        <v>448</v>
      </c>
      <c r="E1563">
        <v>8</v>
      </c>
      <c r="F1563" s="1">
        <v>40791.494444444441</v>
      </c>
      <c r="G1563">
        <v>1.95</v>
      </c>
      <c r="H1563">
        <v>12502</v>
      </c>
      <c r="I1563" t="s">
        <v>774</v>
      </c>
      <c r="J1563">
        <f t="shared" si="48"/>
        <v>15.6</v>
      </c>
      <c r="K1563" s="7">
        <f t="shared" si="49"/>
        <v>94.504861111112405</v>
      </c>
    </row>
    <row r="1564" spans="1:11" x14ac:dyDescent="0.2">
      <c r="A1564">
        <v>318844</v>
      </c>
      <c r="B1564">
        <v>565519</v>
      </c>
      <c r="C1564" s="2">
        <v>22383</v>
      </c>
      <c r="D1564" t="s">
        <v>981</v>
      </c>
      <c r="E1564">
        <v>10</v>
      </c>
      <c r="F1564" s="1">
        <v>40791.494444444441</v>
      </c>
      <c r="G1564">
        <v>1.65</v>
      </c>
      <c r="H1564">
        <v>12502</v>
      </c>
      <c r="I1564" t="s">
        <v>774</v>
      </c>
      <c r="J1564">
        <f t="shared" si="48"/>
        <v>16.5</v>
      </c>
      <c r="K1564" s="7">
        <f t="shared" si="49"/>
        <v>94.504861111112405</v>
      </c>
    </row>
    <row r="1565" spans="1:11" x14ac:dyDescent="0.2">
      <c r="A1565">
        <v>318845</v>
      </c>
      <c r="B1565">
        <v>565519</v>
      </c>
      <c r="C1565" s="2" t="s">
        <v>374</v>
      </c>
      <c r="D1565" t="s">
        <v>375</v>
      </c>
      <c r="E1565">
        <v>12</v>
      </c>
      <c r="F1565" s="1">
        <v>40791.494444444441</v>
      </c>
      <c r="G1565">
        <v>1.65</v>
      </c>
      <c r="H1565">
        <v>12502</v>
      </c>
      <c r="I1565" t="s">
        <v>774</v>
      </c>
      <c r="J1565">
        <f t="shared" si="48"/>
        <v>19.799999999999997</v>
      </c>
      <c r="K1565" s="7">
        <f t="shared" si="49"/>
        <v>94.504861111112405</v>
      </c>
    </row>
    <row r="1566" spans="1:11" x14ac:dyDescent="0.2">
      <c r="A1566">
        <v>318846</v>
      </c>
      <c r="B1566">
        <v>565519</v>
      </c>
      <c r="C1566" s="2" t="s">
        <v>377</v>
      </c>
      <c r="D1566" t="s">
        <v>378</v>
      </c>
      <c r="E1566">
        <v>12</v>
      </c>
      <c r="F1566" s="1">
        <v>40791.494444444441</v>
      </c>
      <c r="G1566">
        <v>1.65</v>
      </c>
      <c r="H1566">
        <v>12502</v>
      </c>
      <c r="I1566" t="s">
        <v>774</v>
      </c>
      <c r="J1566">
        <f t="shared" si="48"/>
        <v>19.799999999999997</v>
      </c>
      <c r="K1566" s="7">
        <f t="shared" si="49"/>
        <v>94.504861111112405</v>
      </c>
    </row>
    <row r="1567" spans="1:11" x14ac:dyDescent="0.2">
      <c r="A1567">
        <v>318847</v>
      </c>
      <c r="B1567">
        <v>565519</v>
      </c>
      <c r="C1567" s="2">
        <v>22215</v>
      </c>
      <c r="D1567" t="s">
        <v>702</v>
      </c>
      <c r="E1567">
        <v>4</v>
      </c>
      <c r="F1567" s="1">
        <v>40791.494444444441</v>
      </c>
      <c r="G1567">
        <v>8.5</v>
      </c>
      <c r="H1567">
        <v>12502</v>
      </c>
      <c r="I1567" t="s">
        <v>774</v>
      </c>
      <c r="J1567">
        <f t="shared" si="48"/>
        <v>34</v>
      </c>
      <c r="K1567" s="7">
        <f t="shared" si="49"/>
        <v>94.504861111112405</v>
      </c>
    </row>
    <row r="1568" spans="1:11" x14ac:dyDescent="0.2">
      <c r="A1568">
        <v>318848</v>
      </c>
      <c r="B1568">
        <v>565519</v>
      </c>
      <c r="C1568" s="2">
        <v>22220</v>
      </c>
      <c r="D1568" t="s">
        <v>660</v>
      </c>
      <c r="E1568">
        <v>2</v>
      </c>
      <c r="F1568" s="1">
        <v>40791.494444444441</v>
      </c>
      <c r="G1568">
        <v>9.9499999999999993</v>
      </c>
      <c r="H1568">
        <v>12502</v>
      </c>
      <c r="I1568" t="s">
        <v>774</v>
      </c>
      <c r="J1568">
        <f t="shared" si="48"/>
        <v>19.899999999999999</v>
      </c>
      <c r="K1568" s="7">
        <f t="shared" si="49"/>
        <v>94.504861111112405</v>
      </c>
    </row>
    <row r="1569" spans="1:11" x14ac:dyDescent="0.2">
      <c r="A1569">
        <v>318849</v>
      </c>
      <c r="B1569">
        <v>565519</v>
      </c>
      <c r="C1569" s="2">
        <v>22846</v>
      </c>
      <c r="D1569" t="s">
        <v>570</v>
      </c>
      <c r="E1569">
        <v>2</v>
      </c>
      <c r="F1569" s="1">
        <v>40791.494444444441</v>
      </c>
      <c r="G1569">
        <v>16.95</v>
      </c>
      <c r="H1569">
        <v>12502</v>
      </c>
      <c r="I1569" t="s">
        <v>774</v>
      </c>
      <c r="J1569">
        <f t="shared" si="48"/>
        <v>33.9</v>
      </c>
      <c r="K1569" s="7">
        <f t="shared" si="49"/>
        <v>94.504861111112405</v>
      </c>
    </row>
    <row r="1570" spans="1:11" x14ac:dyDescent="0.2">
      <c r="A1570">
        <v>318850</v>
      </c>
      <c r="B1570">
        <v>565519</v>
      </c>
      <c r="C1570" s="2">
        <v>23316</v>
      </c>
      <c r="D1570" t="s">
        <v>1125</v>
      </c>
      <c r="E1570">
        <v>2</v>
      </c>
      <c r="F1570" s="1">
        <v>40791.494444444441</v>
      </c>
      <c r="G1570">
        <v>9.9499999999999993</v>
      </c>
      <c r="H1570">
        <v>12502</v>
      </c>
      <c r="I1570" t="s">
        <v>774</v>
      </c>
      <c r="J1570">
        <f t="shared" si="48"/>
        <v>19.899999999999999</v>
      </c>
      <c r="K1570" s="7">
        <f t="shared" si="49"/>
        <v>94.504861111112405</v>
      </c>
    </row>
    <row r="1571" spans="1:11" x14ac:dyDescent="0.2">
      <c r="A1571">
        <v>318851</v>
      </c>
      <c r="B1571">
        <v>565519</v>
      </c>
      <c r="C1571" s="2">
        <v>23356</v>
      </c>
      <c r="D1571" t="s">
        <v>1162</v>
      </c>
      <c r="E1571">
        <v>3</v>
      </c>
      <c r="F1571" s="1">
        <v>40791.494444444441</v>
      </c>
      <c r="G1571">
        <v>5.95</v>
      </c>
      <c r="H1571">
        <v>12502</v>
      </c>
      <c r="I1571" t="s">
        <v>774</v>
      </c>
      <c r="J1571">
        <f t="shared" si="48"/>
        <v>17.850000000000001</v>
      </c>
      <c r="K1571" s="7">
        <f t="shared" si="49"/>
        <v>94.504861111112405</v>
      </c>
    </row>
    <row r="1572" spans="1:11" x14ac:dyDescent="0.2">
      <c r="A1572">
        <v>318852</v>
      </c>
      <c r="B1572">
        <v>565519</v>
      </c>
      <c r="C1572" s="2">
        <v>23245</v>
      </c>
      <c r="D1572" t="s">
        <v>1093</v>
      </c>
      <c r="E1572">
        <v>4</v>
      </c>
      <c r="F1572" s="1">
        <v>40791.494444444441</v>
      </c>
      <c r="G1572">
        <v>4.95</v>
      </c>
      <c r="H1572">
        <v>12502</v>
      </c>
      <c r="I1572" t="s">
        <v>774</v>
      </c>
      <c r="J1572">
        <f t="shared" si="48"/>
        <v>19.8</v>
      </c>
      <c r="K1572" s="7">
        <f t="shared" si="49"/>
        <v>94.504861111112405</v>
      </c>
    </row>
    <row r="1573" spans="1:11" x14ac:dyDescent="0.2">
      <c r="A1573">
        <v>318853</v>
      </c>
      <c r="B1573">
        <v>565519</v>
      </c>
      <c r="C1573" s="2" t="s">
        <v>122</v>
      </c>
      <c r="D1573" t="s">
        <v>123</v>
      </c>
      <c r="E1573">
        <v>3</v>
      </c>
      <c r="F1573" s="1">
        <v>40791.494444444441</v>
      </c>
      <c r="G1573">
        <v>5.95</v>
      </c>
      <c r="H1573">
        <v>12502</v>
      </c>
      <c r="I1573" t="s">
        <v>774</v>
      </c>
      <c r="J1573">
        <f t="shared" si="48"/>
        <v>17.850000000000001</v>
      </c>
      <c r="K1573" s="7">
        <f t="shared" si="49"/>
        <v>94.504861111112405</v>
      </c>
    </row>
    <row r="1574" spans="1:11" x14ac:dyDescent="0.2">
      <c r="A1574">
        <v>324210</v>
      </c>
      <c r="B1574">
        <v>566040</v>
      </c>
      <c r="C1574" s="2">
        <v>22144</v>
      </c>
      <c r="D1574" t="s">
        <v>245</v>
      </c>
      <c r="E1574">
        <v>6</v>
      </c>
      <c r="F1574" s="1">
        <v>40794.568055555559</v>
      </c>
      <c r="G1574">
        <v>2.1</v>
      </c>
      <c r="H1574">
        <v>12540</v>
      </c>
      <c r="I1574" t="s">
        <v>774</v>
      </c>
      <c r="J1574">
        <f t="shared" si="48"/>
        <v>12.600000000000001</v>
      </c>
      <c r="K1574" s="7">
        <f t="shared" si="49"/>
        <v>91.431249999994179</v>
      </c>
    </row>
    <row r="1575" spans="1:11" x14ac:dyDescent="0.2">
      <c r="A1575">
        <v>324211</v>
      </c>
      <c r="B1575">
        <v>566040</v>
      </c>
      <c r="C1575" s="2">
        <v>22863</v>
      </c>
      <c r="D1575" t="s">
        <v>634</v>
      </c>
      <c r="E1575">
        <v>8</v>
      </c>
      <c r="F1575" s="1">
        <v>40794.568055555559</v>
      </c>
      <c r="G1575">
        <v>2.95</v>
      </c>
      <c r="H1575">
        <v>12540</v>
      </c>
      <c r="I1575" t="s">
        <v>774</v>
      </c>
      <c r="J1575">
        <f t="shared" si="48"/>
        <v>23.6</v>
      </c>
      <c r="K1575" s="7">
        <f t="shared" si="49"/>
        <v>91.431249999994179</v>
      </c>
    </row>
    <row r="1576" spans="1:11" x14ac:dyDescent="0.2">
      <c r="A1576">
        <v>324212</v>
      </c>
      <c r="B1576">
        <v>566040</v>
      </c>
      <c r="C1576" s="2">
        <v>22969</v>
      </c>
      <c r="D1576" t="s">
        <v>118</v>
      </c>
      <c r="E1576">
        <v>24</v>
      </c>
      <c r="F1576" s="1">
        <v>40794.568055555559</v>
      </c>
      <c r="G1576">
        <v>1.45</v>
      </c>
      <c r="H1576">
        <v>12540</v>
      </c>
      <c r="I1576" t="s">
        <v>774</v>
      </c>
      <c r="J1576">
        <f t="shared" si="48"/>
        <v>34.799999999999997</v>
      </c>
      <c r="K1576" s="7">
        <f t="shared" si="49"/>
        <v>91.431249999994179</v>
      </c>
    </row>
    <row r="1577" spans="1:11" x14ac:dyDescent="0.2">
      <c r="A1577">
        <v>324213</v>
      </c>
      <c r="B1577">
        <v>566040</v>
      </c>
      <c r="C1577" s="2">
        <v>22423</v>
      </c>
      <c r="D1577" t="s">
        <v>322</v>
      </c>
      <c r="E1577">
        <v>1</v>
      </c>
      <c r="F1577" s="1">
        <v>40794.568055555559</v>
      </c>
      <c r="G1577">
        <v>12.75</v>
      </c>
      <c r="H1577">
        <v>12540</v>
      </c>
      <c r="I1577" t="s">
        <v>774</v>
      </c>
      <c r="J1577">
        <f t="shared" si="48"/>
        <v>12.75</v>
      </c>
      <c r="K1577" s="7">
        <f t="shared" si="49"/>
        <v>91.431249999994179</v>
      </c>
    </row>
    <row r="1578" spans="1:11" x14ac:dyDescent="0.2">
      <c r="A1578">
        <v>324214</v>
      </c>
      <c r="B1578">
        <v>566040</v>
      </c>
      <c r="C1578" s="2">
        <v>21407</v>
      </c>
      <c r="D1578" t="s">
        <v>547</v>
      </c>
      <c r="E1578">
        <v>3</v>
      </c>
      <c r="F1578" s="1">
        <v>40794.568055555559</v>
      </c>
      <c r="G1578">
        <v>4.25</v>
      </c>
      <c r="H1578">
        <v>12540</v>
      </c>
      <c r="I1578" t="s">
        <v>774</v>
      </c>
      <c r="J1578">
        <f t="shared" si="48"/>
        <v>12.75</v>
      </c>
      <c r="K1578" s="7">
        <f t="shared" si="49"/>
        <v>91.431249999994179</v>
      </c>
    </row>
    <row r="1579" spans="1:11" x14ac:dyDescent="0.2">
      <c r="A1579">
        <v>324215</v>
      </c>
      <c r="B1579">
        <v>566040</v>
      </c>
      <c r="C1579" s="2">
        <v>23275</v>
      </c>
      <c r="D1579" t="s">
        <v>1085</v>
      </c>
      <c r="E1579">
        <v>24</v>
      </c>
      <c r="F1579" s="1">
        <v>40794.568055555559</v>
      </c>
      <c r="G1579">
        <v>1.25</v>
      </c>
      <c r="H1579">
        <v>12540</v>
      </c>
      <c r="I1579" t="s">
        <v>774</v>
      </c>
      <c r="J1579">
        <f t="shared" si="48"/>
        <v>30</v>
      </c>
      <c r="K1579" s="7">
        <f t="shared" si="49"/>
        <v>91.431249999994179</v>
      </c>
    </row>
    <row r="1580" spans="1:11" x14ac:dyDescent="0.2">
      <c r="A1580">
        <v>324216</v>
      </c>
      <c r="B1580">
        <v>566040</v>
      </c>
      <c r="C1580" s="2" t="s">
        <v>438</v>
      </c>
      <c r="D1580" t="s">
        <v>439</v>
      </c>
      <c r="E1580">
        <v>24</v>
      </c>
      <c r="F1580" s="1">
        <v>40794.568055555559</v>
      </c>
      <c r="G1580">
        <v>0.42</v>
      </c>
      <c r="H1580">
        <v>12540</v>
      </c>
      <c r="I1580" t="s">
        <v>774</v>
      </c>
      <c r="J1580">
        <f t="shared" si="48"/>
        <v>10.08</v>
      </c>
      <c r="K1580" s="7">
        <f t="shared" si="49"/>
        <v>91.431249999994179</v>
      </c>
    </row>
    <row r="1581" spans="1:11" x14ac:dyDescent="0.2">
      <c r="A1581">
        <v>324217</v>
      </c>
      <c r="B1581">
        <v>566040</v>
      </c>
      <c r="C1581" s="2">
        <v>23154</v>
      </c>
      <c r="D1581" t="s">
        <v>1012</v>
      </c>
      <c r="E1581">
        <v>12</v>
      </c>
      <c r="F1581" s="1">
        <v>40794.568055555559</v>
      </c>
      <c r="G1581">
        <v>2.08</v>
      </c>
      <c r="H1581">
        <v>12540</v>
      </c>
      <c r="I1581" t="s">
        <v>774</v>
      </c>
      <c r="J1581">
        <f t="shared" si="48"/>
        <v>24.96</v>
      </c>
      <c r="K1581" s="7">
        <f t="shared" si="49"/>
        <v>91.431249999994179</v>
      </c>
    </row>
    <row r="1582" spans="1:11" x14ac:dyDescent="0.2">
      <c r="A1582">
        <v>324218</v>
      </c>
      <c r="B1582">
        <v>566040</v>
      </c>
      <c r="C1582" s="2">
        <v>22846</v>
      </c>
      <c r="D1582" t="s">
        <v>570</v>
      </c>
      <c r="E1582">
        <v>1</v>
      </c>
      <c r="F1582" s="1">
        <v>40794.568055555559</v>
      </c>
      <c r="G1582">
        <v>16.95</v>
      </c>
      <c r="H1582">
        <v>12540</v>
      </c>
      <c r="I1582" t="s">
        <v>774</v>
      </c>
      <c r="J1582">
        <f t="shared" si="48"/>
        <v>16.95</v>
      </c>
      <c r="K1582" s="7">
        <f t="shared" si="49"/>
        <v>91.431249999994179</v>
      </c>
    </row>
    <row r="1583" spans="1:11" x14ac:dyDescent="0.2">
      <c r="A1583">
        <v>324219</v>
      </c>
      <c r="B1583">
        <v>566040</v>
      </c>
      <c r="C1583" s="2">
        <v>22847</v>
      </c>
      <c r="D1583" t="s">
        <v>494</v>
      </c>
      <c r="E1583">
        <v>1</v>
      </c>
      <c r="F1583" s="1">
        <v>40794.568055555559</v>
      </c>
      <c r="G1583">
        <v>16.95</v>
      </c>
      <c r="H1583">
        <v>12540</v>
      </c>
      <c r="I1583" t="s">
        <v>774</v>
      </c>
      <c r="J1583">
        <f t="shared" si="48"/>
        <v>16.95</v>
      </c>
      <c r="K1583" s="7">
        <f t="shared" si="49"/>
        <v>91.431249999994179</v>
      </c>
    </row>
    <row r="1584" spans="1:11" x14ac:dyDescent="0.2">
      <c r="A1584">
        <v>324220</v>
      </c>
      <c r="B1584">
        <v>566040</v>
      </c>
      <c r="C1584" s="2">
        <v>22848</v>
      </c>
      <c r="D1584" t="s">
        <v>182</v>
      </c>
      <c r="E1584">
        <v>1</v>
      </c>
      <c r="F1584" s="1">
        <v>40794.568055555559</v>
      </c>
      <c r="G1584">
        <v>16.95</v>
      </c>
      <c r="H1584">
        <v>12540</v>
      </c>
      <c r="I1584" t="s">
        <v>774</v>
      </c>
      <c r="J1584">
        <f t="shared" si="48"/>
        <v>16.95</v>
      </c>
      <c r="K1584" s="7">
        <f t="shared" si="49"/>
        <v>91.431249999994179</v>
      </c>
    </row>
    <row r="1585" spans="1:11" x14ac:dyDescent="0.2">
      <c r="A1585">
        <v>324221</v>
      </c>
      <c r="B1585">
        <v>566040</v>
      </c>
      <c r="C1585" s="2">
        <v>84380</v>
      </c>
      <c r="D1585" t="s">
        <v>194</v>
      </c>
      <c r="E1585">
        <v>12</v>
      </c>
      <c r="F1585" s="1">
        <v>40794.568055555559</v>
      </c>
      <c r="G1585">
        <v>1.45</v>
      </c>
      <c r="H1585">
        <v>12540</v>
      </c>
      <c r="I1585" t="s">
        <v>774</v>
      </c>
      <c r="J1585">
        <f t="shared" si="48"/>
        <v>17.399999999999999</v>
      </c>
      <c r="K1585" s="7">
        <f t="shared" si="49"/>
        <v>91.431249999994179</v>
      </c>
    </row>
    <row r="1586" spans="1:11" x14ac:dyDescent="0.2">
      <c r="A1586">
        <v>324222</v>
      </c>
      <c r="B1586">
        <v>566040</v>
      </c>
      <c r="C1586" s="2">
        <v>22727</v>
      </c>
      <c r="D1586" t="s">
        <v>32</v>
      </c>
      <c r="E1586">
        <v>4</v>
      </c>
      <c r="F1586" s="1">
        <v>40794.568055555559</v>
      </c>
      <c r="G1586">
        <v>3.75</v>
      </c>
      <c r="H1586">
        <v>12540</v>
      </c>
      <c r="I1586" t="s">
        <v>774</v>
      </c>
      <c r="J1586">
        <f t="shared" si="48"/>
        <v>15</v>
      </c>
      <c r="K1586" s="7">
        <f t="shared" si="49"/>
        <v>91.431249999994179</v>
      </c>
    </row>
    <row r="1587" spans="1:11" x14ac:dyDescent="0.2">
      <c r="A1587">
        <v>324223</v>
      </c>
      <c r="B1587">
        <v>566040</v>
      </c>
      <c r="C1587" s="2">
        <v>22028</v>
      </c>
      <c r="D1587" t="s">
        <v>681</v>
      </c>
      <c r="E1587">
        <v>12</v>
      </c>
      <c r="F1587" s="1">
        <v>40794.568055555559</v>
      </c>
      <c r="G1587">
        <v>0.42</v>
      </c>
      <c r="H1587">
        <v>12540</v>
      </c>
      <c r="I1587" t="s">
        <v>774</v>
      </c>
      <c r="J1587">
        <f t="shared" si="48"/>
        <v>5.04</v>
      </c>
      <c r="K1587" s="7">
        <f t="shared" si="49"/>
        <v>91.431249999994179</v>
      </c>
    </row>
    <row r="1588" spans="1:11" x14ac:dyDescent="0.2">
      <c r="A1588">
        <v>324224</v>
      </c>
      <c r="B1588">
        <v>566040</v>
      </c>
      <c r="C1588" s="2">
        <v>21524</v>
      </c>
      <c r="D1588" t="s">
        <v>431</v>
      </c>
      <c r="E1588">
        <v>2</v>
      </c>
      <c r="F1588" s="1">
        <v>40794.568055555559</v>
      </c>
      <c r="G1588">
        <v>8.25</v>
      </c>
      <c r="H1588">
        <v>12540</v>
      </c>
      <c r="I1588" t="s">
        <v>774</v>
      </c>
      <c r="J1588">
        <f t="shared" si="48"/>
        <v>16.5</v>
      </c>
      <c r="K1588" s="7">
        <f t="shared" si="49"/>
        <v>91.431249999994179</v>
      </c>
    </row>
    <row r="1589" spans="1:11" x14ac:dyDescent="0.2">
      <c r="A1589">
        <v>324225</v>
      </c>
      <c r="B1589">
        <v>566040</v>
      </c>
      <c r="C1589" s="2">
        <v>84755</v>
      </c>
      <c r="D1589" t="s">
        <v>97</v>
      </c>
      <c r="E1589">
        <v>16</v>
      </c>
      <c r="F1589" s="1">
        <v>40794.568055555559</v>
      </c>
      <c r="G1589">
        <v>0.65</v>
      </c>
      <c r="H1589">
        <v>12540</v>
      </c>
      <c r="I1589" t="s">
        <v>774</v>
      </c>
      <c r="J1589">
        <f t="shared" si="48"/>
        <v>10.4</v>
      </c>
      <c r="K1589" s="7">
        <f t="shared" si="49"/>
        <v>91.431249999994179</v>
      </c>
    </row>
    <row r="1590" spans="1:11" x14ac:dyDescent="0.2">
      <c r="A1590">
        <v>324226</v>
      </c>
      <c r="B1590">
        <v>566040</v>
      </c>
      <c r="C1590" s="2">
        <v>23197</v>
      </c>
      <c r="D1590" t="s">
        <v>1123</v>
      </c>
      <c r="E1590">
        <v>24</v>
      </c>
      <c r="F1590" s="1">
        <v>40794.568055555559</v>
      </c>
      <c r="G1590">
        <v>1.45</v>
      </c>
      <c r="H1590">
        <v>12540</v>
      </c>
      <c r="I1590" t="s">
        <v>774</v>
      </c>
      <c r="J1590">
        <f t="shared" si="48"/>
        <v>34.799999999999997</v>
      </c>
      <c r="K1590" s="7">
        <f t="shared" si="49"/>
        <v>91.431249999994179</v>
      </c>
    </row>
    <row r="1591" spans="1:11" x14ac:dyDescent="0.2">
      <c r="A1591">
        <v>324227</v>
      </c>
      <c r="B1591">
        <v>566040</v>
      </c>
      <c r="C1591" s="2">
        <v>21877</v>
      </c>
      <c r="D1591" t="s">
        <v>655</v>
      </c>
      <c r="E1591">
        <v>12</v>
      </c>
      <c r="F1591" s="1">
        <v>40794.568055555559</v>
      </c>
      <c r="G1591">
        <v>1.65</v>
      </c>
      <c r="H1591">
        <v>12540</v>
      </c>
      <c r="I1591" t="s">
        <v>774</v>
      </c>
      <c r="J1591">
        <f t="shared" si="48"/>
        <v>19.799999999999997</v>
      </c>
      <c r="K1591" s="7">
        <f t="shared" si="49"/>
        <v>91.431249999994179</v>
      </c>
    </row>
    <row r="1592" spans="1:11" x14ac:dyDescent="0.2">
      <c r="A1592">
        <v>324228</v>
      </c>
      <c r="B1592">
        <v>566040</v>
      </c>
      <c r="C1592" s="2">
        <v>23433</v>
      </c>
      <c r="D1592" t="s">
        <v>1167</v>
      </c>
      <c r="E1592">
        <v>12</v>
      </c>
      <c r="F1592" s="1">
        <v>40794.568055555559</v>
      </c>
      <c r="G1592">
        <v>0.83</v>
      </c>
      <c r="H1592">
        <v>12540</v>
      </c>
      <c r="I1592" t="s">
        <v>774</v>
      </c>
      <c r="J1592">
        <f t="shared" si="48"/>
        <v>9.9599999999999991</v>
      </c>
      <c r="K1592" s="7">
        <f t="shared" si="49"/>
        <v>91.431249999994179</v>
      </c>
    </row>
    <row r="1593" spans="1:11" x14ac:dyDescent="0.2">
      <c r="A1593">
        <v>324229</v>
      </c>
      <c r="B1593">
        <v>566040</v>
      </c>
      <c r="C1593" s="2">
        <v>23076</v>
      </c>
      <c r="D1593" t="s">
        <v>1009</v>
      </c>
      <c r="E1593">
        <v>24</v>
      </c>
      <c r="F1593" s="1">
        <v>40794.568055555559</v>
      </c>
      <c r="G1593">
        <v>1.25</v>
      </c>
      <c r="H1593">
        <v>12540</v>
      </c>
      <c r="I1593" t="s">
        <v>774</v>
      </c>
      <c r="J1593">
        <f t="shared" si="48"/>
        <v>30</v>
      </c>
      <c r="K1593" s="7">
        <f t="shared" si="49"/>
        <v>91.431249999994179</v>
      </c>
    </row>
    <row r="1594" spans="1:11" x14ac:dyDescent="0.2">
      <c r="A1594">
        <v>324230</v>
      </c>
      <c r="B1594">
        <v>566040</v>
      </c>
      <c r="C1594" s="2">
        <v>22326</v>
      </c>
      <c r="D1594" t="s">
        <v>37</v>
      </c>
      <c r="E1594">
        <v>6</v>
      </c>
      <c r="F1594" s="1">
        <v>40794.568055555559</v>
      </c>
      <c r="G1594">
        <v>2.95</v>
      </c>
      <c r="H1594">
        <v>12540</v>
      </c>
      <c r="I1594" t="s">
        <v>774</v>
      </c>
      <c r="J1594">
        <f t="shared" si="48"/>
        <v>17.700000000000003</v>
      </c>
      <c r="K1594" s="7">
        <f t="shared" si="49"/>
        <v>91.431249999994179</v>
      </c>
    </row>
    <row r="1595" spans="1:11" x14ac:dyDescent="0.2">
      <c r="A1595">
        <v>324231</v>
      </c>
      <c r="B1595">
        <v>566040</v>
      </c>
      <c r="C1595" s="2">
        <v>23213</v>
      </c>
      <c r="D1595" t="s">
        <v>1081</v>
      </c>
      <c r="E1595">
        <v>12</v>
      </c>
      <c r="F1595" s="1">
        <v>40794.568055555559</v>
      </c>
      <c r="G1595">
        <v>1.25</v>
      </c>
      <c r="H1595">
        <v>12540</v>
      </c>
      <c r="I1595" t="s">
        <v>774</v>
      </c>
      <c r="J1595">
        <f t="shared" si="48"/>
        <v>15</v>
      </c>
      <c r="K1595" s="7">
        <f t="shared" si="49"/>
        <v>91.431249999994179</v>
      </c>
    </row>
    <row r="1596" spans="1:11" x14ac:dyDescent="0.2">
      <c r="A1596">
        <v>339914</v>
      </c>
      <c r="B1596">
        <v>567340</v>
      </c>
      <c r="C1596" s="2">
        <v>23080</v>
      </c>
      <c r="D1596" t="s">
        <v>1070</v>
      </c>
      <c r="E1596">
        <v>2</v>
      </c>
      <c r="F1596" s="1">
        <v>40805.626388888886</v>
      </c>
      <c r="G1596">
        <v>8.25</v>
      </c>
      <c r="H1596">
        <v>12540</v>
      </c>
      <c r="I1596" t="s">
        <v>774</v>
      </c>
      <c r="J1596">
        <f t="shared" si="48"/>
        <v>16.5</v>
      </c>
      <c r="K1596" s="7">
        <f t="shared" si="49"/>
        <v>80.372916666667152</v>
      </c>
    </row>
    <row r="1597" spans="1:11" x14ac:dyDescent="0.2">
      <c r="A1597">
        <v>339915</v>
      </c>
      <c r="B1597">
        <v>567340</v>
      </c>
      <c r="C1597" s="2">
        <v>23081</v>
      </c>
      <c r="D1597" t="s">
        <v>1064</v>
      </c>
      <c r="E1597">
        <v>2</v>
      </c>
      <c r="F1597" s="1">
        <v>40805.626388888886</v>
      </c>
      <c r="G1597">
        <v>8.25</v>
      </c>
      <c r="H1597">
        <v>12540</v>
      </c>
      <c r="I1597" t="s">
        <v>774</v>
      </c>
      <c r="J1597">
        <f t="shared" si="48"/>
        <v>16.5</v>
      </c>
      <c r="K1597" s="7">
        <f t="shared" si="49"/>
        <v>80.372916666667152</v>
      </c>
    </row>
    <row r="1598" spans="1:11" x14ac:dyDescent="0.2">
      <c r="A1598">
        <v>339916</v>
      </c>
      <c r="B1598">
        <v>567340</v>
      </c>
      <c r="C1598" s="2">
        <v>23242</v>
      </c>
      <c r="D1598" t="s">
        <v>1095</v>
      </c>
      <c r="E1598">
        <v>12</v>
      </c>
      <c r="F1598" s="1">
        <v>40805.626388888886</v>
      </c>
      <c r="G1598">
        <v>2.08</v>
      </c>
      <c r="H1598">
        <v>12540</v>
      </c>
      <c r="I1598" t="s">
        <v>774</v>
      </c>
      <c r="J1598">
        <f t="shared" si="48"/>
        <v>24.96</v>
      </c>
      <c r="K1598" s="7">
        <f t="shared" si="49"/>
        <v>80.372916666667152</v>
      </c>
    </row>
    <row r="1599" spans="1:11" x14ac:dyDescent="0.2">
      <c r="A1599">
        <v>339917</v>
      </c>
      <c r="B1599">
        <v>567340</v>
      </c>
      <c r="C1599" s="2">
        <v>23241</v>
      </c>
      <c r="D1599" t="s">
        <v>1094</v>
      </c>
      <c r="E1599">
        <v>12</v>
      </c>
      <c r="F1599" s="1">
        <v>40805.626388888886</v>
      </c>
      <c r="G1599">
        <v>2.08</v>
      </c>
      <c r="H1599">
        <v>12540</v>
      </c>
      <c r="I1599" t="s">
        <v>774</v>
      </c>
      <c r="J1599">
        <f t="shared" si="48"/>
        <v>24.96</v>
      </c>
      <c r="K1599" s="7">
        <f t="shared" si="49"/>
        <v>80.372916666667152</v>
      </c>
    </row>
    <row r="1600" spans="1:11" x14ac:dyDescent="0.2">
      <c r="A1600">
        <v>339918</v>
      </c>
      <c r="B1600">
        <v>567340</v>
      </c>
      <c r="C1600" s="2">
        <v>84077</v>
      </c>
      <c r="D1600" t="s">
        <v>669</v>
      </c>
      <c r="E1600">
        <v>48</v>
      </c>
      <c r="F1600" s="1">
        <v>40805.626388888886</v>
      </c>
      <c r="G1600">
        <v>0.28999999999999998</v>
      </c>
      <c r="H1600">
        <v>12540</v>
      </c>
      <c r="I1600" t="s">
        <v>774</v>
      </c>
      <c r="J1600">
        <f t="shared" si="48"/>
        <v>13.919999999999998</v>
      </c>
      <c r="K1600" s="7">
        <f t="shared" si="49"/>
        <v>80.372916666667152</v>
      </c>
    </row>
    <row r="1601" spans="1:11" x14ac:dyDescent="0.2">
      <c r="A1601">
        <v>339919</v>
      </c>
      <c r="B1601">
        <v>567340</v>
      </c>
      <c r="C1601" s="2">
        <v>22556</v>
      </c>
      <c r="D1601" t="s">
        <v>402</v>
      </c>
      <c r="E1601">
        <v>24</v>
      </c>
      <c r="F1601" s="1">
        <v>40805.626388888886</v>
      </c>
      <c r="G1601">
        <v>1.65</v>
      </c>
      <c r="H1601">
        <v>12540</v>
      </c>
      <c r="I1601" t="s">
        <v>774</v>
      </c>
      <c r="J1601">
        <f t="shared" si="48"/>
        <v>39.599999999999994</v>
      </c>
      <c r="K1601" s="7">
        <f t="shared" si="49"/>
        <v>80.372916666667152</v>
      </c>
    </row>
    <row r="1602" spans="1:11" x14ac:dyDescent="0.2">
      <c r="A1602">
        <v>339920</v>
      </c>
      <c r="B1602">
        <v>567340</v>
      </c>
      <c r="C1602" s="2">
        <v>22553</v>
      </c>
      <c r="D1602" t="s">
        <v>216</v>
      </c>
      <c r="E1602">
        <v>24</v>
      </c>
      <c r="F1602" s="1">
        <v>40805.626388888886</v>
      </c>
      <c r="G1602">
        <v>1.65</v>
      </c>
      <c r="H1602">
        <v>12540</v>
      </c>
      <c r="I1602" t="s">
        <v>774</v>
      </c>
      <c r="J1602">
        <f t="shared" si="48"/>
        <v>39.599999999999994</v>
      </c>
      <c r="K1602" s="7">
        <f t="shared" si="49"/>
        <v>80.372916666667152</v>
      </c>
    </row>
    <row r="1603" spans="1:11" x14ac:dyDescent="0.2">
      <c r="A1603">
        <v>339921</v>
      </c>
      <c r="B1603">
        <v>567340</v>
      </c>
      <c r="C1603" s="2">
        <v>23079</v>
      </c>
      <c r="D1603" t="s">
        <v>1073</v>
      </c>
      <c r="E1603">
        <v>2</v>
      </c>
      <c r="F1603" s="1">
        <v>40805.626388888886</v>
      </c>
      <c r="G1603">
        <v>8.9499999999999993</v>
      </c>
      <c r="H1603">
        <v>12540</v>
      </c>
      <c r="I1603" t="s">
        <v>774</v>
      </c>
      <c r="J1603">
        <f t="shared" si="48"/>
        <v>17.899999999999999</v>
      </c>
      <c r="K1603" s="7">
        <f t="shared" si="49"/>
        <v>80.372916666667152</v>
      </c>
    </row>
    <row r="1604" spans="1:11" x14ac:dyDescent="0.2">
      <c r="A1604">
        <v>339922</v>
      </c>
      <c r="B1604">
        <v>567340</v>
      </c>
      <c r="C1604" s="2">
        <v>22329</v>
      </c>
      <c r="D1604" t="s">
        <v>839</v>
      </c>
      <c r="E1604">
        <v>12</v>
      </c>
      <c r="F1604" s="1">
        <v>40805.626388888886</v>
      </c>
      <c r="G1604">
        <v>1.65</v>
      </c>
      <c r="H1604">
        <v>12540</v>
      </c>
      <c r="I1604" t="s">
        <v>774</v>
      </c>
      <c r="J1604">
        <f t="shared" si="48"/>
        <v>19.799999999999997</v>
      </c>
      <c r="K1604" s="7">
        <f t="shared" si="49"/>
        <v>80.372916666667152</v>
      </c>
    </row>
    <row r="1605" spans="1:11" x14ac:dyDescent="0.2">
      <c r="A1605">
        <v>339923</v>
      </c>
      <c r="B1605">
        <v>567340</v>
      </c>
      <c r="C1605" s="2">
        <v>21212</v>
      </c>
      <c r="D1605" t="s">
        <v>66</v>
      </c>
      <c r="E1605">
        <v>24</v>
      </c>
      <c r="F1605" s="1">
        <v>40805.626388888886</v>
      </c>
      <c r="G1605">
        <v>0.55000000000000004</v>
      </c>
      <c r="H1605">
        <v>12540</v>
      </c>
      <c r="I1605" t="s">
        <v>774</v>
      </c>
      <c r="J1605">
        <f t="shared" si="48"/>
        <v>13.200000000000001</v>
      </c>
      <c r="K1605" s="7">
        <f t="shared" si="49"/>
        <v>80.372916666667152</v>
      </c>
    </row>
    <row r="1606" spans="1:11" x14ac:dyDescent="0.2">
      <c r="A1606">
        <v>339924</v>
      </c>
      <c r="B1606">
        <v>567340</v>
      </c>
      <c r="C1606" s="2">
        <v>21213</v>
      </c>
      <c r="D1606" t="s">
        <v>197</v>
      </c>
      <c r="E1606">
        <v>24</v>
      </c>
      <c r="F1606" s="1">
        <v>40805.626388888886</v>
      </c>
      <c r="G1606">
        <v>0.55000000000000004</v>
      </c>
      <c r="H1606">
        <v>12540</v>
      </c>
      <c r="I1606" t="s">
        <v>774</v>
      </c>
      <c r="J1606">
        <f t="shared" si="48"/>
        <v>13.200000000000001</v>
      </c>
      <c r="K1606" s="7">
        <f t="shared" si="49"/>
        <v>80.372916666667152</v>
      </c>
    </row>
    <row r="1607" spans="1:11" x14ac:dyDescent="0.2">
      <c r="A1607">
        <v>339925</v>
      </c>
      <c r="B1607">
        <v>567340</v>
      </c>
      <c r="C1607" s="2">
        <v>23307</v>
      </c>
      <c r="D1607" t="s">
        <v>1088</v>
      </c>
      <c r="E1607">
        <v>24</v>
      </c>
      <c r="F1607" s="1">
        <v>40805.626388888886</v>
      </c>
      <c r="G1607">
        <v>0.55000000000000004</v>
      </c>
      <c r="H1607">
        <v>12540</v>
      </c>
      <c r="I1607" t="s">
        <v>774</v>
      </c>
      <c r="J1607">
        <f t="shared" ref="J1607:J1670" si="50">+G1607*E1607</f>
        <v>13.200000000000001</v>
      </c>
      <c r="K1607" s="7">
        <f t="shared" ref="K1607:K1670" si="51">+$G$1-F1607</f>
        <v>80.372916666667152</v>
      </c>
    </row>
    <row r="1608" spans="1:11" x14ac:dyDescent="0.2">
      <c r="A1608">
        <v>339926</v>
      </c>
      <c r="B1608">
        <v>567340</v>
      </c>
      <c r="C1608" s="2">
        <v>23306</v>
      </c>
      <c r="D1608" t="s">
        <v>1089</v>
      </c>
      <c r="E1608">
        <v>12</v>
      </c>
      <c r="F1608" s="1">
        <v>40805.626388888886</v>
      </c>
      <c r="G1608">
        <v>1.45</v>
      </c>
      <c r="H1608">
        <v>12540</v>
      </c>
      <c r="I1608" t="s">
        <v>774</v>
      </c>
      <c r="J1608">
        <f t="shared" si="50"/>
        <v>17.399999999999999</v>
      </c>
      <c r="K1608" s="7">
        <f t="shared" si="51"/>
        <v>80.372916666667152</v>
      </c>
    </row>
    <row r="1609" spans="1:11" x14ac:dyDescent="0.2">
      <c r="A1609">
        <v>339927</v>
      </c>
      <c r="B1609">
        <v>567340</v>
      </c>
      <c r="C1609" s="2">
        <v>21210</v>
      </c>
      <c r="D1609" t="s">
        <v>215</v>
      </c>
      <c r="E1609">
        <v>12</v>
      </c>
      <c r="F1609" s="1">
        <v>40805.626388888886</v>
      </c>
      <c r="G1609">
        <v>1.45</v>
      </c>
      <c r="H1609">
        <v>12540</v>
      </c>
      <c r="I1609" t="s">
        <v>774</v>
      </c>
      <c r="J1609">
        <f t="shared" si="50"/>
        <v>17.399999999999999</v>
      </c>
      <c r="K1609" s="7">
        <f t="shared" si="51"/>
        <v>80.372916666667152</v>
      </c>
    </row>
    <row r="1610" spans="1:11" x14ac:dyDescent="0.2">
      <c r="A1610">
        <v>339928</v>
      </c>
      <c r="B1610">
        <v>567340</v>
      </c>
      <c r="C1610" s="2">
        <v>21671</v>
      </c>
      <c r="D1610" t="s">
        <v>609</v>
      </c>
      <c r="E1610">
        <v>12</v>
      </c>
      <c r="F1610" s="1">
        <v>40805.626388888886</v>
      </c>
      <c r="G1610">
        <v>1.45</v>
      </c>
      <c r="H1610">
        <v>12540</v>
      </c>
      <c r="I1610" t="s">
        <v>774</v>
      </c>
      <c r="J1610">
        <f t="shared" si="50"/>
        <v>17.399999999999999</v>
      </c>
      <c r="K1610" s="7">
        <f t="shared" si="51"/>
        <v>80.372916666667152</v>
      </c>
    </row>
    <row r="1611" spans="1:11" x14ac:dyDescent="0.2">
      <c r="A1611">
        <v>339929</v>
      </c>
      <c r="B1611">
        <v>567340</v>
      </c>
      <c r="C1611" s="2">
        <v>21668</v>
      </c>
      <c r="D1611" t="s">
        <v>578</v>
      </c>
      <c r="E1611">
        <v>12</v>
      </c>
      <c r="F1611" s="1">
        <v>40805.626388888886</v>
      </c>
      <c r="G1611">
        <v>1.45</v>
      </c>
      <c r="H1611">
        <v>12540</v>
      </c>
      <c r="I1611" t="s">
        <v>774</v>
      </c>
      <c r="J1611">
        <f t="shared" si="50"/>
        <v>17.399999999999999</v>
      </c>
      <c r="K1611" s="7">
        <f t="shared" si="51"/>
        <v>80.372916666667152</v>
      </c>
    </row>
    <row r="1612" spans="1:11" x14ac:dyDescent="0.2">
      <c r="A1612">
        <v>339930</v>
      </c>
      <c r="B1612">
        <v>567340</v>
      </c>
      <c r="C1612" s="2">
        <v>21669</v>
      </c>
      <c r="D1612" t="s">
        <v>682</v>
      </c>
      <c r="E1612">
        <v>12</v>
      </c>
      <c r="F1612" s="1">
        <v>40805.626388888886</v>
      </c>
      <c r="G1612">
        <v>1.45</v>
      </c>
      <c r="H1612">
        <v>12540</v>
      </c>
      <c r="I1612" t="s">
        <v>774</v>
      </c>
      <c r="J1612">
        <f t="shared" si="50"/>
        <v>17.399999999999999</v>
      </c>
      <c r="K1612" s="7">
        <f t="shared" si="51"/>
        <v>80.372916666667152</v>
      </c>
    </row>
    <row r="1613" spans="1:11" x14ac:dyDescent="0.2">
      <c r="A1613">
        <v>339931</v>
      </c>
      <c r="B1613">
        <v>567340</v>
      </c>
      <c r="C1613" s="2">
        <v>21672</v>
      </c>
      <c r="D1613" t="s">
        <v>75</v>
      </c>
      <c r="E1613">
        <v>12</v>
      </c>
      <c r="F1613" s="1">
        <v>40805.626388888886</v>
      </c>
      <c r="G1613">
        <v>1.45</v>
      </c>
      <c r="H1613">
        <v>12540</v>
      </c>
      <c r="I1613" t="s">
        <v>774</v>
      </c>
      <c r="J1613">
        <f t="shared" si="50"/>
        <v>17.399999999999999</v>
      </c>
      <c r="K1613" s="7">
        <f t="shared" si="51"/>
        <v>80.372916666667152</v>
      </c>
    </row>
    <row r="1614" spans="1:11" x14ac:dyDescent="0.2">
      <c r="A1614">
        <v>339932</v>
      </c>
      <c r="B1614">
        <v>567340</v>
      </c>
      <c r="C1614" s="2">
        <v>21673</v>
      </c>
      <c r="D1614" t="s">
        <v>683</v>
      </c>
      <c r="E1614">
        <v>12</v>
      </c>
      <c r="F1614" s="1">
        <v>40805.626388888886</v>
      </c>
      <c r="G1614">
        <v>1.45</v>
      </c>
      <c r="H1614">
        <v>12540</v>
      </c>
      <c r="I1614" t="s">
        <v>774</v>
      </c>
      <c r="J1614">
        <f t="shared" si="50"/>
        <v>17.399999999999999</v>
      </c>
      <c r="K1614" s="7">
        <f t="shared" si="51"/>
        <v>80.372916666667152</v>
      </c>
    </row>
    <row r="1615" spans="1:11" x14ac:dyDescent="0.2">
      <c r="A1615">
        <v>339933</v>
      </c>
      <c r="B1615">
        <v>567340</v>
      </c>
      <c r="C1615" s="2">
        <v>21670</v>
      </c>
      <c r="D1615" t="s">
        <v>556</v>
      </c>
      <c r="E1615">
        <v>12</v>
      </c>
      <c r="F1615" s="1">
        <v>40805.626388888886</v>
      </c>
      <c r="G1615">
        <v>1.45</v>
      </c>
      <c r="H1615">
        <v>12540</v>
      </c>
      <c r="I1615" t="s">
        <v>774</v>
      </c>
      <c r="J1615">
        <f t="shared" si="50"/>
        <v>17.399999999999999</v>
      </c>
      <c r="K1615" s="7">
        <f t="shared" si="51"/>
        <v>80.372916666667152</v>
      </c>
    </row>
    <row r="1616" spans="1:11" x14ac:dyDescent="0.2">
      <c r="A1616">
        <v>339934</v>
      </c>
      <c r="B1616">
        <v>567340</v>
      </c>
      <c r="C1616" s="2">
        <v>22077</v>
      </c>
      <c r="D1616" t="s">
        <v>242</v>
      </c>
      <c r="E1616">
        <v>12</v>
      </c>
      <c r="F1616" s="1">
        <v>40805.626388888886</v>
      </c>
      <c r="G1616">
        <v>1.95</v>
      </c>
      <c r="H1616">
        <v>12540</v>
      </c>
      <c r="I1616" t="s">
        <v>774</v>
      </c>
      <c r="J1616">
        <f t="shared" si="50"/>
        <v>23.4</v>
      </c>
      <c r="K1616" s="7">
        <f t="shared" si="51"/>
        <v>80.372916666667152</v>
      </c>
    </row>
    <row r="1617" spans="1:11" x14ac:dyDescent="0.2">
      <c r="A1617">
        <v>339935</v>
      </c>
      <c r="B1617">
        <v>567340</v>
      </c>
      <c r="C1617" s="2">
        <v>22984</v>
      </c>
      <c r="D1617" t="s">
        <v>831</v>
      </c>
      <c r="E1617">
        <v>12</v>
      </c>
      <c r="F1617" s="1">
        <v>40805.626388888886</v>
      </c>
      <c r="G1617">
        <v>0.42</v>
      </c>
      <c r="H1617">
        <v>12540</v>
      </c>
      <c r="I1617" t="s">
        <v>774</v>
      </c>
      <c r="J1617">
        <f t="shared" si="50"/>
        <v>5.04</v>
      </c>
      <c r="K1617" s="7">
        <f t="shared" si="51"/>
        <v>80.372916666667152</v>
      </c>
    </row>
    <row r="1618" spans="1:11" x14ac:dyDescent="0.2">
      <c r="A1618">
        <v>339936</v>
      </c>
      <c r="B1618">
        <v>567340</v>
      </c>
      <c r="C1618" s="2">
        <v>21770</v>
      </c>
      <c r="D1618" t="s">
        <v>1010</v>
      </c>
      <c r="E1618">
        <v>8</v>
      </c>
      <c r="F1618" s="1">
        <v>40805.626388888886</v>
      </c>
      <c r="G1618">
        <v>4.95</v>
      </c>
      <c r="H1618">
        <v>12540</v>
      </c>
      <c r="I1618" t="s">
        <v>774</v>
      </c>
      <c r="J1618">
        <f t="shared" si="50"/>
        <v>39.6</v>
      </c>
      <c r="K1618" s="7">
        <f t="shared" si="51"/>
        <v>80.372916666667152</v>
      </c>
    </row>
    <row r="1619" spans="1:11" x14ac:dyDescent="0.2">
      <c r="A1619">
        <v>339937</v>
      </c>
      <c r="B1619">
        <v>567340</v>
      </c>
      <c r="C1619" s="2">
        <v>21172</v>
      </c>
      <c r="D1619" t="s">
        <v>664</v>
      </c>
      <c r="E1619">
        <v>12</v>
      </c>
      <c r="F1619" s="1">
        <v>40805.626388888886</v>
      </c>
      <c r="G1619">
        <v>1.45</v>
      </c>
      <c r="H1619">
        <v>12540</v>
      </c>
      <c r="I1619" t="s">
        <v>774</v>
      </c>
      <c r="J1619">
        <f t="shared" si="50"/>
        <v>17.399999999999999</v>
      </c>
      <c r="K1619" s="7">
        <f t="shared" si="51"/>
        <v>80.372916666667152</v>
      </c>
    </row>
    <row r="1620" spans="1:11" x14ac:dyDescent="0.2">
      <c r="A1620">
        <v>339938</v>
      </c>
      <c r="B1620">
        <v>567340</v>
      </c>
      <c r="C1620" s="2">
        <v>22176</v>
      </c>
      <c r="D1620" t="s">
        <v>88</v>
      </c>
      <c r="E1620">
        <v>12</v>
      </c>
      <c r="F1620" s="1">
        <v>40805.626388888886</v>
      </c>
      <c r="G1620">
        <v>2.95</v>
      </c>
      <c r="H1620">
        <v>12540</v>
      </c>
      <c r="I1620" t="s">
        <v>774</v>
      </c>
      <c r="J1620">
        <f t="shared" si="50"/>
        <v>35.400000000000006</v>
      </c>
      <c r="K1620" s="7">
        <f t="shared" si="51"/>
        <v>80.372916666667152</v>
      </c>
    </row>
    <row r="1621" spans="1:11" x14ac:dyDescent="0.2">
      <c r="A1621">
        <v>339939</v>
      </c>
      <c r="B1621">
        <v>567340</v>
      </c>
      <c r="C1621" s="2">
        <v>23393</v>
      </c>
      <c r="D1621" t="s">
        <v>1172</v>
      </c>
      <c r="E1621">
        <v>8</v>
      </c>
      <c r="F1621" s="1">
        <v>40805.626388888886</v>
      </c>
      <c r="G1621">
        <v>3.75</v>
      </c>
      <c r="H1621">
        <v>12540</v>
      </c>
      <c r="I1621" t="s">
        <v>774</v>
      </c>
      <c r="J1621">
        <f t="shared" si="50"/>
        <v>30</v>
      </c>
      <c r="K1621" s="7">
        <f t="shared" si="51"/>
        <v>80.372916666667152</v>
      </c>
    </row>
    <row r="1622" spans="1:11" x14ac:dyDescent="0.2">
      <c r="A1622">
        <v>339940</v>
      </c>
      <c r="B1622">
        <v>567340</v>
      </c>
      <c r="C1622" s="2">
        <v>23432</v>
      </c>
      <c r="D1622" t="s">
        <v>1170</v>
      </c>
      <c r="E1622">
        <v>36</v>
      </c>
      <c r="F1622" s="1">
        <v>40805.626388888886</v>
      </c>
      <c r="G1622">
        <v>0.83</v>
      </c>
      <c r="H1622">
        <v>12540</v>
      </c>
      <c r="I1622" t="s">
        <v>774</v>
      </c>
      <c r="J1622">
        <f t="shared" si="50"/>
        <v>29.88</v>
      </c>
      <c r="K1622" s="7">
        <f t="shared" si="51"/>
        <v>80.372916666667152</v>
      </c>
    </row>
    <row r="1623" spans="1:11" x14ac:dyDescent="0.2">
      <c r="A1623">
        <v>339941</v>
      </c>
      <c r="B1623">
        <v>567340</v>
      </c>
      <c r="C1623" s="2">
        <v>23433</v>
      </c>
      <c r="D1623" t="s">
        <v>1167</v>
      </c>
      <c r="E1623">
        <v>24</v>
      </c>
      <c r="F1623" s="1">
        <v>40805.626388888886</v>
      </c>
      <c r="G1623">
        <v>0.83</v>
      </c>
      <c r="H1623">
        <v>12540</v>
      </c>
      <c r="I1623" t="s">
        <v>774</v>
      </c>
      <c r="J1623">
        <f t="shared" si="50"/>
        <v>19.919999999999998</v>
      </c>
      <c r="K1623" s="7">
        <f t="shared" si="51"/>
        <v>80.372916666667152</v>
      </c>
    </row>
    <row r="1624" spans="1:11" x14ac:dyDescent="0.2">
      <c r="A1624">
        <v>339942</v>
      </c>
      <c r="B1624">
        <v>567340</v>
      </c>
      <c r="C1624" s="2">
        <v>23445</v>
      </c>
      <c r="D1624" t="s">
        <v>1165</v>
      </c>
      <c r="E1624">
        <v>20</v>
      </c>
      <c r="F1624" s="1">
        <v>40805.626388888886</v>
      </c>
      <c r="G1624">
        <v>0.83</v>
      </c>
      <c r="H1624">
        <v>12540</v>
      </c>
      <c r="I1624" t="s">
        <v>774</v>
      </c>
      <c r="J1624">
        <f t="shared" si="50"/>
        <v>16.599999999999998</v>
      </c>
      <c r="K1624" s="7">
        <f t="shared" si="51"/>
        <v>80.372916666667152</v>
      </c>
    </row>
    <row r="1625" spans="1:11" x14ac:dyDescent="0.2">
      <c r="A1625">
        <v>339943</v>
      </c>
      <c r="B1625">
        <v>567340</v>
      </c>
      <c r="C1625" s="2">
        <v>84828</v>
      </c>
      <c r="D1625" t="s">
        <v>1007</v>
      </c>
      <c r="E1625">
        <v>12</v>
      </c>
      <c r="F1625" s="1">
        <v>40805.626388888886</v>
      </c>
      <c r="G1625">
        <v>1.25</v>
      </c>
      <c r="H1625">
        <v>12540</v>
      </c>
      <c r="I1625" t="s">
        <v>774</v>
      </c>
      <c r="J1625">
        <f t="shared" si="50"/>
        <v>15</v>
      </c>
      <c r="K1625" s="7">
        <f t="shared" si="51"/>
        <v>80.372916666667152</v>
      </c>
    </row>
    <row r="1626" spans="1:11" x14ac:dyDescent="0.2">
      <c r="A1626">
        <v>339944</v>
      </c>
      <c r="B1626">
        <v>567340</v>
      </c>
      <c r="C1626" s="2">
        <v>21164</v>
      </c>
      <c r="D1626" t="s">
        <v>604</v>
      </c>
      <c r="E1626">
        <v>6</v>
      </c>
      <c r="F1626" s="1">
        <v>40805.626388888886</v>
      </c>
      <c r="G1626">
        <v>2.95</v>
      </c>
      <c r="H1626">
        <v>12540</v>
      </c>
      <c r="I1626" t="s">
        <v>774</v>
      </c>
      <c r="J1626">
        <f t="shared" si="50"/>
        <v>17.700000000000003</v>
      </c>
      <c r="K1626" s="7">
        <f t="shared" si="51"/>
        <v>80.372916666667152</v>
      </c>
    </row>
    <row r="1627" spans="1:11" x14ac:dyDescent="0.2">
      <c r="A1627">
        <v>339945</v>
      </c>
      <c r="B1627">
        <v>567340</v>
      </c>
      <c r="C1627" s="2">
        <v>21754</v>
      </c>
      <c r="D1627" t="s">
        <v>24</v>
      </c>
      <c r="E1627">
        <v>9</v>
      </c>
      <c r="F1627" s="1">
        <v>40805.626388888886</v>
      </c>
      <c r="G1627">
        <v>6.25</v>
      </c>
      <c r="H1627">
        <v>12540</v>
      </c>
      <c r="I1627" t="s">
        <v>774</v>
      </c>
      <c r="J1627">
        <f t="shared" si="50"/>
        <v>56.25</v>
      </c>
      <c r="K1627" s="7">
        <f t="shared" si="51"/>
        <v>80.372916666667152</v>
      </c>
    </row>
    <row r="1628" spans="1:11" x14ac:dyDescent="0.2">
      <c r="A1628">
        <v>339946</v>
      </c>
      <c r="B1628">
        <v>567340</v>
      </c>
      <c r="C1628" s="2">
        <v>22585</v>
      </c>
      <c r="D1628" t="s">
        <v>287</v>
      </c>
      <c r="E1628">
        <v>24</v>
      </c>
      <c r="F1628" s="1">
        <v>40805.626388888886</v>
      </c>
      <c r="G1628">
        <v>1.25</v>
      </c>
      <c r="H1628">
        <v>12540</v>
      </c>
      <c r="I1628" t="s">
        <v>774</v>
      </c>
      <c r="J1628">
        <f t="shared" si="50"/>
        <v>30</v>
      </c>
      <c r="K1628" s="7">
        <f t="shared" si="51"/>
        <v>80.372916666667152</v>
      </c>
    </row>
    <row r="1629" spans="1:11" x14ac:dyDescent="0.2">
      <c r="A1629">
        <v>339947</v>
      </c>
      <c r="B1629">
        <v>567340</v>
      </c>
      <c r="C1629" s="2">
        <v>23240</v>
      </c>
      <c r="D1629" t="s">
        <v>1152</v>
      </c>
      <c r="E1629">
        <v>12</v>
      </c>
      <c r="F1629" s="1">
        <v>40805.626388888886</v>
      </c>
      <c r="G1629">
        <v>4.1500000000000004</v>
      </c>
      <c r="H1629">
        <v>12540</v>
      </c>
      <c r="I1629" t="s">
        <v>774</v>
      </c>
      <c r="J1629">
        <f t="shared" si="50"/>
        <v>49.800000000000004</v>
      </c>
      <c r="K1629" s="7">
        <f t="shared" si="51"/>
        <v>80.372916666667152</v>
      </c>
    </row>
    <row r="1630" spans="1:11" x14ac:dyDescent="0.2">
      <c r="A1630">
        <v>339948</v>
      </c>
      <c r="B1630">
        <v>567340</v>
      </c>
      <c r="C1630" s="2">
        <v>84879</v>
      </c>
      <c r="D1630" t="s">
        <v>17</v>
      </c>
      <c r="E1630">
        <v>48</v>
      </c>
      <c r="F1630" s="1">
        <v>40805.626388888886</v>
      </c>
      <c r="G1630">
        <v>1.69</v>
      </c>
      <c r="H1630">
        <v>12540</v>
      </c>
      <c r="I1630" t="s">
        <v>774</v>
      </c>
      <c r="J1630">
        <f t="shared" si="50"/>
        <v>81.12</v>
      </c>
      <c r="K1630" s="7">
        <f t="shared" si="51"/>
        <v>80.372916666667152</v>
      </c>
    </row>
    <row r="1631" spans="1:11" x14ac:dyDescent="0.2">
      <c r="A1631">
        <v>342495</v>
      </c>
      <c r="B1631">
        <v>567653</v>
      </c>
      <c r="C1631" s="2">
        <v>23203</v>
      </c>
      <c r="D1631" t="s">
        <v>1153</v>
      </c>
      <c r="E1631">
        <v>10</v>
      </c>
      <c r="F1631" s="1">
        <v>40807.607638888891</v>
      </c>
      <c r="G1631">
        <v>2.08</v>
      </c>
      <c r="H1631">
        <v>12550</v>
      </c>
      <c r="I1631" t="s">
        <v>774</v>
      </c>
      <c r="J1631">
        <f t="shared" si="50"/>
        <v>20.8</v>
      </c>
      <c r="K1631" s="7">
        <f t="shared" si="51"/>
        <v>78.391666666662786</v>
      </c>
    </row>
    <row r="1632" spans="1:11" x14ac:dyDescent="0.2">
      <c r="A1632">
        <v>342496</v>
      </c>
      <c r="B1632">
        <v>567653</v>
      </c>
      <c r="C1632" s="2">
        <v>20712</v>
      </c>
      <c r="D1632" t="s">
        <v>371</v>
      </c>
      <c r="E1632">
        <v>10</v>
      </c>
      <c r="F1632" s="1">
        <v>40807.607638888891</v>
      </c>
      <c r="G1632">
        <v>2.08</v>
      </c>
      <c r="H1632">
        <v>12550</v>
      </c>
      <c r="I1632" t="s">
        <v>774</v>
      </c>
      <c r="J1632">
        <f t="shared" si="50"/>
        <v>20.8</v>
      </c>
      <c r="K1632" s="7">
        <f t="shared" si="51"/>
        <v>78.391666666662786</v>
      </c>
    </row>
    <row r="1633" spans="1:11" x14ac:dyDescent="0.2">
      <c r="A1633">
        <v>342497</v>
      </c>
      <c r="B1633">
        <v>567653</v>
      </c>
      <c r="C1633" s="2">
        <v>22661</v>
      </c>
      <c r="D1633" t="s">
        <v>41</v>
      </c>
      <c r="E1633">
        <v>10</v>
      </c>
      <c r="F1633" s="1">
        <v>40807.607638888891</v>
      </c>
      <c r="G1633">
        <v>0.85</v>
      </c>
      <c r="H1633">
        <v>12550</v>
      </c>
      <c r="I1633" t="s">
        <v>774</v>
      </c>
      <c r="J1633">
        <f t="shared" si="50"/>
        <v>8.5</v>
      </c>
      <c r="K1633" s="7">
        <f t="shared" si="51"/>
        <v>78.391666666662786</v>
      </c>
    </row>
    <row r="1634" spans="1:11" x14ac:dyDescent="0.2">
      <c r="A1634">
        <v>342498</v>
      </c>
      <c r="B1634">
        <v>567653</v>
      </c>
      <c r="C1634" s="2" t="s">
        <v>721</v>
      </c>
      <c r="D1634" t="s">
        <v>722</v>
      </c>
      <c r="E1634">
        <v>4</v>
      </c>
      <c r="F1634" s="1">
        <v>40807.607638888891</v>
      </c>
      <c r="G1634">
        <v>3.75</v>
      </c>
      <c r="H1634">
        <v>12550</v>
      </c>
      <c r="I1634" t="s">
        <v>774</v>
      </c>
      <c r="J1634">
        <f t="shared" si="50"/>
        <v>15</v>
      </c>
      <c r="K1634" s="7">
        <f t="shared" si="51"/>
        <v>78.391666666662786</v>
      </c>
    </row>
    <row r="1635" spans="1:11" x14ac:dyDescent="0.2">
      <c r="A1635">
        <v>342499</v>
      </c>
      <c r="B1635">
        <v>567653</v>
      </c>
      <c r="C1635" s="2" t="s">
        <v>122</v>
      </c>
      <c r="D1635" t="s">
        <v>123</v>
      </c>
      <c r="E1635">
        <v>3</v>
      </c>
      <c r="F1635" s="1">
        <v>40807.607638888891</v>
      </c>
      <c r="G1635">
        <v>5.95</v>
      </c>
      <c r="H1635">
        <v>12550</v>
      </c>
      <c r="I1635" t="s">
        <v>774</v>
      </c>
      <c r="J1635">
        <f t="shared" si="50"/>
        <v>17.850000000000001</v>
      </c>
      <c r="K1635" s="7">
        <f t="shared" si="51"/>
        <v>78.391666666662786</v>
      </c>
    </row>
    <row r="1636" spans="1:11" x14ac:dyDescent="0.2">
      <c r="A1636">
        <v>342500</v>
      </c>
      <c r="B1636">
        <v>567653</v>
      </c>
      <c r="C1636" s="2" t="s">
        <v>85</v>
      </c>
      <c r="D1636" t="s">
        <v>86</v>
      </c>
      <c r="E1636">
        <v>3</v>
      </c>
      <c r="F1636" s="1">
        <v>40807.607638888891</v>
      </c>
      <c r="G1636">
        <v>5.95</v>
      </c>
      <c r="H1636">
        <v>12550</v>
      </c>
      <c r="I1636" t="s">
        <v>774</v>
      </c>
      <c r="J1636">
        <f t="shared" si="50"/>
        <v>17.850000000000001</v>
      </c>
      <c r="K1636" s="7">
        <f t="shared" si="51"/>
        <v>78.391666666662786</v>
      </c>
    </row>
    <row r="1637" spans="1:11" x14ac:dyDescent="0.2">
      <c r="A1637">
        <v>342501</v>
      </c>
      <c r="B1637">
        <v>567653</v>
      </c>
      <c r="C1637" s="2">
        <v>22497</v>
      </c>
      <c r="D1637" t="s">
        <v>484</v>
      </c>
      <c r="E1637">
        <v>4</v>
      </c>
      <c r="F1637" s="1">
        <v>40807.607638888891</v>
      </c>
      <c r="G1637">
        <v>4.25</v>
      </c>
      <c r="H1637">
        <v>12550</v>
      </c>
      <c r="I1637" t="s">
        <v>774</v>
      </c>
      <c r="J1637">
        <f t="shared" si="50"/>
        <v>17</v>
      </c>
      <c r="K1637" s="7">
        <f t="shared" si="51"/>
        <v>78.391666666662786</v>
      </c>
    </row>
    <row r="1638" spans="1:11" x14ac:dyDescent="0.2">
      <c r="A1638">
        <v>342502</v>
      </c>
      <c r="B1638">
        <v>567653</v>
      </c>
      <c r="C1638" s="2">
        <v>37495</v>
      </c>
      <c r="D1638" t="s">
        <v>441</v>
      </c>
      <c r="E1638">
        <v>4</v>
      </c>
      <c r="F1638" s="1">
        <v>40807.607638888891</v>
      </c>
      <c r="G1638">
        <v>3.75</v>
      </c>
      <c r="H1638">
        <v>12550</v>
      </c>
      <c r="I1638" t="s">
        <v>774</v>
      </c>
      <c r="J1638">
        <f t="shared" si="50"/>
        <v>15</v>
      </c>
      <c r="K1638" s="7">
        <f t="shared" si="51"/>
        <v>78.391666666662786</v>
      </c>
    </row>
    <row r="1639" spans="1:11" x14ac:dyDescent="0.2">
      <c r="A1639">
        <v>342503</v>
      </c>
      <c r="B1639">
        <v>567653</v>
      </c>
      <c r="C1639" s="2" t="s">
        <v>767</v>
      </c>
      <c r="D1639" t="s">
        <v>768</v>
      </c>
      <c r="E1639">
        <v>12</v>
      </c>
      <c r="F1639" s="1">
        <v>40807.607638888891</v>
      </c>
      <c r="G1639">
        <v>1.25</v>
      </c>
      <c r="H1639">
        <v>12550</v>
      </c>
      <c r="I1639" t="s">
        <v>774</v>
      </c>
      <c r="J1639">
        <f t="shared" si="50"/>
        <v>15</v>
      </c>
      <c r="K1639" s="7">
        <f t="shared" si="51"/>
        <v>78.391666666662786</v>
      </c>
    </row>
    <row r="1640" spans="1:11" x14ac:dyDescent="0.2">
      <c r="A1640">
        <v>342504</v>
      </c>
      <c r="B1640">
        <v>567653</v>
      </c>
      <c r="C1640" s="2">
        <v>22037</v>
      </c>
      <c r="D1640" t="s">
        <v>464</v>
      </c>
      <c r="E1640">
        <v>12</v>
      </c>
      <c r="F1640" s="1">
        <v>40807.607638888891</v>
      </c>
      <c r="G1640">
        <v>0.42</v>
      </c>
      <c r="H1640">
        <v>12550</v>
      </c>
      <c r="I1640" t="s">
        <v>774</v>
      </c>
      <c r="J1640">
        <f t="shared" si="50"/>
        <v>5.04</v>
      </c>
      <c r="K1640" s="7">
        <f t="shared" si="51"/>
        <v>78.391666666662786</v>
      </c>
    </row>
    <row r="1641" spans="1:11" x14ac:dyDescent="0.2">
      <c r="A1641">
        <v>342505</v>
      </c>
      <c r="B1641">
        <v>567653</v>
      </c>
      <c r="C1641" s="2">
        <v>22712</v>
      </c>
      <c r="D1641" t="s">
        <v>327</v>
      </c>
      <c r="E1641">
        <v>12</v>
      </c>
      <c r="F1641" s="1">
        <v>40807.607638888891</v>
      </c>
      <c r="G1641">
        <v>0.42</v>
      </c>
      <c r="H1641">
        <v>12550</v>
      </c>
      <c r="I1641" t="s">
        <v>774</v>
      </c>
      <c r="J1641">
        <f t="shared" si="50"/>
        <v>5.04</v>
      </c>
      <c r="K1641" s="7">
        <f t="shared" si="51"/>
        <v>78.391666666662786</v>
      </c>
    </row>
    <row r="1642" spans="1:11" x14ac:dyDescent="0.2">
      <c r="A1642">
        <v>342506</v>
      </c>
      <c r="B1642">
        <v>567653</v>
      </c>
      <c r="C1642" s="2">
        <v>22983</v>
      </c>
      <c r="D1642" t="s">
        <v>328</v>
      </c>
      <c r="E1642">
        <v>12</v>
      </c>
      <c r="F1642" s="1">
        <v>40807.607638888891</v>
      </c>
      <c r="G1642">
        <v>0.42</v>
      </c>
      <c r="H1642">
        <v>12550</v>
      </c>
      <c r="I1642" t="s">
        <v>774</v>
      </c>
      <c r="J1642">
        <f t="shared" si="50"/>
        <v>5.04</v>
      </c>
      <c r="K1642" s="7">
        <f t="shared" si="51"/>
        <v>78.391666666662786</v>
      </c>
    </row>
    <row r="1643" spans="1:11" x14ac:dyDescent="0.2">
      <c r="A1643">
        <v>342507</v>
      </c>
      <c r="B1643">
        <v>567653</v>
      </c>
      <c r="C1643" s="2">
        <v>22815</v>
      </c>
      <c r="D1643" t="s">
        <v>373</v>
      </c>
      <c r="E1643">
        <v>12</v>
      </c>
      <c r="F1643" s="1">
        <v>40807.607638888891</v>
      </c>
      <c r="G1643">
        <v>0.42</v>
      </c>
      <c r="H1643">
        <v>12550</v>
      </c>
      <c r="I1643" t="s">
        <v>774</v>
      </c>
      <c r="J1643">
        <f t="shared" si="50"/>
        <v>5.04</v>
      </c>
      <c r="K1643" s="7">
        <f t="shared" si="51"/>
        <v>78.391666666662786</v>
      </c>
    </row>
    <row r="1644" spans="1:11" x14ac:dyDescent="0.2">
      <c r="A1644">
        <v>342508</v>
      </c>
      <c r="B1644">
        <v>567653</v>
      </c>
      <c r="C1644" s="2" t="s">
        <v>743</v>
      </c>
      <c r="D1644" t="s">
        <v>744</v>
      </c>
      <c r="E1644">
        <v>25</v>
      </c>
      <c r="F1644" s="1">
        <v>40807.607638888891</v>
      </c>
      <c r="G1644">
        <v>0.42</v>
      </c>
      <c r="H1644">
        <v>12550</v>
      </c>
      <c r="I1644" t="s">
        <v>774</v>
      </c>
      <c r="J1644">
        <f t="shared" si="50"/>
        <v>10.5</v>
      </c>
      <c r="K1644" s="7">
        <f t="shared" si="51"/>
        <v>78.391666666662786</v>
      </c>
    </row>
    <row r="1645" spans="1:11" x14ac:dyDescent="0.2">
      <c r="A1645">
        <v>342509</v>
      </c>
      <c r="B1645">
        <v>567653</v>
      </c>
      <c r="C1645" s="2">
        <v>23231</v>
      </c>
      <c r="D1645" t="s">
        <v>1159</v>
      </c>
      <c r="E1645">
        <v>25</v>
      </c>
      <c r="F1645" s="1">
        <v>40807.607638888891</v>
      </c>
      <c r="G1645">
        <v>0.42</v>
      </c>
      <c r="H1645">
        <v>12550</v>
      </c>
      <c r="I1645" t="s">
        <v>774</v>
      </c>
      <c r="J1645">
        <f t="shared" si="50"/>
        <v>10.5</v>
      </c>
      <c r="K1645" s="7">
        <f t="shared" si="51"/>
        <v>78.391666666662786</v>
      </c>
    </row>
    <row r="1646" spans="1:11" x14ac:dyDescent="0.2">
      <c r="A1646">
        <v>342510</v>
      </c>
      <c r="B1646">
        <v>567653</v>
      </c>
      <c r="C1646" s="2">
        <v>22708</v>
      </c>
      <c r="D1646" t="s">
        <v>894</v>
      </c>
      <c r="E1646">
        <v>25</v>
      </c>
      <c r="F1646" s="1">
        <v>40807.607638888891</v>
      </c>
      <c r="G1646">
        <v>0.42</v>
      </c>
      <c r="H1646">
        <v>12550</v>
      </c>
      <c r="I1646" t="s">
        <v>774</v>
      </c>
      <c r="J1646">
        <f t="shared" si="50"/>
        <v>10.5</v>
      </c>
      <c r="K1646" s="7">
        <f t="shared" si="51"/>
        <v>78.391666666662786</v>
      </c>
    </row>
    <row r="1647" spans="1:11" x14ac:dyDescent="0.2">
      <c r="A1647">
        <v>342511</v>
      </c>
      <c r="B1647">
        <v>567653</v>
      </c>
      <c r="C1647" s="2">
        <v>21523</v>
      </c>
      <c r="D1647" t="s">
        <v>90</v>
      </c>
      <c r="E1647">
        <v>2</v>
      </c>
      <c r="F1647" s="1">
        <v>40807.607638888891</v>
      </c>
      <c r="G1647">
        <v>8.25</v>
      </c>
      <c r="H1647">
        <v>12550</v>
      </c>
      <c r="I1647" t="s">
        <v>774</v>
      </c>
      <c r="J1647">
        <f t="shared" si="50"/>
        <v>16.5</v>
      </c>
      <c r="K1647" s="7">
        <f t="shared" si="51"/>
        <v>78.391666666662786</v>
      </c>
    </row>
    <row r="1648" spans="1:11" x14ac:dyDescent="0.2">
      <c r="A1648">
        <v>342512</v>
      </c>
      <c r="B1648">
        <v>567653</v>
      </c>
      <c r="C1648" s="2">
        <v>48184</v>
      </c>
      <c r="D1648" t="s">
        <v>443</v>
      </c>
      <c r="E1648">
        <v>4</v>
      </c>
      <c r="F1648" s="1">
        <v>40807.607638888891</v>
      </c>
      <c r="G1648">
        <v>8.25</v>
      </c>
      <c r="H1648">
        <v>12550</v>
      </c>
      <c r="I1648" t="s">
        <v>774</v>
      </c>
      <c r="J1648">
        <f t="shared" si="50"/>
        <v>33</v>
      </c>
      <c r="K1648" s="7">
        <f t="shared" si="51"/>
        <v>78.391666666662786</v>
      </c>
    </row>
    <row r="1649" spans="1:11" x14ac:dyDescent="0.2">
      <c r="A1649">
        <v>342513</v>
      </c>
      <c r="B1649">
        <v>567653</v>
      </c>
      <c r="C1649" s="2">
        <v>21524</v>
      </c>
      <c r="D1649" t="s">
        <v>431</v>
      </c>
      <c r="E1649">
        <v>2</v>
      </c>
      <c r="F1649" s="1">
        <v>40807.607638888891</v>
      </c>
      <c r="G1649">
        <v>8.25</v>
      </c>
      <c r="H1649">
        <v>12550</v>
      </c>
      <c r="I1649" t="s">
        <v>774</v>
      </c>
      <c r="J1649">
        <f t="shared" si="50"/>
        <v>16.5</v>
      </c>
      <c r="K1649" s="7">
        <f t="shared" si="51"/>
        <v>78.391666666662786</v>
      </c>
    </row>
    <row r="1650" spans="1:11" x14ac:dyDescent="0.2">
      <c r="A1650">
        <v>342514</v>
      </c>
      <c r="B1650">
        <v>567653</v>
      </c>
      <c r="C1650" s="2">
        <v>22487</v>
      </c>
      <c r="D1650" t="s">
        <v>389</v>
      </c>
      <c r="E1650">
        <v>1</v>
      </c>
      <c r="F1650" s="1">
        <v>40807.607638888891</v>
      </c>
      <c r="G1650">
        <v>9.9499999999999993</v>
      </c>
      <c r="H1650">
        <v>12550</v>
      </c>
      <c r="I1650" t="s">
        <v>774</v>
      </c>
      <c r="J1650">
        <f t="shared" si="50"/>
        <v>9.9499999999999993</v>
      </c>
      <c r="K1650" s="7">
        <f t="shared" si="51"/>
        <v>78.391666666662786</v>
      </c>
    </row>
    <row r="1651" spans="1:11" x14ac:dyDescent="0.2">
      <c r="A1651">
        <v>342515</v>
      </c>
      <c r="B1651">
        <v>567653</v>
      </c>
      <c r="C1651" s="2">
        <v>22960</v>
      </c>
      <c r="D1651" t="s">
        <v>27</v>
      </c>
      <c r="E1651">
        <v>6</v>
      </c>
      <c r="F1651" s="1">
        <v>40807.607638888891</v>
      </c>
      <c r="G1651">
        <v>4.25</v>
      </c>
      <c r="H1651">
        <v>12550</v>
      </c>
      <c r="I1651" t="s">
        <v>774</v>
      </c>
      <c r="J1651">
        <f t="shared" si="50"/>
        <v>25.5</v>
      </c>
      <c r="K1651" s="7">
        <f t="shared" si="51"/>
        <v>78.391666666662786</v>
      </c>
    </row>
    <row r="1652" spans="1:11" x14ac:dyDescent="0.2">
      <c r="A1652">
        <v>342516</v>
      </c>
      <c r="B1652">
        <v>567653</v>
      </c>
      <c r="C1652" s="2">
        <v>22961</v>
      </c>
      <c r="D1652" t="s">
        <v>72</v>
      </c>
      <c r="E1652">
        <v>12</v>
      </c>
      <c r="F1652" s="1">
        <v>40807.607638888891</v>
      </c>
      <c r="G1652">
        <v>1.45</v>
      </c>
      <c r="H1652">
        <v>12550</v>
      </c>
      <c r="I1652" t="s">
        <v>774</v>
      </c>
      <c r="J1652">
        <f t="shared" si="50"/>
        <v>17.399999999999999</v>
      </c>
      <c r="K1652" s="7">
        <f t="shared" si="51"/>
        <v>78.391666666662786</v>
      </c>
    </row>
    <row r="1653" spans="1:11" x14ac:dyDescent="0.2">
      <c r="A1653">
        <v>342517</v>
      </c>
      <c r="B1653">
        <v>567653</v>
      </c>
      <c r="C1653" s="2">
        <v>22652</v>
      </c>
      <c r="D1653" t="s">
        <v>145</v>
      </c>
      <c r="E1653">
        <v>10</v>
      </c>
      <c r="F1653" s="1">
        <v>40807.607638888891</v>
      </c>
      <c r="G1653">
        <v>1.65</v>
      </c>
      <c r="H1653">
        <v>12550</v>
      </c>
      <c r="I1653" t="s">
        <v>774</v>
      </c>
      <c r="J1653">
        <f t="shared" si="50"/>
        <v>16.5</v>
      </c>
      <c r="K1653" s="7">
        <f t="shared" si="51"/>
        <v>78.391666666662786</v>
      </c>
    </row>
    <row r="1654" spans="1:11" x14ac:dyDescent="0.2">
      <c r="A1654">
        <v>342518</v>
      </c>
      <c r="B1654">
        <v>567653</v>
      </c>
      <c r="C1654" s="2">
        <v>85178</v>
      </c>
      <c r="D1654" t="s">
        <v>517</v>
      </c>
      <c r="E1654">
        <v>12</v>
      </c>
      <c r="F1654" s="1">
        <v>40807.607638888891</v>
      </c>
      <c r="G1654">
        <v>1.25</v>
      </c>
      <c r="H1654">
        <v>12550</v>
      </c>
      <c r="I1654" t="s">
        <v>774</v>
      </c>
      <c r="J1654">
        <f t="shared" si="50"/>
        <v>15</v>
      </c>
      <c r="K1654" s="7">
        <f t="shared" si="51"/>
        <v>78.391666666662786</v>
      </c>
    </row>
    <row r="1655" spans="1:11" x14ac:dyDescent="0.2">
      <c r="A1655">
        <v>342519</v>
      </c>
      <c r="B1655">
        <v>567653</v>
      </c>
      <c r="C1655" s="2">
        <v>22077</v>
      </c>
      <c r="D1655" t="s">
        <v>242</v>
      </c>
      <c r="E1655">
        <v>12</v>
      </c>
      <c r="F1655" s="1">
        <v>40807.607638888891</v>
      </c>
      <c r="G1655">
        <v>1.95</v>
      </c>
      <c r="H1655">
        <v>12550</v>
      </c>
      <c r="I1655" t="s">
        <v>774</v>
      </c>
      <c r="J1655">
        <f t="shared" si="50"/>
        <v>23.4</v>
      </c>
      <c r="K1655" s="7">
        <f t="shared" si="51"/>
        <v>78.391666666662786</v>
      </c>
    </row>
    <row r="1656" spans="1:11" x14ac:dyDescent="0.2">
      <c r="A1656">
        <v>342520</v>
      </c>
      <c r="B1656">
        <v>567653</v>
      </c>
      <c r="C1656" s="2">
        <v>47566</v>
      </c>
      <c r="D1656" t="s">
        <v>756</v>
      </c>
      <c r="E1656">
        <v>4</v>
      </c>
      <c r="F1656" s="1">
        <v>40807.607638888891</v>
      </c>
      <c r="G1656">
        <v>4.95</v>
      </c>
      <c r="H1656">
        <v>12550</v>
      </c>
      <c r="I1656" t="s">
        <v>774</v>
      </c>
      <c r="J1656">
        <f t="shared" si="50"/>
        <v>19.8</v>
      </c>
      <c r="K1656" s="7">
        <f t="shared" si="51"/>
        <v>78.391666666662786</v>
      </c>
    </row>
    <row r="1657" spans="1:11" x14ac:dyDescent="0.2">
      <c r="A1657">
        <v>342521</v>
      </c>
      <c r="B1657">
        <v>567653</v>
      </c>
      <c r="C1657" s="2">
        <v>23298</v>
      </c>
      <c r="D1657" t="s">
        <v>1049</v>
      </c>
      <c r="E1657">
        <v>3</v>
      </c>
      <c r="F1657" s="1">
        <v>40807.607638888891</v>
      </c>
      <c r="G1657">
        <v>4.95</v>
      </c>
      <c r="H1657">
        <v>12550</v>
      </c>
      <c r="I1657" t="s">
        <v>774</v>
      </c>
      <c r="J1657">
        <f t="shared" si="50"/>
        <v>14.850000000000001</v>
      </c>
      <c r="K1657" s="7">
        <f t="shared" si="51"/>
        <v>78.391666666662786</v>
      </c>
    </row>
    <row r="1658" spans="1:11" x14ac:dyDescent="0.2">
      <c r="A1658">
        <v>342522</v>
      </c>
      <c r="B1658">
        <v>567653</v>
      </c>
      <c r="C1658" s="2">
        <v>22668</v>
      </c>
      <c r="D1658" t="s">
        <v>628</v>
      </c>
      <c r="E1658">
        <v>5</v>
      </c>
      <c r="F1658" s="1">
        <v>40807.607638888891</v>
      </c>
      <c r="G1658">
        <v>2.95</v>
      </c>
      <c r="H1658">
        <v>12550</v>
      </c>
      <c r="I1658" t="s">
        <v>774</v>
      </c>
      <c r="J1658">
        <f t="shared" si="50"/>
        <v>14.75</v>
      </c>
      <c r="K1658" s="7">
        <f t="shared" si="51"/>
        <v>78.391666666662786</v>
      </c>
    </row>
    <row r="1659" spans="1:11" x14ac:dyDescent="0.2">
      <c r="A1659">
        <v>342523</v>
      </c>
      <c r="B1659">
        <v>567653</v>
      </c>
      <c r="C1659" s="2">
        <v>21172</v>
      </c>
      <c r="D1659" t="s">
        <v>664</v>
      </c>
      <c r="E1659">
        <v>12</v>
      </c>
      <c r="F1659" s="1">
        <v>40807.607638888891</v>
      </c>
      <c r="G1659">
        <v>1.45</v>
      </c>
      <c r="H1659">
        <v>12550</v>
      </c>
      <c r="I1659" t="s">
        <v>774</v>
      </c>
      <c r="J1659">
        <f t="shared" si="50"/>
        <v>17.399999999999999</v>
      </c>
      <c r="K1659" s="7">
        <f t="shared" si="51"/>
        <v>78.391666666662786</v>
      </c>
    </row>
    <row r="1660" spans="1:11" x14ac:dyDescent="0.2">
      <c r="A1660">
        <v>342524</v>
      </c>
      <c r="B1660">
        <v>567653</v>
      </c>
      <c r="C1660" s="2">
        <v>22212</v>
      </c>
      <c r="D1660" t="s">
        <v>557</v>
      </c>
      <c r="E1660">
        <v>6</v>
      </c>
      <c r="F1660" s="1">
        <v>40807.607638888891</v>
      </c>
      <c r="G1660">
        <v>2.1</v>
      </c>
      <c r="H1660">
        <v>12550</v>
      </c>
      <c r="I1660" t="s">
        <v>774</v>
      </c>
      <c r="J1660">
        <f t="shared" si="50"/>
        <v>12.600000000000001</v>
      </c>
      <c r="K1660" s="7">
        <f t="shared" si="51"/>
        <v>78.391666666662786</v>
      </c>
    </row>
    <row r="1661" spans="1:11" x14ac:dyDescent="0.2">
      <c r="A1661">
        <v>342525</v>
      </c>
      <c r="B1661">
        <v>567653</v>
      </c>
      <c r="C1661" s="2" t="s">
        <v>641</v>
      </c>
      <c r="D1661" t="s">
        <v>642</v>
      </c>
      <c r="E1661">
        <v>3</v>
      </c>
      <c r="F1661" s="1">
        <v>40807.607638888891</v>
      </c>
      <c r="G1661">
        <v>5.95</v>
      </c>
      <c r="H1661">
        <v>12550</v>
      </c>
      <c r="I1661" t="s">
        <v>774</v>
      </c>
      <c r="J1661">
        <f t="shared" si="50"/>
        <v>17.850000000000001</v>
      </c>
      <c r="K1661" s="7">
        <f t="shared" si="51"/>
        <v>78.391666666662786</v>
      </c>
    </row>
    <row r="1662" spans="1:11" x14ac:dyDescent="0.2">
      <c r="A1662">
        <v>342526</v>
      </c>
      <c r="B1662">
        <v>567653</v>
      </c>
      <c r="C1662" s="2">
        <v>21625</v>
      </c>
      <c r="D1662" t="s">
        <v>393</v>
      </c>
      <c r="E1662">
        <v>3</v>
      </c>
      <c r="F1662" s="1">
        <v>40807.607638888891</v>
      </c>
      <c r="G1662">
        <v>6.95</v>
      </c>
      <c r="H1662">
        <v>12550</v>
      </c>
      <c r="I1662" t="s">
        <v>774</v>
      </c>
      <c r="J1662">
        <f t="shared" si="50"/>
        <v>20.85</v>
      </c>
      <c r="K1662" s="7">
        <f t="shared" si="51"/>
        <v>78.391666666662786</v>
      </c>
    </row>
    <row r="1663" spans="1:11" x14ac:dyDescent="0.2">
      <c r="A1663">
        <v>342527</v>
      </c>
      <c r="B1663">
        <v>567653</v>
      </c>
      <c r="C1663" s="2">
        <v>22326</v>
      </c>
      <c r="D1663" t="s">
        <v>37</v>
      </c>
      <c r="E1663">
        <v>6</v>
      </c>
      <c r="F1663" s="1">
        <v>40807.607638888891</v>
      </c>
      <c r="G1663">
        <v>2.95</v>
      </c>
      <c r="H1663">
        <v>12550</v>
      </c>
      <c r="I1663" t="s">
        <v>774</v>
      </c>
      <c r="J1663">
        <f t="shared" si="50"/>
        <v>17.700000000000003</v>
      </c>
      <c r="K1663" s="7">
        <f t="shared" si="51"/>
        <v>78.391666666662786</v>
      </c>
    </row>
    <row r="1664" spans="1:11" x14ac:dyDescent="0.2">
      <c r="A1664">
        <v>342528</v>
      </c>
      <c r="B1664">
        <v>567653</v>
      </c>
      <c r="C1664" s="2">
        <v>22630</v>
      </c>
      <c r="D1664" t="s">
        <v>234</v>
      </c>
      <c r="E1664">
        <v>12</v>
      </c>
      <c r="F1664" s="1">
        <v>40807.607638888891</v>
      </c>
      <c r="G1664">
        <v>1.95</v>
      </c>
      <c r="H1664">
        <v>12550</v>
      </c>
      <c r="I1664" t="s">
        <v>774</v>
      </c>
      <c r="J1664">
        <f t="shared" si="50"/>
        <v>23.4</v>
      </c>
      <c r="K1664" s="7">
        <f t="shared" si="51"/>
        <v>78.391666666662786</v>
      </c>
    </row>
    <row r="1665" spans="1:11" x14ac:dyDescent="0.2">
      <c r="A1665">
        <v>342529</v>
      </c>
      <c r="B1665">
        <v>567653</v>
      </c>
      <c r="C1665" s="2">
        <v>22384</v>
      </c>
      <c r="D1665" t="s">
        <v>177</v>
      </c>
      <c r="E1665">
        <v>10</v>
      </c>
      <c r="F1665" s="1">
        <v>40807.607638888891</v>
      </c>
      <c r="G1665">
        <v>1.65</v>
      </c>
      <c r="H1665">
        <v>12550</v>
      </c>
      <c r="I1665" t="s">
        <v>774</v>
      </c>
      <c r="J1665">
        <f t="shared" si="50"/>
        <v>16.5</v>
      </c>
      <c r="K1665" s="7">
        <f t="shared" si="51"/>
        <v>78.391666666662786</v>
      </c>
    </row>
    <row r="1666" spans="1:11" x14ac:dyDescent="0.2">
      <c r="A1666">
        <v>342530</v>
      </c>
      <c r="B1666">
        <v>567653</v>
      </c>
      <c r="C1666" s="2">
        <v>21559</v>
      </c>
      <c r="D1666" t="s">
        <v>65</v>
      </c>
      <c r="E1666">
        <v>6</v>
      </c>
      <c r="F1666" s="1">
        <v>40807.607638888891</v>
      </c>
      <c r="G1666">
        <v>2.5499999999999998</v>
      </c>
      <c r="H1666">
        <v>12550</v>
      </c>
      <c r="I1666" t="s">
        <v>774</v>
      </c>
      <c r="J1666">
        <f t="shared" si="50"/>
        <v>15.299999999999999</v>
      </c>
      <c r="K1666" s="7">
        <f t="shared" si="51"/>
        <v>78.391666666662786</v>
      </c>
    </row>
    <row r="1667" spans="1:11" x14ac:dyDescent="0.2">
      <c r="A1667">
        <v>342531</v>
      </c>
      <c r="B1667">
        <v>567653</v>
      </c>
      <c r="C1667" s="2">
        <v>22631</v>
      </c>
      <c r="D1667" t="s">
        <v>40</v>
      </c>
      <c r="E1667">
        <v>12</v>
      </c>
      <c r="F1667" s="1">
        <v>40807.607638888891</v>
      </c>
      <c r="G1667">
        <v>1.95</v>
      </c>
      <c r="H1667">
        <v>12550</v>
      </c>
      <c r="I1667" t="s">
        <v>774</v>
      </c>
      <c r="J1667">
        <f t="shared" si="50"/>
        <v>23.4</v>
      </c>
      <c r="K1667" s="7">
        <f t="shared" si="51"/>
        <v>78.391666666662786</v>
      </c>
    </row>
    <row r="1668" spans="1:11" x14ac:dyDescent="0.2">
      <c r="A1668">
        <v>342532</v>
      </c>
      <c r="B1668">
        <v>567653</v>
      </c>
      <c r="C1668" s="2">
        <v>23243</v>
      </c>
      <c r="D1668" t="s">
        <v>1092</v>
      </c>
      <c r="E1668">
        <v>4</v>
      </c>
      <c r="F1668" s="1">
        <v>40807.607638888891</v>
      </c>
      <c r="G1668">
        <v>4.95</v>
      </c>
      <c r="H1668">
        <v>12550</v>
      </c>
      <c r="I1668" t="s">
        <v>774</v>
      </c>
      <c r="J1668">
        <f t="shared" si="50"/>
        <v>19.8</v>
      </c>
      <c r="K1668" s="7">
        <f t="shared" si="51"/>
        <v>78.391666666662786</v>
      </c>
    </row>
    <row r="1669" spans="1:11" x14ac:dyDescent="0.2">
      <c r="A1669">
        <v>342533</v>
      </c>
      <c r="B1669">
        <v>567653</v>
      </c>
      <c r="C1669" s="2">
        <v>23198</v>
      </c>
      <c r="D1669" t="s">
        <v>1122</v>
      </c>
      <c r="E1669">
        <v>12</v>
      </c>
      <c r="F1669" s="1">
        <v>40807.607638888891</v>
      </c>
      <c r="G1669">
        <v>1.45</v>
      </c>
      <c r="H1669">
        <v>12550</v>
      </c>
      <c r="I1669" t="s">
        <v>774</v>
      </c>
      <c r="J1669">
        <f t="shared" si="50"/>
        <v>17.399999999999999</v>
      </c>
      <c r="K1669" s="7">
        <f t="shared" si="51"/>
        <v>78.391666666662786</v>
      </c>
    </row>
    <row r="1670" spans="1:11" x14ac:dyDescent="0.2">
      <c r="A1670">
        <v>342534</v>
      </c>
      <c r="B1670">
        <v>567653</v>
      </c>
      <c r="C1670" s="2">
        <v>23293</v>
      </c>
      <c r="D1670" t="s">
        <v>1135</v>
      </c>
      <c r="E1670">
        <v>8</v>
      </c>
      <c r="F1670" s="1">
        <v>40807.607638888891</v>
      </c>
      <c r="G1670">
        <v>0.83</v>
      </c>
      <c r="H1670">
        <v>12550</v>
      </c>
      <c r="I1670" t="s">
        <v>774</v>
      </c>
      <c r="J1670">
        <f t="shared" si="50"/>
        <v>6.64</v>
      </c>
      <c r="K1670" s="7">
        <f t="shared" si="51"/>
        <v>78.391666666662786</v>
      </c>
    </row>
    <row r="1671" spans="1:11" x14ac:dyDescent="0.2">
      <c r="A1671">
        <v>342535</v>
      </c>
      <c r="B1671">
        <v>567653</v>
      </c>
      <c r="C1671" s="2">
        <v>23296</v>
      </c>
      <c r="D1671" t="s">
        <v>1133</v>
      </c>
      <c r="E1671">
        <v>8</v>
      </c>
      <c r="F1671" s="1">
        <v>40807.607638888891</v>
      </c>
      <c r="G1671">
        <v>1.25</v>
      </c>
      <c r="H1671">
        <v>12550</v>
      </c>
      <c r="I1671" t="s">
        <v>774</v>
      </c>
      <c r="J1671">
        <f t="shared" ref="J1671:J1734" si="52">+G1671*E1671</f>
        <v>10</v>
      </c>
      <c r="K1671" s="7">
        <f t="shared" ref="K1671:K1734" si="53">+$G$1-F1671</f>
        <v>78.391666666662786</v>
      </c>
    </row>
    <row r="1672" spans="1:11" x14ac:dyDescent="0.2">
      <c r="A1672">
        <v>342536</v>
      </c>
      <c r="B1672">
        <v>567653</v>
      </c>
      <c r="C1672" s="2">
        <v>21090</v>
      </c>
      <c r="D1672" t="s">
        <v>813</v>
      </c>
      <c r="E1672">
        <v>12</v>
      </c>
      <c r="F1672" s="1">
        <v>40807.607638888891</v>
      </c>
      <c r="G1672">
        <v>0.39</v>
      </c>
      <c r="H1672">
        <v>12550</v>
      </c>
      <c r="I1672" t="s">
        <v>774</v>
      </c>
      <c r="J1672">
        <f t="shared" si="52"/>
        <v>4.68</v>
      </c>
      <c r="K1672" s="7">
        <f t="shared" si="53"/>
        <v>78.391666666662786</v>
      </c>
    </row>
    <row r="1673" spans="1:11" x14ac:dyDescent="0.2">
      <c r="A1673">
        <v>342537</v>
      </c>
      <c r="B1673">
        <v>567653</v>
      </c>
      <c r="C1673" s="2">
        <v>21084</v>
      </c>
      <c r="D1673" t="s">
        <v>962</v>
      </c>
      <c r="E1673">
        <v>24</v>
      </c>
      <c r="F1673" s="1">
        <v>40807.607638888891</v>
      </c>
      <c r="G1673">
        <v>0.19</v>
      </c>
      <c r="H1673">
        <v>12550</v>
      </c>
      <c r="I1673" t="s">
        <v>774</v>
      </c>
      <c r="J1673">
        <f t="shared" si="52"/>
        <v>4.5600000000000005</v>
      </c>
      <c r="K1673" s="7">
        <f t="shared" si="53"/>
        <v>78.391666666662786</v>
      </c>
    </row>
    <row r="1674" spans="1:11" x14ac:dyDescent="0.2">
      <c r="A1674">
        <v>342538</v>
      </c>
      <c r="B1674">
        <v>567653</v>
      </c>
      <c r="C1674" s="2">
        <v>84988</v>
      </c>
      <c r="D1674" t="s">
        <v>525</v>
      </c>
      <c r="E1674">
        <v>12</v>
      </c>
      <c r="F1674" s="1">
        <v>40807.607638888891</v>
      </c>
      <c r="G1674">
        <v>1.45</v>
      </c>
      <c r="H1674">
        <v>12550</v>
      </c>
      <c r="I1674" t="s">
        <v>774</v>
      </c>
      <c r="J1674">
        <f t="shared" si="52"/>
        <v>17.399999999999999</v>
      </c>
      <c r="K1674" s="7">
        <f t="shared" si="53"/>
        <v>78.391666666662786</v>
      </c>
    </row>
    <row r="1675" spans="1:11" x14ac:dyDescent="0.2">
      <c r="A1675">
        <v>342539</v>
      </c>
      <c r="B1675">
        <v>567653</v>
      </c>
      <c r="C1675" s="2">
        <v>21210</v>
      </c>
      <c r="D1675" t="s">
        <v>215</v>
      </c>
      <c r="E1675">
        <v>12</v>
      </c>
      <c r="F1675" s="1">
        <v>40807.607638888891</v>
      </c>
      <c r="G1675">
        <v>1.45</v>
      </c>
      <c r="H1675">
        <v>12550</v>
      </c>
      <c r="I1675" t="s">
        <v>774</v>
      </c>
      <c r="J1675">
        <f t="shared" si="52"/>
        <v>17.399999999999999</v>
      </c>
      <c r="K1675" s="7">
        <f t="shared" si="53"/>
        <v>78.391666666662786</v>
      </c>
    </row>
    <row r="1676" spans="1:11" x14ac:dyDescent="0.2">
      <c r="A1676">
        <v>342540</v>
      </c>
      <c r="B1676">
        <v>567653</v>
      </c>
      <c r="C1676" s="2">
        <v>23108</v>
      </c>
      <c r="D1676" t="s">
        <v>1069</v>
      </c>
      <c r="E1676">
        <v>2</v>
      </c>
      <c r="F1676" s="1">
        <v>40807.607638888891</v>
      </c>
      <c r="G1676">
        <v>6.25</v>
      </c>
      <c r="H1676">
        <v>12550</v>
      </c>
      <c r="I1676" t="s">
        <v>774</v>
      </c>
      <c r="J1676">
        <f t="shared" si="52"/>
        <v>12.5</v>
      </c>
      <c r="K1676" s="7">
        <f t="shared" si="53"/>
        <v>78.391666666662786</v>
      </c>
    </row>
    <row r="1677" spans="1:11" x14ac:dyDescent="0.2">
      <c r="A1677">
        <v>342541</v>
      </c>
      <c r="B1677">
        <v>567653</v>
      </c>
      <c r="C1677" s="2">
        <v>22554</v>
      </c>
      <c r="D1677" t="s">
        <v>273</v>
      </c>
      <c r="E1677">
        <v>12</v>
      </c>
      <c r="F1677" s="1">
        <v>40807.607638888891</v>
      </c>
      <c r="G1677">
        <v>1.65</v>
      </c>
      <c r="H1677">
        <v>12550</v>
      </c>
      <c r="I1677" t="s">
        <v>774</v>
      </c>
      <c r="J1677">
        <f t="shared" si="52"/>
        <v>19.799999999999997</v>
      </c>
      <c r="K1677" s="7">
        <f t="shared" si="53"/>
        <v>78.391666666662786</v>
      </c>
    </row>
    <row r="1678" spans="1:11" x14ac:dyDescent="0.2">
      <c r="A1678">
        <v>342542</v>
      </c>
      <c r="B1678">
        <v>567653</v>
      </c>
      <c r="C1678" s="2">
        <v>22555</v>
      </c>
      <c r="D1678" t="s">
        <v>403</v>
      </c>
      <c r="E1678">
        <v>12</v>
      </c>
      <c r="F1678" s="1">
        <v>40807.607638888891</v>
      </c>
      <c r="G1678">
        <v>1.65</v>
      </c>
      <c r="H1678">
        <v>12550</v>
      </c>
      <c r="I1678" t="s">
        <v>774</v>
      </c>
      <c r="J1678">
        <f t="shared" si="52"/>
        <v>19.799999999999997</v>
      </c>
      <c r="K1678" s="7">
        <f t="shared" si="53"/>
        <v>78.391666666662786</v>
      </c>
    </row>
    <row r="1679" spans="1:11" x14ac:dyDescent="0.2">
      <c r="A1679">
        <v>342543</v>
      </c>
      <c r="B1679">
        <v>567653</v>
      </c>
      <c r="C1679" s="2">
        <v>21981</v>
      </c>
      <c r="D1679" t="s">
        <v>410</v>
      </c>
      <c r="E1679">
        <v>24</v>
      </c>
      <c r="F1679" s="1">
        <v>40807.607638888891</v>
      </c>
      <c r="G1679">
        <v>0.39</v>
      </c>
      <c r="H1679">
        <v>12550</v>
      </c>
      <c r="I1679" t="s">
        <v>774</v>
      </c>
      <c r="J1679">
        <f t="shared" si="52"/>
        <v>9.36</v>
      </c>
      <c r="K1679" s="7">
        <f t="shared" si="53"/>
        <v>78.391666666662786</v>
      </c>
    </row>
    <row r="1680" spans="1:11" x14ac:dyDescent="0.2">
      <c r="A1680">
        <v>342544</v>
      </c>
      <c r="B1680">
        <v>567653</v>
      </c>
      <c r="C1680" s="2">
        <v>21984</v>
      </c>
      <c r="D1680" t="s">
        <v>413</v>
      </c>
      <c r="E1680">
        <v>24</v>
      </c>
      <c r="F1680" s="1">
        <v>40807.607638888891</v>
      </c>
      <c r="G1680">
        <v>0.39</v>
      </c>
      <c r="H1680">
        <v>12550</v>
      </c>
      <c r="I1680" t="s">
        <v>774</v>
      </c>
      <c r="J1680">
        <f t="shared" si="52"/>
        <v>9.36</v>
      </c>
      <c r="K1680" s="7">
        <f t="shared" si="53"/>
        <v>78.391666666662786</v>
      </c>
    </row>
    <row r="1681" spans="1:11" x14ac:dyDescent="0.2">
      <c r="A1681">
        <v>342545</v>
      </c>
      <c r="B1681">
        <v>567653</v>
      </c>
      <c r="C1681" s="2">
        <v>22389</v>
      </c>
      <c r="D1681" t="s">
        <v>833</v>
      </c>
      <c r="E1681">
        <v>6</v>
      </c>
      <c r="F1681" s="1">
        <v>40807.607638888891</v>
      </c>
      <c r="G1681">
        <v>2.5499999999999998</v>
      </c>
      <c r="H1681">
        <v>12550</v>
      </c>
      <c r="I1681" t="s">
        <v>774</v>
      </c>
      <c r="J1681">
        <f t="shared" si="52"/>
        <v>15.299999999999999</v>
      </c>
      <c r="K1681" s="7">
        <f t="shared" si="53"/>
        <v>78.391666666662786</v>
      </c>
    </row>
    <row r="1682" spans="1:11" x14ac:dyDescent="0.2">
      <c r="A1682">
        <v>342546</v>
      </c>
      <c r="B1682">
        <v>567653</v>
      </c>
      <c r="C1682" s="2">
        <v>22390</v>
      </c>
      <c r="D1682" t="s">
        <v>804</v>
      </c>
      <c r="E1682">
        <v>6</v>
      </c>
      <c r="F1682" s="1">
        <v>40807.607638888891</v>
      </c>
      <c r="G1682">
        <v>2.5499999999999998</v>
      </c>
      <c r="H1682">
        <v>12550</v>
      </c>
      <c r="I1682" t="s">
        <v>774</v>
      </c>
      <c r="J1682">
        <f t="shared" si="52"/>
        <v>15.299999999999999</v>
      </c>
      <c r="K1682" s="7">
        <f t="shared" si="53"/>
        <v>78.391666666662786</v>
      </c>
    </row>
    <row r="1683" spans="1:11" x14ac:dyDescent="0.2">
      <c r="A1683">
        <v>342547</v>
      </c>
      <c r="B1683">
        <v>567653</v>
      </c>
      <c r="C1683" s="2">
        <v>22398</v>
      </c>
      <c r="D1683" t="s">
        <v>783</v>
      </c>
      <c r="E1683">
        <v>12</v>
      </c>
      <c r="F1683" s="1">
        <v>40807.607638888891</v>
      </c>
      <c r="G1683">
        <v>0.39</v>
      </c>
      <c r="H1683">
        <v>12550</v>
      </c>
      <c r="I1683" t="s">
        <v>774</v>
      </c>
      <c r="J1683">
        <f t="shared" si="52"/>
        <v>4.68</v>
      </c>
      <c r="K1683" s="7">
        <f t="shared" si="53"/>
        <v>78.391666666662786</v>
      </c>
    </row>
    <row r="1684" spans="1:11" x14ac:dyDescent="0.2">
      <c r="A1684">
        <v>342548</v>
      </c>
      <c r="B1684">
        <v>567653</v>
      </c>
      <c r="C1684" s="2" t="s">
        <v>514</v>
      </c>
      <c r="D1684" t="s">
        <v>515</v>
      </c>
      <c r="E1684">
        <v>12</v>
      </c>
      <c r="F1684" s="1">
        <v>40807.607638888891</v>
      </c>
      <c r="G1684">
        <v>0.42</v>
      </c>
      <c r="H1684">
        <v>12550</v>
      </c>
      <c r="I1684" t="s">
        <v>774</v>
      </c>
      <c r="J1684">
        <f t="shared" si="52"/>
        <v>5.04</v>
      </c>
      <c r="K1684" s="7">
        <f t="shared" si="53"/>
        <v>78.391666666662786</v>
      </c>
    </row>
    <row r="1685" spans="1:11" x14ac:dyDescent="0.2">
      <c r="A1685">
        <v>342549</v>
      </c>
      <c r="B1685">
        <v>567653</v>
      </c>
      <c r="C1685" s="2">
        <v>21880</v>
      </c>
      <c r="D1685" t="s">
        <v>241</v>
      </c>
      <c r="E1685">
        <v>12</v>
      </c>
      <c r="F1685" s="1">
        <v>40807.607638888891</v>
      </c>
      <c r="G1685">
        <v>0.65</v>
      </c>
      <c r="H1685">
        <v>12550</v>
      </c>
      <c r="I1685" t="s">
        <v>774</v>
      </c>
      <c r="J1685">
        <f t="shared" si="52"/>
        <v>7.8000000000000007</v>
      </c>
      <c r="K1685" s="7">
        <f t="shared" si="53"/>
        <v>78.391666666662786</v>
      </c>
    </row>
    <row r="1686" spans="1:11" x14ac:dyDescent="0.2">
      <c r="A1686">
        <v>342550</v>
      </c>
      <c r="B1686">
        <v>567653</v>
      </c>
      <c r="C1686" s="2" t="s">
        <v>179</v>
      </c>
      <c r="D1686" t="s">
        <v>180</v>
      </c>
      <c r="E1686">
        <v>24</v>
      </c>
      <c r="F1686" s="1">
        <v>40807.607638888891</v>
      </c>
      <c r="G1686">
        <v>0.85</v>
      </c>
      <c r="H1686">
        <v>12550</v>
      </c>
      <c r="I1686" t="s">
        <v>774</v>
      </c>
      <c r="J1686">
        <f t="shared" si="52"/>
        <v>20.399999999999999</v>
      </c>
      <c r="K1686" s="7">
        <f t="shared" si="53"/>
        <v>78.391666666662786</v>
      </c>
    </row>
    <row r="1687" spans="1:11" x14ac:dyDescent="0.2">
      <c r="A1687">
        <v>347544</v>
      </c>
      <c r="B1687">
        <v>567968</v>
      </c>
      <c r="C1687" s="2">
        <v>22142</v>
      </c>
      <c r="D1687" t="s">
        <v>293</v>
      </c>
      <c r="E1687">
        <v>12</v>
      </c>
      <c r="F1687" s="1">
        <v>40809.405555555553</v>
      </c>
      <c r="G1687">
        <v>1.45</v>
      </c>
      <c r="H1687">
        <v>12546</v>
      </c>
      <c r="I1687" t="s">
        <v>774</v>
      </c>
      <c r="J1687">
        <f t="shared" si="52"/>
        <v>17.399999999999999</v>
      </c>
      <c r="K1687" s="7">
        <f t="shared" si="53"/>
        <v>76.59375</v>
      </c>
    </row>
    <row r="1688" spans="1:11" x14ac:dyDescent="0.2">
      <c r="A1688">
        <v>347545</v>
      </c>
      <c r="B1688">
        <v>567968</v>
      </c>
      <c r="C1688" s="2">
        <v>22573</v>
      </c>
      <c r="D1688" t="s">
        <v>307</v>
      </c>
      <c r="E1688">
        <v>12</v>
      </c>
      <c r="F1688" s="1">
        <v>40809.405555555553</v>
      </c>
      <c r="G1688">
        <v>0.85</v>
      </c>
      <c r="H1688">
        <v>12546</v>
      </c>
      <c r="I1688" t="s">
        <v>774</v>
      </c>
      <c r="J1688">
        <f t="shared" si="52"/>
        <v>10.199999999999999</v>
      </c>
      <c r="K1688" s="7">
        <f t="shared" si="53"/>
        <v>76.59375</v>
      </c>
    </row>
    <row r="1689" spans="1:11" x14ac:dyDescent="0.2">
      <c r="A1689">
        <v>347546</v>
      </c>
      <c r="B1689">
        <v>567968</v>
      </c>
      <c r="C1689" s="2">
        <v>22578</v>
      </c>
      <c r="D1689" t="s">
        <v>588</v>
      </c>
      <c r="E1689">
        <v>12</v>
      </c>
      <c r="F1689" s="1">
        <v>40809.405555555553</v>
      </c>
      <c r="G1689">
        <v>0.85</v>
      </c>
      <c r="H1689">
        <v>12546</v>
      </c>
      <c r="I1689" t="s">
        <v>774</v>
      </c>
      <c r="J1689">
        <f t="shared" si="52"/>
        <v>10.199999999999999</v>
      </c>
      <c r="K1689" s="7">
        <f t="shared" si="53"/>
        <v>76.59375</v>
      </c>
    </row>
    <row r="1690" spans="1:11" x14ac:dyDescent="0.2">
      <c r="A1690">
        <v>347547</v>
      </c>
      <c r="B1690">
        <v>567968</v>
      </c>
      <c r="C1690" s="2">
        <v>22579</v>
      </c>
      <c r="D1690" t="s">
        <v>583</v>
      </c>
      <c r="E1690">
        <v>12</v>
      </c>
      <c r="F1690" s="1">
        <v>40809.405555555553</v>
      </c>
      <c r="G1690">
        <v>0.85</v>
      </c>
      <c r="H1690">
        <v>12546</v>
      </c>
      <c r="I1690" t="s">
        <v>774</v>
      </c>
      <c r="J1690">
        <f t="shared" si="52"/>
        <v>10.199999999999999</v>
      </c>
      <c r="K1690" s="7">
        <f t="shared" si="53"/>
        <v>76.59375</v>
      </c>
    </row>
    <row r="1691" spans="1:11" x14ac:dyDescent="0.2">
      <c r="A1691">
        <v>347548</v>
      </c>
      <c r="B1691">
        <v>567968</v>
      </c>
      <c r="C1691" s="2">
        <v>22601</v>
      </c>
      <c r="D1691" t="s">
        <v>435</v>
      </c>
      <c r="E1691">
        <v>12</v>
      </c>
      <c r="F1691" s="1">
        <v>40809.405555555553</v>
      </c>
      <c r="G1691">
        <v>0.85</v>
      </c>
      <c r="H1691">
        <v>12546</v>
      </c>
      <c r="I1691" t="s">
        <v>774</v>
      </c>
      <c r="J1691">
        <f t="shared" si="52"/>
        <v>10.199999999999999</v>
      </c>
      <c r="K1691" s="7">
        <f t="shared" si="53"/>
        <v>76.59375</v>
      </c>
    </row>
    <row r="1692" spans="1:11" x14ac:dyDescent="0.2">
      <c r="A1692">
        <v>347549</v>
      </c>
      <c r="B1692">
        <v>567968</v>
      </c>
      <c r="C1692" s="2">
        <v>22593</v>
      </c>
      <c r="D1692" t="s">
        <v>264</v>
      </c>
      <c r="E1692">
        <v>12</v>
      </c>
      <c r="F1692" s="1">
        <v>40809.405555555553</v>
      </c>
      <c r="G1692">
        <v>0.85</v>
      </c>
      <c r="H1692">
        <v>12546</v>
      </c>
      <c r="I1692" t="s">
        <v>774</v>
      </c>
      <c r="J1692">
        <f t="shared" si="52"/>
        <v>10.199999999999999</v>
      </c>
      <c r="K1692" s="7">
        <f t="shared" si="53"/>
        <v>76.59375</v>
      </c>
    </row>
    <row r="1693" spans="1:11" x14ac:dyDescent="0.2">
      <c r="A1693">
        <v>347550</v>
      </c>
      <c r="B1693">
        <v>567968</v>
      </c>
      <c r="C1693" s="2">
        <v>23263</v>
      </c>
      <c r="D1693" t="s">
        <v>1086</v>
      </c>
      <c r="E1693">
        <v>12</v>
      </c>
      <c r="F1693" s="1">
        <v>40809.405555555553</v>
      </c>
      <c r="G1693">
        <v>1.25</v>
      </c>
      <c r="H1693">
        <v>12546</v>
      </c>
      <c r="I1693" t="s">
        <v>774</v>
      </c>
      <c r="J1693">
        <f t="shared" si="52"/>
        <v>15</v>
      </c>
      <c r="K1693" s="7">
        <f t="shared" si="53"/>
        <v>76.59375</v>
      </c>
    </row>
    <row r="1694" spans="1:11" x14ac:dyDescent="0.2">
      <c r="A1694">
        <v>347551</v>
      </c>
      <c r="B1694">
        <v>567968</v>
      </c>
      <c r="C1694" s="2">
        <v>23266</v>
      </c>
      <c r="D1694" t="s">
        <v>1102</v>
      </c>
      <c r="E1694">
        <v>12</v>
      </c>
      <c r="F1694" s="1">
        <v>40809.405555555553</v>
      </c>
      <c r="G1694">
        <v>1.25</v>
      </c>
      <c r="H1694">
        <v>12546</v>
      </c>
      <c r="I1694" t="s">
        <v>774</v>
      </c>
      <c r="J1694">
        <f t="shared" si="52"/>
        <v>15</v>
      </c>
      <c r="K1694" s="7">
        <f t="shared" si="53"/>
        <v>76.59375</v>
      </c>
    </row>
    <row r="1695" spans="1:11" x14ac:dyDescent="0.2">
      <c r="A1695">
        <v>347552</v>
      </c>
      <c r="B1695">
        <v>567968</v>
      </c>
      <c r="C1695" s="2">
        <v>22571</v>
      </c>
      <c r="D1695" t="s">
        <v>321</v>
      </c>
      <c r="E1695">
        <v>12</v>
      </c>
      <c r="F1695" s="1">
        <v>40809.405555555553</v>
      </c>
      <c r="G1695">
        <v>0.85</v>
      </c>
      <c r="H1695">
        <v>12546</v>
      </c>
      <c r="I1695" t="s">
        <v>774</v>
      </c>
      <c r="J1695">
        <f t="shared" si="52"/>
        <v>10.199999999999999</v>
      </c>
      <c r="K1695" s="7">
        <f t="shared" si="53"/>
        <v>76.59375</v>
      </c>
    </row>
    <row r="1696" spans="1:11" x14ac:dyDescent="0.2">
      <c r="A1696">
        <v>347553</v>
      </c>
      <c r="B1696">
        <v>567968</v>
      </c>
      <c r="C1696" s="2">
        <v>22086</v>
      </c>
      <c r="D1696" t="s">
        <v>46</v>
      </c>
      <c r="E1696">
        <v>6</v>
      </c>
      <c r="F1696" s="1">
        <v>40809.405555555553</v>
      </c>
      <c r="G1696">
        <v>2.95</v>
      </c>
      <c r="H1696">
        <v>12546</v>
      </c>
      <c r="I1696" t="s">
        <v>774</v>
      </c>
      <c r="J1696">
        <f t="shared" si="52"/>
        <v>17.700000000000003</v>
      </c>
      <c r="K1696" s="7">
        <f t="shared" si="53"/>
        <v>76.59375</v>
      </c>
    </row>
    <row r="1697" spans="1:11" x14ac:dyDescent="0.2">
      <c r="A1697">
        <v>347554</v>
      </c>
      <c r="B1697">
        <v>567968</v>
      </c>
      <c r="C1697" s="2">
        <v>22563</v>
      </c>
      <c r="D1697" t="s">
        <v>800</v>
      </c>
      <c r="E1697">
        <v>12</v>
      </c>
      <c r="F1697" s="1">
        <v>40809.405555555553</v>
      </c>
      <c r="G1697">
        <v>1.25</v>
      </c>
      <c r="H1697">
        <v>12546</v>
      </c>
      <c r="I1697" t="s">
        <v>774</v>
      </c>
      <c r="J1697">
        <f t="shared" si="52"/>
        <v>15</v>
      </c>
      <c r="K1697" s="7">
        <f t="shared" si="53"/>
        <v>76.59375</v>
      </c>
    </row>
    <row r="1698" spans="1:11" x14ac:dyDescent="0.2">
      <c r="A1698">
        <v>347555</v>
      </c>
      <c r="B1698">
        <v>567968</v>
      </c>
      <c r="C1698" s="2">
        <v>22744</v>
      </c>
      <c r="D1698" t="s">
        <v>302</v>
      </c>
      <c r="E1698">
        <v>6</v>
      </c>
      <c r="F1698" s="1">
        <v>40809.405555555553</v>
      </c>
      <c r="G1698">
        <v>2.95</v>
      </c>
      <c r="H1698">
        <v>12546</v>
      </c>
      <c r="I1698" t="s">
        <v>774</v>
      </c>
      <c r="J1698">
        <f t="shared" si="52"/>
        <v>17.700000000000003</v>
      </c>
      <c r="K1698" s="7">
        <f t="shared" si="53"/>
        <v>76.59375</v>
      </c>
    </row>
    <row r="1699" spans="1:11" x14ac:dyDescent="0.2">
      <c r="A1699">
        <v>347556</v>
      </c>
      <c r="B1699">
        <v>567968</v>
      </c>
      <c r="C1699" s="2">
        <v>22742</v>
      </c>
      <c r="D1699" t="s">
        <v>315</v>
      </c>
      <c r="E1699">
        <v>6</v>
      </c>
      <c r="F1699" s="1">
        <v>40809.405555555553</v>
      </c>
      <c r="G1699">
        <v>2.95</v>
      </c>
      <c r="H1699">
        <v>12546</v>
      </c>
      <c r="I1699" t="s">
        <v>774</v>
      </c>
      <c r="J1699">
        <f t="shared" si="52"/>
        <v>17.700000000000003</v>
      </c>
      <c r="K1699" s="7">
        <f t="shared" si="53"/>
        <v>76.59375</v>
      </c>
    </row>
    <row r="1700" spans="1:11" x14ac:dyDescent="0.2">
      <c r="A1700">
        <v>347557</v>
      </c>
      <c r="B1700">
        <v>567968</v>
      </c>
      <c r="C1700" s="2">
        <v>20969</v>
      </c>
      <c r="D1700" t="s">
        <v>533</v>
      </c>
      <c r="E1700">
        <v>4</v>
      </c>
      <c r="F1700" s="1">
        <v>40809.405555555553</v>
      </c>
      <c r="G1700">
        <v>3.75</v>
      </c>
      <c r="H1700">
        <v>12546</v>
      </c>
      <c r="I1700" t="s">
        <v>774</v>
      </c>
      <c r="J1700">
        <f t="shared" si="52"/>
        <v>15</v>
      </c>
      <c r="K1700" s="7">
        <f t="shared" si="53"/>
        <v>76.59375</v>
      </c>
    </row>
    <row r="1701" spans="1:11" x14ac:dyDescent="0.2">
      <c r="A1701">
        <v>347558</v>
      </c>
      <c r="B1701">
        <v>567968</v>
      </c>
      <c r="C1701" s="2">
        <v>22150</v>
      </c>
      <c r="D1701" t="s">
        <v>136</v>
      </c>
      <c r="E1701">
        <v>6</v>
      </c>
      <c r="F1701" s="1">
        <v>40809.405555555553</v>
      </c>
      <c r="G1701">
        <v>1.95</v>
      </c>
      <c r="H1701">
        <v>12546</v>
      </c>
      <c r="I1701" t="s">
        <v>774</v>
      </c>
      <c r="J1701">
        <f t="shared" si="52"/>
        <v>11.7</v>
      </c>
      <c r="K1701" s="7">
        <f t="shared" si="53"/>
        <v>76.59375</v>
      </c>
    </row>
    <row r="1702" spans="1:11" x14ac:dyDescent="0.2">
      <c r="A1702">
        <v>347559</v>
      </c>
      <c r="B1702">
        <v>567968</v>
      </c>
      <c r="C1702" s="2">
        <v>22149</v>
      </c>
      <c r="D1702" t="s">
        <v>261</v>
      </c>
      <c r="E1702">
        <v>6</v>
      </c>
      <c r="F1702" s="1">
        <v>40809.405555555553</v>
      </c>
      <c r="G1702">
        <v>2.1</v>
      </c>
      <c r="H1702">
        <v>12546</v>
      </c>
      <c r="I1702" t="s">
        <v>774</v>
      </c>
      <c r="J1702">
        <f t="shared" si="52"/>
        <v>12.600000000000001</v>
      </c>
      <c r="K1702" s="7">
        <f t="shared" si="53"/>
        <v>76.59375</v>
      </c>
    </row>
    <row r="1703" spans="1:11" x14ac:dyDescent="0.2">
      <c r="A1703">
        <v>347560</v>
      </c>
      <c r="B1703">
        <v>567968</v>
      </c>
      <c r="C1703" s="2">
        <v>22273</v>
      </c>
      <c r="D1703" t="s">
        <v>238</v>
      </c>
      <c r="E1703">
        <v>6</v>
      </c>
      <c r="F1703" s="1">
        <v>40809.405555555553</v>
      </c>
      <c r="G1703">
        <v>2.95</v>
      </c>
      <c r="H1703">
        <v>12546</v>
      </c>
      <c r="I1703" t="s">
        <v>774</v>
      </c>
      <c r="J1703">
        <f t="shared" si="52"/>
        <v>17.700000000000003</v>
      </c>
      <c r="K1703" s="7">
        <f t="shared" si="53"/>
        <v>76.59375</v>
      </c>
    </row>
    <row r="1704" spans="1:11" x14ac:dyDescent="0.2">
      <c r="A1704">
        <v>347561</v>
      </c>
      <c r="B1704">
        <v>567968</v>
      </c>
      <c r="C1704" s="2">
        <v>22750</v>
      </c>
      <c r="D1704" t="s">
        <v>265</v>
      </c>
      <c r="E1704">
        <v>4</v>
      </c>
      <c r="F1704" s="1">
        <v>40809.405555555553</v>
      </c>
      <c r="G1704">
        <v>3.75</v>
      </c>
      <c r="H1704">
        <v>12546</v>
      </c>
      <c r="I1704" t="s">
        <v>774</v>
      </c>
      <c r="J1704">
        <f t="shared" si="52"/>
        <v>15</v>
      </c>
      <c r="K1704" s="7">
        <f t="shared" si="53"/>
        <v>76.59375</v>
      </c>
    </row>
    <row r="1705" spans="1:11" x14ac:dyDescent="0.2">
      <c r="A1705">
        <v>347562</v>
      </c>
      <c r="B1705">
        <v>567968</v>
      </c>
      <c r="C1705" s="2">
        <v>21380</v>
      </c>
      <c r="D1705" t="s">
        <v>661</v>
      </c>
      <c r="E1705">
        <v>6</v>
      </c>
      <c r="F1705" s="1">
        <v>40809.405555555553</v>
      </c>
      <c r="G1705">
        <v>2.95</v>
      </c>
      <c r="H1705">
        <v>12546</v>
      </c>
      <c r="I1705" t="s">
        <v>774</v>
      </c>
      <c r="J1705">
        <f t="shared" si="52"/>
        <v>17.700000000000003</v>
      </c>
      <c r="K1705" s="7">
        <f t="shared" si="53"/>
        <v>76.59375</v>
      </c>
    </row>
    <row r="1706" spans="1:11" x14ac:dyDescent="0.2">
      <c r="A1706">
        <v>347563</v>
      </c>
      <c r="B1706">
        <v>567968</v>
      </c>
      <c r="C1706" s="2">
        <v>23275</v>
      </c>
      <c r="D1706" t="s">
        <v>1085</v>
      </c>
      <c r="E1706">
        <v>12</v>
      </c>
      <c r="F1706" s="1">
        <v>40809.405555555553</v>
      </c>
      <c r="G1706">
        <v>1.25</v>
      </c>
      <c r="H1706">
        <v>12546</v>
      </c>
      <c r="I1706" t="s">
        <v>774</v>
      </c>
      <c r="J1706">
        <f t="shared" si="52"/>
        <v>15</v>
      </c>
      <c r="K1706" s="7">
        <f t="shared" si="53"/>
        <v>76.59375</v>
      </c>
    </row>
    <row r="1707" spans="1:11" x14ac:dyDescent="0.2">
      <c r="A1707">
        <v>347564</v>
      </c>
      <c r="B1707">
        <v>567968</v>
      </c>
      <c r="C1707" s="2">
        <v>85204</v>
      </c>
      <c r="D1707" t="s">
        <v>845</v>
      </c>
      <c r="E1707">
        <v>96</v>
      </c>
      <c r="F1707" s="1">
        <v>40809.405555555553</v>
      </c>
      <c r="G1707">
        <v>0.12</v>
      </c>
      <c r="H1707">
        <v>12546</v>
      </c>
      <c r="I1707" t="s">
        <v>774</v>
      </c>
      <c r="J1707">
        <f t="shared" si="52"/>
        <v>11.52</v>
      </c>
      <c r="K1707" s="7">
        <f t="shared" si="53"/>
        <v>76.59375</v>
      </c>
    </row>
    <row r="1708" spans="1:11" x14ac:dyDescent="0.2">
      <c r="A1708">
        <v>347565</v>
      </c>
      <c r="B1708">
        <v>567968</v>
      </c>
      <c r="C1708" s="2">
        <v>21442</v>
      </c>
      <c r="D1708" t="s">
        <v>902</v>
      </c>
      <c r="E1708">
        <v>12</v>
      </c>
      <c r="F1708" s="1">
        <v>40809.405555555553</v>
      </c>
      <c r="G1708">
        <v>0.85</v>
      </c>
      <c r="H1708">
        <v>12546</v>
      </c>
      <c r="I1708" t="s">
        <v>774</v>
      </c>
      <c r="J1708">
        <f t="shared" si="52"/>
        <v>10.199999999999999</v>
      </c>
      <c r="K1708" s="7">
        <f t="shared" si="53"/>
        <v>76.59375</v>
      </c>
    </row>
    <row r="1709" spans="1:11" x14ac:dyDescent="0.2">
      <c r="A1709">
        <v>347566</v>
      </c>
      <c r="B1709">
        <v>567968</v>
      </c>
      <c r="C1709" s="2">
        <v>21249</v>
      </c>
      <c r="D1709" t="s">
        <v>543</v>
      </c>
      <c r="E1709">
        <v>6</v>
      </c>
      <c r="F1709" s="1">
        <v>40809.405555555553</v>
      </c>
      <c r="G1709">
        <v>2.95</v>
      </c>
      <c r="H1709">
        <v>12546</v>
      </c>
      <c r="I1709" t="s">
        <v>774</v>
      </c>
      <c r="J1709">
        <f t="shared" si="52"/>
        <v>17.700000000000003</v>
      </c>
      <c r="K1709" s="7">
        <f t="shared" si="53"/>
        <v>76.59375</v>
      </c>
    </row>
    <row r="1710" spans="1:11" x14ac:dyDescent="0.2">
      <c r="A1710">
        <v>347567</v>
      </c>
      <c r="B1710">
        <v>567968</v>
      </c>
      <c r="C1710" s="2">
        <v>22083</v>
      </c>
      <c r="D1710" t="s">
        <v>81</v>
      </c>
      <c r="E1710">
        <v>6</v>
      </c>
      <c r="F1710" s="1">
        <v>40809.405555555553</v>
      </c>
      <c r="G1710">
        <v>2.95</v>
      </c>
      <c r="H1710">
        <v>12546</v>
      </c>
      <c r="I1710" t="s">
        <v>774</v>
      </c>
      <c r="J1710">
        <f t="shared" si="52"/>
        <v>17.700000000000003</v>
      </c>
      <c r="K1710" s="7">
        <f t="shared" si="53"/>
        <v>76.59375</v>
      </c>
    </row>
    <row r="1711" spans="1:11" x14ac:dyDescent="0.2">
      <c r="A1711">
        <v>347568</v>
      </c>
      <c r="B1711">
        <v>567968</v>
      </c>
      <c r="C1711" s="2">
        <v>22326</v>
      </c>
      <c r="D1711" t="s">
        <v>37</v>
      </c>
      <c r="E1711">
        <v>6</v>
      </c>
      <c r="F1711" s="1">
        <v>40809.405555555553</v>
      </c>
      <c r="G1711">
        <v>2.95</v>
      </c>
      <c r="H1711">
        <v>12546</v>
      </c>
      <c r="I1711" t="s">
        <v>774</v>
      </c>
      <c r="J1711">
        <f t="shared" si="52"/>
        <v>17.700000000000003</v>
      </c>
      <c r="K1711" s="7">
        <f t="shared" si="53"/>
        <v>76.59375</v>
      </c>
    </row>
    <row r="1712" spans="1:11" x14ac:dyDescent="0.2">
      <c r="A1712">
        <v>347569</v>
      </c>
      <c r="B1712">
        <v>567968</v>
      </c>
      <c r="C1712" s="2">
        <v>22210</v>
      </c>
      <c r="D1712" t="s">
        <v>693</v>
      </c>
      <c r="E1712">
        <v>12</v>
      </c>
      <c r="F1712" s="1">
        <v>40809.405555555553</v>
      </c>
      <c r="G1712">
        <v>0.83</v>
      </c>
      <c r="H1712">
        <v>12546</v>
      </c>
      <c r="I1712" t="s">
        <v>774</v>
      </c>
      <c r="J1712">
        <f t="shared" si="52"/>
        <v>9.9599999999999991</v>
      </c>
      <c r="K1712" s="7">
        <f t="shared" si="53"/>
        <v>76.59375</v>
      </c>
    </row>
    <row r="1713" spans="1:11" x14ac:dyDescent="0.2">
      <c r="A1713">
        <v>347570</v>
      </c>
      <c r="B1713">
        <v>567968</v>
      </c>
      <c r="C1713" s="2">
        <v>20977</v>
      </c>
      <c r="D1713" t="s">
        <v>320</v>
      </c>
      <c r="E1713">
        <v>16</v>
      </c>
      <c r="F1713" s="1">
        <v>40809.405555555553</v>
      </c>
      <c r="G1713">
        <v>1.25</v>
      </c>
      <c r="H1713">
        <v>12546</v>
      </c>
      <c r="I1713" t="s">
        <v>774</v>
      </c>
      <c r="J1713">
        <f t="shared" si="52"/>
        <v>20</v>
      </c>
      <c r="K1713" s="7">
        <f t="shared" si="53"/>
        <v>76.59375</v>
      </c>
    </row>
    <row r="1714" spans="1:11" x14ac:dyDescent="0.2">
      <c r="A1714">
        <v>347571</v>
      </c>
      <c r="B1714">
        <v>567968</v>
      </c>
      <c r="C1714" s="2">
        <v>20979</v>
      </c>
      <c r="D1714" t="s">
        <v>319</v>
      </c>
      <c r="E1714">
        <v>16</v>
      </c>
      <c r="F1714" s="1">
        <v>40809.405555555553</v>
      </c>
      <c r="G1714">
        <v>1.25</v>
      </c>
      <c r="H1714">
        <v>12546</v>
      </c>
      <c r="I1714" t="s">
        <v>774</v>
      </c>
      <c r="J1714">
        <f t="shared" si="52"/>
        <v>20</v>
      </c>
      <c r="K1714" s="7">
        <f t="shared" si="53"/>
        <v>76.59375</v>
      </c>
    </row>
    <row r="1715" spans="1:11" x14ac:dyDescent="0.2">
      <c r="A1715">
        <v>347572</v>
      </c>
      <c r="B1715">
        <v>567968</v>
      </c>
      <c r="C1715" s="2">
        <v>22505</v>
      </c>
      <c r="D1715" t="s">
        <v>711</v>
      </c>
      <c r="E1715">
        <v>4</v>
      </c>
      <c r="F1715" s="1">
        <v>40809.405555555553</v>
      </c>
      <c r="G1715">
        <v>4.95</v>
      </c>
      <c r="H1715">
        <v>12546</v>
      </c>
      <c r="I1715" t="s">
        <v>774</v>
      </c>
      <c r="J1715">
        <f t="shared" si="52"/>
        <v>19.8</v>
      </c>
      <c r="K1715" s="7">
        <f t="shared" si="53"/>
        <v>76.59375</v>
      </c>
    </row>
    <row r="1716" spans="1:11" x14ac:dyDescent="0.2">
      <c r="A1716">
        <v>347573</v>
      </c>
      <c r="B1716">
        <v>567968</v>
      </c>
      <c r="C1716" s="2">
        <v>21329</v>
      </c>
      <c r="D1716" t="s">
        <v>316</v>
      </c>
      <c r="E1716">
        <v>12</v>
      </c>
      <c r="F1716" s="1">
        <v>40809.405555555553</v>
      </c>
      <c r="G1716">
        <v>1.65</v>
      </c>
      <c r="H1716">
        <v>12546</v>
      </c>
      <c r="I1716" t="s">
        <v>774</v>
      </c>
      <c r="J1716">
        <f t="shared" si="52"/>
        <v>19.799999999999997</v>
      </c>
      <c r="K1716" s="7">
        <f t="shared" si="53"/>
        <v>76.59375</v>
      </c>
    </row>
    <row r="1717" spans="1:11" x14ac:dyDescent="0.2">
      <c r="A1717">
        <v>347574</v>
      </c>
      <c r="B1717">
        <v>567968</v>
      </c>
      <c r="C1717" s="2">
        <v>21328</v>
      </c>
      <c r="D1717" t="s">
        <v>158</v>
      </c>
      <c r="E1717">
        <v>12</v>
      </c>
      <c r="F1717" s="1">
        <v>40809.405555555553</v>
      </c>
      <c r="G1717">
        <v>1.65</v>
      </c>
      <c r="H1717">
        <v>12546</v>
      </c>
      <c r="I1717" t="s">
        <v>774</v>
      </c>
      <c r="J1717">
        <f t="shared" si="52"/>
        <v>19.799999999999997</v>
      </c>
      <c r="K1717" s="7">
        <f t="shared" si="53"/>
        <v>76.59375</v>
      </c>
    </row>
    <row r="1718" spans="1:11" x14ac:dyDescent="0.2">
      <c r="A1718">
        <v>347575</v>
      </c>
      <c r="B1718">
        <v>567968</v>
      </c>
      <c r="C1718" s="2">
        <v>22139</v>
      </c>
      <c r="D1718" t="s">
        <v>73</v>
      </c>
      <c r="E1718">
        <v>6</v>
      </c>
      <c r="F1718" s="1">
        <v>40809.405555555553</v>
      </c>
      <c r="G1718">
        <v>4.95</v>
      </c>
      <c r="H1718">
        <v>12546</v>
      </c>
      <c r="I1718" t="s">
        <v>774</v>
      </c>
      <c r="J1718">
        <f t="shared" si="52"/>
        <v>29.700000000000003</v>
      </c>
      <c r="K1718" s="7">
        <f t="shared" si="53"/>
        <v>76.59375</v>
      </c>
    </row>
    <row r="1719" spans="1:11" x14ac:dyDescent="0.2">
      <c r="A1719">
        <v>347576</v>
      </c>
      <c r="B1719">
        <v>567968</v>
      </c>
      <c r="C1719" s="2">
        <v>85227</v>
      </c>
      <c r="D1719" t="s">
        <v>648</v>
      </c>
      <c r="E1719">
        <v>12</v>
      </c>
      <c r="F1719" s="1">
        <v>40809.405555555553</v>
      </c>
      <c r="G1719">
        <v>0.85</v>
      </c>
      <c r="H1719">
        <v>12546</v>
      </c>
      <c r="I1719" t="s">
        <v>774</v>
      </c>
      <c r="J1719">
        <f t="shared" si="52"/>
        <v>10.199999999999999</v>
      </c>
      <c r="K1719" s="7">
        <f t="shared" si="53"/>
        <v>76.59375</v>
      </c>
    </row>
    <row r="1720" spans="1:11" x14ac:dyDescent="0.2">
      <c r="A1720">
        <v>347577</v>
      </c>
      <c r="B1720">
        <v>567968</v>
      </c>
      <c r="C1720" s="2">
        <v>22748</v>
      </c>
      <c r="D1720" t="s">
        <v>19</v>
      </c>
      <c r="E1720">
        <v>6</v>
      </c>
      <c r="F1720" s="1">
        <v>40809.405555555553</v>
      </c>
      <c r="G1720">
        <v>2.1</v>
      </c>
      <c r="H1720">
        <v>12546</v>
      </c>
      <c r="I1720" t="s">
        <v>774</v>
      </c>
      <c r="J1720">
        <f t="shared" si="52"/>
        <v>12.600000000000001</v>
      </c>
      <c r="K1720" s="7">
        <f t="shared" si="53"/>
        <v>76.59375</v>
      </c>
    </row>
    <row r="1721" spans="1:11" x14ac:dyDescent="0.2">
      <c r="A1721">
        <v>347578</v>
      </c>
      <c r="B1721">
        <v>567968</v>
      </c>
      <c r="C1721" s="2">
        <v>22745</v>
      </c>
      <c r="D1721" t="s">
        <v>18</v>
      </c>
      <c r="E1721">
        <v>6</v>
      </c>
      <c r="F1721" s="1">
        <v>40809.405555555553</v>
      </c>
      <c r="G1721">
        <v>2.1</v>
      </c>
      <c r="H1721">
        <v>12546</v>
      </c>
      <c r="I1721" t="s">
        <v>774</v>
      </c>
      <c r="J1721">
        <f t="shared" si="52"/>
        <v>12.600000000000001</v>
      </c>
      <c r="K1721" s="7">
        <f t="shared" si="53"/>
        <v>76.59375</v>
      </c>
    </row>
    <row r="1722" spans="1:11" x14ac:dyDescent="0.2">
      <c r="A1722">
        <v>347579</v>
      </c>
      <c r="B1722">
        <v>567968</v>
      </c>
      <c r="C1722" s="2">
        <v>22550</v>
      </c>
      <c r="D1722" t="s">
        <v>485</v>
      </c>
      <c r="E1722">
        <v>4</v>
      </c>
      <c r="F1722" s="1">
        <v>40809.405555555553</v>
      </c>
      <c r="G1722">
        <v>3.75</v>
      </c>
      <c r="H1722">
        <v>12546</v>
      </c>
      <c r="I1722" t="s">
        <v>774</v>
      </c>
      <c r="J1722">
        <f t="shared" si="52"/>
        <v>15</v>
      </c>
      <c r="K1722" s="7">
        <f t="shared" si="53"/>
        <v>76.59375</v>
      </c>
    </row>
    <row r="1723" spans="1:11" x14ac:dyDescent="0.2">
      <c r="A1723">
        <v>347580</v>
      </c>
      <c r="B1723">
        <v>567968</v>
      </c>
      <c r="C1723" s="2">
        <v>22622</v>
      </c>
      <c r="D1723" t="s">
        <v>23</v>
      </c>
      <c r="E1723">
        <v>2</v>
      </c>
      <c r="F1723" s="1">
        <v>40809.405555555553</v>
      </c>
      <c r="G1723">
        <v>11.95</v>
      </c>
      <c r="H1723">
        <v>12546</v>
      </c>
      <c r="I1723" t="s">
        <v>774</v>
      </c>
      <c r="J1723">
        <f t="shared" si="52"/>
        <v>23.9</v>
      </c>
      <c r="K1723" s="7">
        <f t="shared" si="53"/>
        <v>76.59375</v>
      </c>
    </row>
    <row r="1724" spans="1:11" x14ac:dyDescent="0.2">
      <c r="A1724">
        <v>347581</v>
      </c>
      <c r="B1724">
        <v>567968</v>
      </c>
      <c r="C1724" s="2">
        <v>23388</v>
      </c>
      <c r="D1724" t="s">
        <v>1181</v>
      </c>
      <c r="E1724">
        <v>4</v>
      </c>
      <c r="F1724" s="1">
        <v>40809.405555555553</v>
      </c>
      <c r="G1724">
        <v>4.1500000000000004</v>
      </c>
      <c r="H1724">
        <v>12546</v>
      </c>
      <c r="I1724" t="s">
        <v>774</v>
      </c>
      <c r="J1724">
        <f t="shared" si="52"/>
        <v>16.600000000000001</v>
      </c>
      <c r="K1724" s="7">
        <f t="shared" si="53"/>
        <v>76.59375</v>
      </c>
    </row>
    <row r="1725" spans="1:11" x14ac:dyDescent="0.2">
      <c r="A1725">
        <v>347582</v>
      </c>
      <c r="B1725">
        <v>567968</v>
      </c>
      <c r="C1725" s="2">
        <v>23354</v>
      </c>
      <c r="D1725" t="s">
        <v>1144</v>
      </c>
      <c r="E1725">
        <v>12</v>
      </c>
      <c r="F1725" s="1">
        <v>40809.405555555553</v>
      </c>
      <c r="G1725">
        <v>0.83</v>
      </c>
      <c r="H1725">
        <v>12546</v>
      </c>
      <c r="I1725" t="s">
        <v>774</v>
      </c>
      <c r="J1725">
        <f t="shared" si="52"/>
        <v>9.9599999999999991</v>
      </c>
      <c r="K1725" s="7">
        <f t="shared" si="53"/>
        <v>76.59375</v>
      </c>
    </row>
    <row r="1726" spans="1:11" x14ac:dyDescent="0.2">
      <c r="A1726">
        <v>347583</v>
      </c>
      <c r="B1726">
        <v>567968</v>
      </c>
      <c r="C1726" s="2">
        <v>23353</v>
      </c>
      <c r="D1726" t="s">
        <v>1143</v>
      </c>
      <c r="E1726">
        <v>12</v>
      </c>
      <c r="F1726" s="1">
        <v>40809.405555555553</v>
      </c>
      <c r="G1726">
        <v>0.83</v>
      </c>
      <c r="H1726">
        <v>12546</v>
      </c>
      <c r="I1726" t="s">
        <v>774</v>
      </c>
      <c r="J1726">
        <f t="shared" si="52"/>
        <v>9.9599999999999991</v>
      </c>
      <c r="K1726" s="7">
        <f t="shared" si="53"/>
        <v>76.59375</v>
      </c>
    </row>
    <row r="1727" spans="1:11" x14ac:dyDescent="0.2">
      <c r="A1727">
        <v>347584</v>
      </c>
      <c r="B1727">
        <v>567968</v>
      </c>
      <c r="C1727" s="2">
        <v>22583</v>
      </c>
      <c r="D1727" t="s">
        <v>341</v>
      </c>
      <c r="E1727">
        <v>6</v>
      </c>
      <c r="F1727" s="1">
        <v>40809.405555555553</v>
      </c>
      <c r="G1727">
        <v>2.5499999999999998</v>
      </c>
      <c r="H1727">
        <v>12546</v>
      </c>
      <c r="I1727" t="s">
        <v>774</v>
      </c>
      <c r="J1727">
        <f t="shared" si="52"/>
        <v>15.299999999999999</v>
      </c>
      <c r="K1727" s="7">
        <f t="shared" si="53"/>
        <v>76.59375</v>
      </c>
    </row>
    <row r="1728" spans="1:11" x14ac:dyDescent="0.2">
      <c r="A1728">
        <v>347585</v>
      </c>
      <c r="B1728">
        <v>567968</v>
      </c>
      <c r="C1728" s="2">
        <v>22940</v>
      </c>
      <c r="D1728" t="s">
        <v>239</v>
      </c>
      <c r="E1728">
        <v>4</v>
      </c>
      <c r="F1728" s="1">
        <v>40809.405555555553</v>
      </c>
      <c r="G1728">
        <v>4.25</v>
      </c>
      <c r="H1728">
        <v>12546</v>
      </c>
      <c r="I1728" t="s">
        <v>774</v>
      </c>
      <c r="J1728">
        <f t="shared" si="52"/>
        <v>17</v>
      </c>
      <c r="K1728" s="7">
        <f t="shared" si="53"/>
        <v>76.59375</v>
      </c>
    </row>
    <row r="1729" spans="1:11" x14ac:dyDescent="0.2">
      <c r="A1729">
        <v>347586</v>
      </c>
      <c r="B1729">
        <v>567968</v>
      </c>
      <c r="C1729" s="2">
        <v>22144</v>
      </c>
      <c r="D1729" t="s">
        <v>245</v>
      </c>
      <c r="E1729">
        <v>12</v>
      </c>
      <c r="F1729" s="1">
        <v>40809.405555555553</v>
      </c>
      <c r="G1729">
        <v>2.1</v>
      </c>
      <c r="H1729">
        <v>12546</v>
      </c>
      <c r="I1729" t="s">
        <v>774</v>
      </c>
      <c r="J1729">
        <f t="shared" si="52"/>
        <v>25.200000000000003</v>
      </c>
      <c r="K1729" s="7">
        <f t="shared" si="53"/>
        <v>76.59375</v>
      </c>
    </row>
    <row r="1730" spans="1:11" x14ac:dyDescent="0.2">
      <c r="A1730">
        <v>347587</v>
      </c>
      <c r="B1730">
        <v>567968</v>
      </c>
      <c r="C1730" s="2">
        <v>22141</v>
      </c>
      <c r="D1730" t="s">
        <v>244</v>
      </c>
      <c r="E1730">
        <v>6</v>
      </c>
      <c r="F1730" s="1">
        <v>40809.405555555553</v>
      </c>
      <c r="G1730">
        <v>2.1</v>
      </c>
      <c r="H1730">
        <v>12546</v>
      </c>
      <c r="I1730" t="s">
        <v>774</v>
      </c>
      <c r="J1730">
        <f t="shared" si="52"/>
        <v>12.600000000000001</v>
      </c>
      <c r="K1730" s="7">
        <f t="shared" si="53"/>
        <v>76.59375</v>
      </c>
    </row>
    <row r="1731" spans="1:11" x14ac:dyDescent="0.2">
      <c r="A1731">
        <v>347839</v>
      </c>
      <c r="B1731">
        <v>568001</v>
      </c>
      <c r="C1731" s="2">
        <v>23298</v>
      </c>
      <c r="D1731" t="s">
        <v>1049</v>
      </c>
      <c r="E1731">
        <v>24</v>
      </c>
      <c r="F1731" s="1">
        <v>40809.482638888891</v>
      </c>
      <c r="G1731">
        <v>4.95</v>
      </c>
      <c r="H1731">
        <v>12540</v>
      </c>
      <c r="I1731" t="s">
        <v>774</v>
      </c>
      <c r="J1731">
        <f t="shared" si="52"/>
        <v>118.80000000000001</v>
      </c>
      <c r="K1731" s="7">
        <f t="shared" si="53"/>
        <v>76.516666666662786</v>
      </c>
    </row>
    <row r="1732" spans="1:11" x14ac:dyDescent="0.2">
      <c r="A1732">
        <v>347840</v>
      </c>
      <c r="B1732">
        <v>568001</v>
      </c>
      <c r="C1732" s="2">
        <v>23154</v>
      </c>
      <c r="D1732" t="s">
        <v>1012</v>
      </c>
      <c r="E1732">
        <v>12</v>
      </c>
      <c r="F1732" s="1">
        <v>40809.482638888891</v>
      </c>
      <c r="G1732">
        <v>2.08</v>
      </c>
      <c r="H1732">
        <v>12540</v>
      </c>
      <c r="I1732" t="s">
        <v>774</v>
      </c>
      <c r="J1732">
        <f t="shared" si="52"/>
        <v>24.96</v>
      </c>
      <c r="K1732" s="7">
        <f t="shared" si="53"/>
        <v>76.516666666662786</v>
      </c>
    </row>
    <row r="1733" spans="1:11" x14ac:dyDescent="0.2">
      <c r="A1733">
        <v>347841</v>
      </c>
      <c r="B1733">
        <v>568001</v>
      </c>
      <c r="C1733" s="2">
        <v>23156</v>
      </c>
      <c r="D1733" t="s">
        <v>1013</v>
      </c>
      <c r="E1733">
        <v>12</v>
      </c>
      <c r="F1733" s="1">
        <v>40809.482638888891</v>
      </c>
      <c r="G1733">
        <v>2.08</v>
      </c>
      <c r="H1733">
        <v>12540</v>
      </c>
      <c r="I1733" t="s">
        <v>774</v>
      </c>
      <c r="J1733">
        <f t="shared" si="52"/>
        <v>24.96</v>
      </c>
      <c r="K1733" s="7">
        <f t="shared" si="53"/>
        <v>76.516666666662786</v>
      </c>
    </row>
    <row r="1734" spans="1:11" x14ac:dyDescent="0.2">
      <c r="A1734">
        <v>347842</v>
      </c>
      <c r="B1734">
        <v>568001</v>
      </c>
      <c r="C1734" s="2">
        <v>23158</v>
      </c>
      <c r="D1734" t="s">
        <v>1015</v>
      </c>
      <c r="E1734">
        <v>12</v>
      </c>
      <c r="F1734" s="1">
        <v>40809.482638888891</v>
      </c>
      <c r="G1734">
        <v>2.08</v>
      </c>
      <c r="H1734">
        <v>12540</v>
      </c>
      <c r="I1734" t="s">
        <v>774</v>
      </c>
      <c r="J1734">
        <f t="shared" si="52"/>
        <v>24.96</v>
      </c>
      <c r="K1734" s="7">
        <f t="shared" si="53"/>
        <v>76.516666666662786</v>
      </c>
    </row>
    <row r="1735" spans="1:11" x14ac:dyDescent="0.2">
      <c r="A1735">
        <v>347843</v>
      </c>
      <c r="B1735">
        <v>568001</v>
      </c>
      <c r="C1735" s="2">
        <v>22922</v>
      </c>
      <c r="D1735" t="s">
        <v>117</v>
      </c>
      <c r="E1735">
        <v>24</v>
      </c>
      <c r="F1735" s="1">
        <v>40809.482638888891</v>
      </c>
      <c r="G1735">
        <v>0.85</v>
      </c>
      <c r="H1735">
        <v>12540</v>
      </c>
      <c r="I1735" t="s">
        <v>774</v>
      </c>
      <c r="J1735">
        <f t="shared" ref="J1735:J1798" si="54">+G1735*E1735</f>
        <v>20.399999999999999</v>
      </c>
      <c r="K1735" s="7">
        <f t="shared" ref="K1735:K1798" si="55">+$G$1-F1735</f>
        <v>76.516666666662786</v>
      </c>
    </row>
    <row r="1736" spans="1:11" x14ac:dyDescent="0.2">
      <c r="A1736">
        <v>347844</v>
      </c>
      <c r="B1736">
        <v>568001</v>
      </c>
      <c r="C1736" s="2" t="s">
        <v>8</v>
      </c>
      <c r="D1736" t="s">
        <v>9</v>
      </c>
      <c r="E1736">
        <v>12</v>
      </c>
      <c r="F1736" s="1">
        <v>40809.482638888891</v>
      </c>
      <c r="G1736">
        <v>2.95</v>
      </c>
      <c r="H1736">
        <v>12540</v>
      </c>
      <c r="I1736" t="s">
        <v>774</v>
      </c>
      <c r="J1736">
        <f t="shared" si="54"/>
        <v>35.400000000000006</v>
      </c>
      <c r="K1736" s="7">
        <f t="shared" si="55"/>
        <v>76.516666666662786</v>
      </c>
    </row>
    <row r="1737" spans="1:11" x14ac:dyDescent="0.2">
      <c r="A1737">
        <v>350952</v>
      </c>
      <c r="B1737">
        <v>568179</v>
      </c>
      <c r="C1737" s="2">
        <v>22221</v>
      </c>
      <c r="D1737" t="s">
        <v>836</v>
      </c>
      <c r="E1737">
        <v>2</v>
      </c>
      <c r="F1737" s="1">
        <v>40811.568749999999</v>
      </c>
      <c r="G1737">
        <v>9.9499999999999993</v>
      </c>
      <c r="H1737">
        <v>12545</v>
      </c>
      <c r="I1737" t="s">
        <v>774</v>
      </c>
      <c r="J1737">
        <f t="shared" si="54"/>
        <v>19.899999999999999</v>
      </c>
      <c r="K1737" s="7">
        <f t="shared" si="55"/>
        <v>74.430555555554747</v>
      </c>
    </row>
    <row r="1738" spans="1:11" x14ac:dyDescent="0.2">
      <c r="A1738">
        <v>350953</v>
      </c>
      <c r="B1738">
        <v>568179</v>
      </c>
      <c r="C1738" s="2">
        <v>22215</v>
      </c>
      <c r="D1738" t="s">
        <v>702</v>
      </c>
      <c r="E1738">
        <v>2</v>
      </c>
      <c r="F1738" s="1">
        <v>40811.568749999999</v>
      </c>
      <c r="G1738">
        <v>8.5</v>
      </c>
      <c r="H1738">
        <v>12545</v>
      </c>
      <c r="I1738" t="s">
        <v>774</v>
      </c>
      <c r="J1738">
        <f t="shared" si="54"/>
        <v>17</v>
      </c>
      <c r="K1738" s="7">
        <f t="shared" si="55"/>
        <v>74.430555555554747</v>
      </c>
    </row>
    <row r="1739" spans="1:11" x14ac:dyDescent="0.2">
      <c r="A1739">
        <v>350954</v>
      </c>
      <c r="B1739">
        <v>568179</v>
      </c>
      <c r="C1739" s="2">
        <v>22222</v>
      </c>
      <c r="D1739" t="s">
        <v>387</v>
      </c>
      <c r="E1739">
        <v>3</v>
      </c>
      <c r="F1739" s="1">
        <v>40811.568749999999</v>
      </c>
      <c r="G1739">
        <v>4.95</v>
      </c>
      <c r="H1739">
        <v>12545</v>
      </c>
      <c r="I1739" t="s">
        <v>774</v>
      </c>
      <c r="J1739">
        <f t="shared" si="54"/>
        <v>14.850000000000001</v>
      </c>
      <c r="K1739" s="7">
        <f t="shared" si="55"/>
        <v>74.430555555554747</v>
      </c>
    </row>
    <row r="1740" spans="1:11" x14ac:dyDescent="0.2">
      <c r="A1740">
        <v>350955</v>
      </c>
      <c r="B1740">
        <v>568179</v>
      </c>
      <c r="C1740" s="2">
        <v>22223</v>
      </c>
      <c r="D1740" t="s">
        <v>837</v>
      </c>
      <c r="E1740">
        <v>3</v>
      </c>
      <c r="F1740" s="1">
        <v>40811.568749999999</v>
      </c>
      <c r="G1740">
        <v>4.95</v>
      </c>
      <c r="H1740">
        <v>12545</v>
      </c>
      <c r="I1740" t="s">
        <v>774</v>
      </c>
      <c r="J1740">
        <f t="shared" si="54"/>
        <v>14.850000000000001</v>
      </c>
      <c r="K1740" s="7">
        <f t="shared" si="55"/>
        <v>74.430555555554747</v>
      </c>
    </row>
    <row r="1741" spans="1:11" x14ac:dyDescent="0.2">
      <c r="A1741">
        <v>350956</v>
      </c>
      <c r="B1741">
        <v>568179</v>
      </c>
      <c r="C1741" s="2">
        <v>22344</v>
      </c>
      <c r="D1741" t="s">
        <v>830</v>
      </c>
      <c r="E1741">
        <v>12</v>
      </c>
      <c r="F1741" s="1">
        <v>40811.568749999999</v>
      </c>
      <c r="G1741">
        <v>0.85</v>
      </c>
      <c r="H1741">
        <v>12545</v>
      </c>
      <c r="I1741" t="s">
        <v>774</v>
      </c>
      <c r="J1741">
        <f t="shared" si="54"/>
        <v>10.199999999999999</v>
      </c>
      <c r="K1741" s="7">
        <f t="shared" si="55"/>
        <v>74.430555555554747</v>
      </c>
    </row>
    <row r="1742" spans="1:11" x14ac:dyDescent="0.2">
      <c r="A1742">
        <v>350957</v>
      </c>
      <c r="B1742">
        <v>568179</v>
      </c>
      <c r="C1742" s="2">
        <v>21974</v>
      </c>
      <c r="D1742" t="s">
        <v>615</v>
      </c>
      <c r="E1742">
        <v>24</v>
      </c>
      <c r="F1742" s="1">
        <v>40811.568749999999</v>
      </c>
      <c r="G1742">
        <v>1.45</v>
      </c>
      <c r="H1742">
        <v>12545</v>
      </c>
      <c r="I1742" t="s">
        <v>774</v>
      </c>
      <c r="J1742">
        <f t="shared" si="54"/>
        <v>34.799999999999997</v>
      </c>
      <c r="K1742" s="7">
        <f t="shared" si="55"/>
        <v>74.430555555554747</v>
      </c>
    </row>
    <row r="1743" spans="1:11" x14ac:dyDescent="0.2">
      <c r="A1743">
        <v>350958</v>
      </c>
      <c r="B1743">
        <v>568179</v>
      </c>
      <c r="C1743" s="2">
        <v>84987</v>
      </c>
      <c r="D1743" t="s">
        <v>760</v>
      </c>
      <c r="E1743">
        <v>24</v>
      </c>
      <c r="F1743" s="1">
        <v>40811.568749999999</v>
      </c>
      <c r="G1743">
        <v>1.45</v>
      </c>
      <c r="H1743">
        <v>12545</v>
      </c>
      <c r="I1743" t="s">
        <v>774</v>
      </c>
      <c r="J1743">
        <f t="shared" si="54"/>
        <v>34.799999999999997</v>
      </c>
      <c r="K1743" s="7">
        <f t="shared" si="55"/>
        <v>74.430555555554747</v>
      </c>
    </row>
    <row r="1744" spans="1:11" x14ac:dyDescent="0.2">
      <c r="A1744">
        <v>350959</v>
      </c>
      <c r="B1744">
        <v>568179</v>
      </c>
      <c r="C1744" s="2">
        <v>84988</v>
      </c>
      <c r="D1744" t="s">
        <v>525</v>
      </c>
      <c r="E1744">
        <v>24</v>
      </c>
      <c r="F1744" s="1">
        <v>40811.568749999999</v>
      </c>
      <c r="G1744">
        <v>1.45</v>
      </c>
      <c r="H1744">
        <v>12545</v>
      </c>
      <c r="I1744" t="s">
        <v>774</v>
      </c>
      <c r="J1744">
        <f t="shared" si="54"/>
        <v>34.799999999999997</v>
      </c>
      <c r="K1744" s="7">
        <f t="shared" si="55"/>
        <v>74.430555555554747</v>
      </c>
    </row>
    <row r="1745" spans="1:11" x14ac:dyDescent="0.2">
      <c r="A1745">
        <v>350960</v>
      </c>
      <c r="B1745">
        <v>568179</v>
      </c>
      <c r="C1745" s="2">
        <v>21211</v>
      </c>
      <c r="D1745" t="s">
        <v>712</v>
      </c>
      <c r="E1745">
        <v>12</v>
      </c>
      <c r="F1745" s="1">
        <v>40811.568749999999</v>
      </c>
      <c r="G1745">
        <v>1.45</v>
      </c>
      <c r="H1745">
        <v>12545</v>
      </c>
      <c r="I1745" t="s">
        <v>774</v>
      </c>
      <c r="J1745">
        <f t="shared" si="54"/>
        <v>17.399999999999999</v>
      </c>
      <c r="K1745" s="7">
        <f t="shared" si="55"/>
        <v>74.430555555554747</v>
      </c>
    </row>
    <row r="1746" spans="1:11" x14ac:dyDescent="0.2">
      <c r="A1746">
        <v>350961</v>
      </c>
      <c r="B1746">
        <v>568179</v>
      </c>
      <c r="C1746" s="2">
        <v>22949</v>
      </c>
      <c r="D1746" t="s">
        <v>496</v>
      </c>
      <c r="E1746">
        <v>12</v>
      </c>
      <c r="F1746" s="1">
        <v>40811.568749999999</v>
      </c>
      <c r="G1746">
        <v>1.45</v>
      </c>
      <c r="H1746">
        <v>12545</v>
      </c>
      <c r="I1746" t="s">
        <v>774</v>
      </c>
      <c r="J1746">
        <f t="shared" si="54"/>
        <v>17.399999999999999</v>
      </c>
      <c r="K1746" s="7">
        <f t="shared" si="55"/>
        <v>74.430555555554747</v>
      </c>
    </row>
    <row r="1747" spans="1:11" x14ac:dyDescent="0.2">
      <c r="A1747">
        <v>350962</v>
      </c>
      <c r="B1747">
        <v>568179</v>
      </c>
      <c r="C1747" s="2">
        <v>48185</v>
      </c>
      <c r="D1747" t="s">
        <v>149</v>
      </c>
      <c r="E1747">
        <v>2</v>
      </c>
      <c r="F1747" s="1">
        <v>40811.568749999999</v>
      </c>
      <c r="G1747">
        <v>8.25</v>
      </c>
      <c r="H1747">
        <v>12545</v>
      </c>
      <c r="I1747" t="s">
        <v>774</v>
      </c>
      <c r="J1747">
        <f t="shared" si="54"/>
        <v>16.5</v>
      </c>
      <c r="K1747" s="7">
        <f t="shared" si="55"/>
        <v>74.430555555554747</v>
      </c>
    </row>
    <row r="1748" spans="1:11" x14ac:dyDescent="0.2">
      <c r="A1748">
        <v>350963</v>
      </c>
      <c r="B1748">
        <v>568179</v>
      </c>
      <c r="C1748" s="2">
        <v>21523</v>
      </c>
      <c r="D1748" t="s">
        <v>90</v>
      </c>
      <c r="E1748">
        <v>2</v>
      </c>
      <c r="F1748" s="1">
        <v>40811.568749999999</v>
      </c>
      <c r="G1748">
        <v>8.25</v>
      </c>
      <c r="H1748">
        <v>12545</v>
      </c>
      <c r="I1748" t="s">
        <v>774</v>
      </c>
      <c r="J1748">
        <f t="shared" si="54"/>
        <v>16.5</v>
      </c>
      <c r="K1748" s="7">
        <f t="shared" si="55"/>
        <v>74.430555555554747</v>
      </c>
    </row>
    <row r="1749" spans="1:11" x14ac:dyDescent="0.2">
      <c r="A1749">
        <v>350964</v>
      </c>
      <c r="B1749">
        <v>568179</v>
      </c>
      <c r="C1749" s="2">
        <v>22197</v>
      </c>
      <c r="D1749" t="s">
        <v>1104</v>
      </c>
      <c r="E1749">
        <v>12</v>
      </c>
      <c r="F1749" s="1">
        <v>40811.568749999999</v>
      </c>
      <c r="G1749">
        <v>0.85</v>
      </c>
      <c r="H1749">
        <v>12545</v>
      </c>
      <c r="I1749" t="s">
        <v>774</v>
      </c>
      <c r="J1749">
        <f t="shared" si="54"/>
        <v>10.199999999999999</v>
      </c>
      <c r="K1749" s="7">
        <f t="shared" si="55"/>
        <v>74.430555555554747</v>
      </c>
    </row>
    <row r="1750" spans="1:11" x14ac:dyDescent="0.2">
      <c r="A1750">
        <v>350965</v>
      </c>
      <c r="B1750">
        <v>568179</v>
      </c>
      <c r="C1750" s="2">
        <v>21430</v>
      </c>
      <c r="D1750" t="s">
        <v>691</v>
      </c>
      <c r="E1750">
        <v>4</v>
      </c>
      <c r="F1750" s="1">
        <v>40811.568749999999</v>
      </c>
      <c r="G1750">
        <v>3.75</v>
      </c>
      <c r="H1750">
        <v>12545</v>
      </c>
      <c r="I1750" t="s">
        <v>774</v>
      </c>
      <c r="J1750">
        <f t="shared" si="54"/>
        <v>15</v>
      </c>
      <c r="K1750" s="7">
        <f t="shared" si="55"/>
        <v>74.430555555554747</v>
      </c>
    </row>
    <row r="1751" spans="1:11" x14ac:dyDescent="0.2">
      <c r="A1751">
        <v>350966</v>
      </c>
      <c r="B1751">
        <v>568179</v>
      </c>
      <c r="C1751" s="2">
        <v>22096</v>
      </c>
      <c r="D1751" t="s">
        <v>343</v>
      </c>
      <c r="E1751">
        <v>36</v>
      </c>
      <c r="F1751" s="1">
        <v>40811.568749999999</v>
      </c>
      <c r="G1751">
        <v>0.39</v>
      </c>
      <c r="H1751">
        <v>12545</v>
      </c>
      <c r="I1751" t="s">
        <v>774</v>
      </c>
      <c r="J1751">
        <f t="shared" si="54"/>
        <v>14.040000000000001</v>
      </c>
      <c r="K1751" s="7">
        <f t="shared" si="55"/>
        <v>74.430555555554747</v>
      </c>
    </row>
    <row r="1752" spans="1:11" x14ac:dyDescent="0.2">
      <c r="A1752">
        <v>354952</v>
      </c>
      <c r="B1752">
        <v>568554</v>
      </c>
      <c r="C1752" s="2">
        <v>21126</v>
      </c>
      <c r="D1752" t="s">
        <v>185</v>
      </c>
      <c r="E1752">
        <v>12</v>
      </c>
      <c r="F1752" s="1">
        <v>40813.646527777775</v>
      </c>
      <c r="G1752">
        <v>1.25</v>
      </c>
      <c r="H1752">
        <v>12455</v>
      </c>
      <c r="I1752" t="s">
        <v>774</v>
      </c>
      <c r="J1752">
        <f t="shared" si="54"/>
        <v>15</v>
      </c>
      <c r="K1752" s="7">
        <f t="shared" si="55"/>
        <v>72.352777777778101</v>
      </c>
    </row>
    <row r="1753" spans="1:11" x14ac:dyDescent="0.2">
      <c r="A1753">
        <v>354953</v>
      </c>
      <c r="B1753">
        <v>568554</v>
      </c>
      <c r="C1753" s="2">
        <v>21062</v>
      </c>
      <c r="D1753" t="s">
        <v>193</v>
      </c>
      <c r="E1753">
        <v>12</v>
      </c>
      <c r="F1753" s="1">
        <v>40813.646527777775</v>
      </c>
      <c r="G1753">
        <v>0.85</v>
      </c>
      <c r="H1753">
        <v>12455</v>
      </c>
      <c r="I1753" t="s">
        <v>774</v>
      </c>
      <c r="J1753">
        <f t="shared" si="54"/>
        <v>10.199999999999999</v>
      </c>
      <c r="K1753" s="7">
        <f t="shared" si="55"/>
        <v>72.352777777778101</v>
      </c>
    </row>
    <row r="1754" spans="1:11" x14ac:dyDescent="0.2">
      <c r="A1754">
        <v>354954</v>
      </c>
      <c r="B1754">
        <v>568554</v>
      </c>
      <c r="C1754" s="2">
        <v>22417</v>
      </c>
      <c r="D1754" t="s">
        <v>198</v>
      </c>
      <c r="E1754">
        <v>24</v>
      </c>
      <c r="F1754" s="1">
        <v>40813.646527777775</v>
      </c>
      <c r="G1754">
        <v>0.55000000000000004</v>
      </c>
      <c r="H1754">
        <v>12455</v>
      </c>
      <c r="I1754" t="s">
        <v>774</v>
      </c>
      <c r="J1754">
        <f t="shared" si="54"/>
        <v>13.200000000000001</v>
      </c>
      <c r="K1754" s="7">
        <f t="shared" si="55"/>
        <v>72.352777777778101</v>
      </c>
    </row>
    <row r="1755" spans="1:11" x14ac:dyDescent="0.2">
      <c r="A1755">
        <v>354955</v>
      </c>
      <c r="B1755">
        <v>568554</v>
      </c>
      <c r="C1755" s="2">
        <v>22416</v>
      </c>
      <c r="D1755" t="s">
        <v>840</v>
      </c>
      <c r="E1755">
        <v>12</v>
      </c>
      <c r="F1755" s="1">
        <v>40813.646527777775</v>
      </c>
      <c r="G1755">
        <v>1.45</v>
      </c>
      <c r="H1755">
        <v>12455</v>
      </c>
      <c r="I1755" t="s">
        <v>774</v>
      </c>
      <c r="J1755">
        <f t="shared" si="54"/>
        <v>17.399999999999999</v>
      </c>
      <c r="K1755" s="7">
        <f t="shared" si="55"/>
        <v>72.352777777778101</v>
      </c>
    </row>
    <row r="1756" spans="1:11" x14ac:dyDescent="0.2">
      <c r="A1756">
        <v>354956</v>
      </c>
      <c r="B1756">
        <v>568554</v>
      </c>
      <c r="C1756" s="2">
        <v>22613</v>
      </c>
      <c r="D1756" t="s">
        <v>841</v>
      </c>
      <c r="E1756">
        <v>12</v>
      </c>
      <c r="F1756" s="1">
        <v>40813.646527777775</v>
      </c>
      <c r="G1756">
        <v>0.85</v>
      </c>
      <c r="H1756">
        <v>12455</v>
      </c>
      <c r="I1756" t="s">
        <v>774</v>
      </c>
      <c r="J1756">
        <f t="shared" si="54"/>
        <v>10.199999999999999</v>
      </c>
      <c r="K1756" s="7">
        <f t="shared" si="55"/>
        <v>72.352777777778101</v>
      </c>
    </row>
    <row r="1757" spans="1:11" x14ac:dyDescent="0.2">
      <c r="A1757">
        <v>354957</v>
      </c>
      <c r="B1757">
        <v>568554</v>
      </c>
      <c r="C1757" s="2">
        <v>21063</v>
      </c>
      <c r="D1757" t="s">
        <v>192</v>
      </c>
      <c r="E1757">
        <v>12</v>
      </c>
      <c r="F1757" s="1">
        <v>40813.646527777775</v>
      </c>
      <c r="G1757">
        <v>0.85</v>
      </c>
      <c r="H1757">
        <v>12455</v>
      </c>
      <c r="I1757" t="s">
        <v>774</v>
      </c>
      <c r="J1757">
        <f t="shared" si="54"/>
        <v>10.199999999999999</v>
      </c>
      <c r="K1757" s="7">
        <f t="shared" si="55"/>
        <v>72.352777777778101</v>
      </c>
    </row>
    <row r="1758" spans="1:11" x14ac:dyDescent="0.2">
      <c r="A1758">
        <v>354958</v>
      </c>
      <c r="B1758">
        <v>568554</v>
      </c>
      <c r="C1758" s="2">
        <v>21122</v>
      </c>
      <c r="D1758" t="s">
        <v>167</v>
      </c>
      <c r="E1758">
        <v>24</v>
      </c>
      <c r="F1758" s="1">
        <v>40813.646527777775</v>
      </c>
      <c r="G1758">
        <v>1.25</v>
      </c>
      <c r="H1758">
        <v>12455</v>
      </c>
      <c r="I1758" t="s">
        <v>774</v>
      </c>
      <c r="J1758">
        <f t="shared" si="54"/>
        <v>30</v>
      </c>
      <c r="K1758" s="7">
        <f t="shared" si="55"/>
        <v>72.352777777778101</v>
      </c>
    </row>
    <row r="1759" spans="1:11" x14ac:dyDescent="0.2">
      <c r="A1759">
        <v>354959</v>
      </c>
      <c r="B1759">
        <v>568554</v>
      </c>
      <c r="C1759" s="2">
        <v>21977</v>
      </c>
      <c r="D1759" t="s">
        <v>68</v>
      </c>
      <c r="E1759">
        <v>24</v>
      </c>
      <c r="F1759" s="1">
        <v>40813.646527777775</v>
      </c>
      <c r="G1759">
        <v>0.55000000000000004</v>
      </c>
      <c r="H1759">
        <v>12455</v>
      </c>
      <c r="I1759" t="s">
        <v>774</v>
      </c>
      <c r="J1759">
        <f t="shared" si="54"/>
        <v>13.200000000000001</v>
      </c>
      <c r="K1759" s="7">
        <f t="shared" si="55"/>
        <v>72.352777777778101</v>
      </c>
    </row>
    <row r="1760" spans="1:11" x14ac:dyDescent="0.2">
      <c r="A1760">
        <v>354960</v>
      </c>
      <c r="B1760">
        <v>568554</v>
      </c>
      <c r="C1760" s="2">
        <v>22079</v>
      </c>
      <c r="D1760" t="s">
        <v>799</v>
      </c>
      <c r="E1760">
        <v>10</v>
      </c>
      <c r="F1760" s="1">
        <v>40813.646527777775</v>
      </c>
      <c r="G1760">
        <v>1.65</v>
      </c>
      <c r="H1760">
        <v>12455</v>
      </c>
      <c r="I1760" t="s">
        <v>774</v>
      </c>
      <c r="J1760">
        <f t="shared" si="54"/>
        <v>16.5</v>
      </c>
      <c r="K1760" s="7">
        <f t="shared" si="55"/>
        <v>72.352777777778101</v>
      </c>
    </row>
    <row r="1761" spans="1:11" x14ac:dyDescent="0.2">
      <c r="A1761">
        <v>354961</v>
      </c>
      <c r="B1761">
        <v>568554</v>
      </c>
      <c r="C1761" s="2">
        <v>21060</v>
      </c>
      <c r="D1761" t="s">
        <v>674</v>
      </c>
      <c r="E1761">
        <v>12</v>
      </c>
      <c r="F1761" s="1">
        <v>40813.646527777775</v>
      </c>
      <c r="G1761">
        <v>0.85</v>
      </c>
      <c r="H1761">
        <v>12455</v>
      </c>
      <c r="I1761" t="s">
        <v>774</v>
      </c>
      <c r="J1761">
        <f t="shared" si="54"/>
        <v>10.199999999999999</v>
      </c>
      <c r="K1761" s="7">
        <f t="shared" si="55"/>
        <v>72.352777777778101</v>
      </c>
    </row>
    <row r="1762" spans="1:11" x14ac:dyDescent="0.2">
      <c r="A1762">
        <v>354962</v>
      </c>
      <c r="B1762">
        <v>568554</v>
      </c>
      <c r="C1762" s="2">
        <v>21121</v>
      </c>
      <c r="D1762" t="s">
        <v>300</v>
      </c>
      <c r="E1762">
        <v>24</v>
      </c>
      <c r="F1762" s="1">
        <v>40813.646527777775</v>
      </c>
      <c r="G1762">
        <v>1.25</v>
      </c>
      <c r="H1762">
        <v>12455</v>
      </c>
      <c r="I1762" t="s">
        <v>774</v>
      </c>
      <c r="J1762">
        <f t="shared" si="54"/>
        <v>30</v>
      </c>
      <c r="K1762" s="7">
        <f t="shared" si="55"/>
        <v>72.352777777778101</v>
      </c>
    </row>
    <row r="1763" spans="1:11" x14ac:dyDescent="0.2">
      <c r="A1763">
        <v>354963</v>
      </c>
      <c r="B1763">
        <v>568554</v>
      </c>
      <c r="C1763" s="2">
        <v>21059</v>
      </c>
      <c r="D1763" t="s">
        <v>737</v>
      </c>
      <c r="E1763">
        <v>12</v>
      </c>
      <c r="F1763" s="1">
        <v>40813.646527777775</v>
      </c>
      <c r="G1763">
        <v>0.85</v>
      </c>
      <c r="H1763">
        <v>12455</v>
      </c>
      <c r="I1763" t="s">
        <v>774</v>
      </c>
      <c r="J1763">
        <f t="shared" si="54"/>
        <v>10.199999999999999</v>
      </c>
      <c r="K1763" s="7">
        <f t="shared" si="55"/>
        <v>72.352777777778101</v>
      </c>
    </row>
    <row r="1764" spans="1:11" x14ac:dyDescent="0.2">
      <c r="A1764">
        <v>354964</v>
      </c>
      <c r="B1764">
        <v>568554</v>
      </c>
      <c r="C1764" s="2">
        <v>21975</v>
      </c>
      <c r="D1764" t="s">
        <v>67</v>
      </c>
      <c r="E1764">
        <v>24</v>
      </c>
      <c r="F1764" s="1">
        <v>40813.646527777775</v>
      </c>
      <c r="G1764">
        <v>0.55000000000000004</v>
      </c>
      <c r="H1764">
        <v>12455</v>
      </c>
      <c r="I1764" t="s">
        <v>774</v>
      </c>
      <c r="J1764">
        <f t="shared" si="54"/>
        <v>13.200000000000001</v>
      </c>
      <c r="K1764" s="7">
        <f t="shared" si="55"/>
        <v>72.352777777778101</v>
      </c>
    </row>
    <row r="1765" spans="1:11" x14ac:dyDescent="0.2">
      <c r="A1765">
        <v>354965</v>
      </c>
      <c r="B1765">
        <v>568554</v>
      </c>
      <c r="C1765" s="2">
        <v>21212</v>
      </c>
      <c r="D1765" t="s">
        <v>66</v>
      </c>
      <c r="E1765">
        <v>24</v>
      </c>
      <c r="F1765" s="1">
        <v>40813.646527777775</v>
      </c>
      <c r="G1765">
        <v>0.55000000000000004</v>
      </c>
      <c r="H1765">
        <v>12455</v>
      </c>
      <c r="I1765" t="s">
        <v>774</v>
      </c>
      <c r="J1765">
        <f t="shared" si="54"/>
        <v>13.200000000000001</v>
      </c>
      <c r="K1765" s="7">
        <f t="shared" si="55"/>
        <v>72.352777777778101</v>
      </c>
    </row>
    <row r="1766" spans="1:11" x14ac:dyDescent="0.2">
      <c r="A1766">
        <v>354966</v>
      </c>
      <c r="B1766">
        <v>568554</v>
      </c>
      <c r="C1766" s="2">
        <v>21213</v>
      </c>
      <c r="D1766" t="s">
        <v>197</v>
      </c>
      <c r="E1766">
        <v>24</v>
      </c>
      <c r="F1766" s="1">
        <v>40813.646527777775</v>
      </c>
      <c r="G1766">
        <v>0.55000000000000004</v>
      </c>
      <c r="H1766">
        <v>12455</v>
      </c>
      <c r="I1766" t="s">
        <v>774</v>
      </c>
      <c r="J1766">
        <f t="shared" si="54"/>
        <v>13.200000000000001</v>
      </c>
      <c r="K1766" s="7">
        <f t="shared" si="55"/>
        <v>72.352777777778101</v>
      </c>
    </row>
    <row r="1767" spans="1:11" x14ac:dyDescent="0.2">
      <c r="A1767">
        <v>354967</v>
      </c>
      <c r="B1767">
        <v>568554</v>
      </c>
      <c r="C1767" s="2">
        <v>21058</v>
      </c>
      <c r="D1767" t="s">
        <v>673</v>
      </c>
      <c r="E1767">
        <v>12</v>
      </c>
      <c r="F1767" s="1">
        <v>40813.646527777775</v>
      </c>
      <c r="G1767">
        <v>0.85</v>
      </c>
      <c r="H1767">
        <v>12455</v>
      </c>
      <c r="I1767" t="s">
        <v>774</v>
      </c>
      <c r="J1767">
        <f t="shared" si="54"/>
        <v>10.199999999999999</v>
      </c>
      <c r="K1767" s="7">
        <f t="shared" si="55"/>
        <v>72.352777777778101</v>
      </c>
    </row>
    <row r="1768" spans="1:11" x14ac:dyDescent="0.2">
      <c r="A1768">
        <v>354968</v>
      </c>
      <c r="B1768">
        <v>568554</v>
      </c>
      <c r="C1768" s="2">
        <v>23308</v>
      </c>
      <c r="D1768" t="s">
        <v>1090</v>
      </c>
      <c r="E1768">
        <v>24</v>
      </c>
      <c r="F1768" s="1">
        <v>40813.646527777775</v>
      </c>
      <c r="G1768">
        <v>0.55000000000000004</v>
      </c>
      <c r="H1768">
        <v>12455</v>
      </c>
      <c r="I1768" t="s">
        <v>774</v>
      </c>
      <c r="J1768">
        <f t="shared" si="54"/>
        <v>13.200000000000001</v>
      </c>
      <c r="K1768" s="7">
        <f t="shared" si="55"/>
        <v>72.352777777778101</v>
      </c>
    </row>
    <row r="1769" spans="1:11" x14ac:dyDescent="0.2">
      <c r="A1769">
        <v>354969</v>
      </c>
      <c r="B1769">
        <v>568554</v>
      </c>
      <c r="C1769" s="2">
        <v>21215</v>
      </c>
      <c r="D1769" t="s">
        <v>672</v>
      </c>
      <c r="E1769">
        <v>24</v>
      </c>
      <c r="F1769" s="1">
        <v>40813.646527777775</v>
      </c>
      <c r="G1769">
        <v>0.55000000000000004</v>
      </c>
      <c r="H1769">
        <v>12455</v>
      </c>
      <c r="I1769" t="s">
        <v>774</v>
      </c>
      <c r="J1769">
        <f t="shared" si="54"/>
        <v>13.200000000000001</v>
      </c>
      <c r="K1769" s="7">
        <f t="shared" si="55"/>
        <v>72.352777777778101</v>
      </c>
    </row>
    <row r="1770" spans="1:11" x14ac:dyDescent="0.2">
      <c r="A1770">
        <v>374260</v>
      </c>
      <c r="B1770">
        <v>569998</v>
      </c>
      <c r="C1770" s="2">
        <v>22573</v>
      </c>
      <c r="D1770" t="s">
        <v>307</v>
      </c>
      <c r="E1770">
        <v>24</v>
      </c>
      <c r="F1770" s="1">
        <v>40823.341666666667</v>
      </c>
      <c r="G1770">
        <v>0.85</v>
      </c>
      <c r="H1770">
        <v>12540</v>
      </c>
      <c r="I1770" t="s">
        <v>774</v>
      </c>
      <c r="J1770">
        <f t="shared" si="54"/>
        <v>20.399999999999999</v>
      </c>
      <c r="K1770" s="7">
        <f t="shared" si="55"/>
        <v>62.65763888888614</v>
      </c>
    </row>
    <row r="1771" spans="1:11" x14ac:dyDescent="0.2">
      <c r="A1771">
        <v>374261</v>
      </c>
      <c r="B1771">
        <v>569998</v>
      </c>
      <c r="C1771" s="2">
        <v>22574</v>
      </c>
      <c r="D1771" t="s">
        <v>437</v>
      </c>
      <c r="E1771">
        <v>12</v>
      </c>
      <c r="F1771" s="1">
        <v>40823.341666666667</v>
      </c>
      <c r="G1771">
        <v>0.85</v>
      </c>
      <c r="H1771">
        <v>12540</v>
      </c>
      <c r="I1771" t="s">
        <v>774</v>
      </c>
      <c r="J1771">
        <f t="shared" si="54"/>
        <v>10.199999999999999</v>
      </c>
      <c r="K1771" s="7">
        <f t="shared" si="55"/>
        <v>62.65763888888614</v>
      </c>
    </row>
    <row r="1772" spans="1:11" x14ac:dyDescent="0.2">
      <c r="A1772">
        <v>374262</v>
      </c>
      <c r="B1772">
        <v>569998</v>
      </c>
      <c r="C1772" s="2">
        <v>22601</v>
      </c>
      <c r="D1772" t="s">
        <v>435</v>
      </c>
      <c r="E1772">
        <v>12</v>
      </c>
      <c r="F1772" s="1">
        <v>40823.341666666667</v>
      </c>
      <c r="G1772">
        <v>0.85</v>
      </c>
      <c r="H1772">
        <v>12540</v>
      </c>
      <c r="I1772" t="s">
        <v>774</v>
      </c>
      <c r="J1772">
        <f t="shared" si="54"/>
        <v>10.199999999999999</v>
      </c>
      <c r="K1772" s="7">
        <f t="shared" si="55"/>
        <v>62.65763888888614</v>
      </c>
    </row>
    <row r="1773" spans="1:11" x14ac:dyDescent="0.2">
      <c r="A1773">
        <v>374263</v>
      </c>
      <c r="B1773">
        <v>569998</v>
      </c>
      <c r="C1773" s="2">
        <v>85066</v>
      </c>
      <c r="D1773" t="s">
        <v>741</v>
      </c>
      <c r="E1773">
        <v>2</v>
      </c>
      <c r="F1773" s="1">
        <v>40823.341666666667</v>
      </c>
      <c r="G1773">
        <v>12.75</v>
      </c>
      <c r="H1773">
        <v>12540</v>
      </c>
      <c r="I1773" t="s">
        <v>774</v>
      </c>
      <c r="J1773">
        <f t="shared" si="54"/>
        <v>25.5</v>
      </c>
      <c r="K1773" s="7">
        <f t="shared" si="55"/>
        <v>62.65763888888614</v>
      </c>
    </row>
    <row r="1774" spans="1:11" x14ac:dyDescent="0.2">
      <c r="A1774">
        <v>374264</v>
      </c>
      <c r="B1774">
        <v>569998</v>
      </c>
      <c r="C1774" s="2">
        <v>21524</v>
      </c>
      <c r="D1774" t="s">
        <v>431</v>
      </c>
      <c r="E1774">
        <v>2</v>
      </c>
      <c r="F1774" s="1">
        <v>40823.341666666667</v>
      </c>
      <c r="G1774">
        <v>8.25</v>
      </c>
      <c r="H1774">
        <v>12540</v>
      </c>
      <c r="I1774" t="s">
        <v>774</v>
      </c>
      <c r="J1774">
        <f t="shared" si="54"/>
        <v>16.5</v>
      </c>
      <c r="K1774" s="7">
        <f t="shared" si="55"/>
        <v>62.65763888888614</v>
      </c>
    </row>
    <row r="1775" spans="1:11" x14ac:dyDescent="0.2">
      <c r="A1775">
        <v>374265</v>
      </c>
      <c r="B1775">
        <v>569998</v>
      </c>
      <c r="C1775" s="2">
        <v>22374</v>
      </c>
      <c r="D1775" t="s">
        <v>695</v>
      </c>
      <c r="E1775">
        <v>4</v>
      </c>
      <c r="F1775" s="1">
        <v>40823.341666666667</v>
      </c>
      <c r="G1775">
        <v>4.25</v>
      </c>
      <c r="H1775">
        <v>12540</v>
      </c>
      <c r="I1775" t="s">
        <v>774</v>
      </c>
      <c r="J1775">
        <f t="shared" si="54"/>
        <v>17</v>
      </c>
      <c r="K1775" s="7">
        <f t="shared" si="55"/>
        <v>62.65763888888614</v>
      </c>
    </row>
    <row r="1776" spans="1:11" x14ac:dyDescent="0.2">
      <c r="A1776">
        <v>374266</v>
      </c>
      <c r="B1776">
        <v>569998</v>
      </c>
      <c r="C1776" s="2">
        <v>22727</v>
      </c>
      <c r="D1776" t="s">
        <v>32</v>
      </c>
      <c r="E1776">
        <v>8</v>
      </c>
      <c r="F1776" s="1">
        <v>40823.341666666667</v>
      </c>
      <c r="G1776">
        <v>3.75</v>
      </c>
      <c r="H1776">
        <v>12540</v>
      </c>
      <c r="I1776" t="s">
        <v>774</v>
      </c>
      <c r="J1776">
        <f t="shared" si="54"/>
        <v>30</v>
      </c>
      <c r="K1776" s="7">
        <f t="shared" si="55"/>
        <v>62.65763888888614</v>
      </c>
    </row>
    <row r="1777" spans="1:11" x14ac:dyDescent="0.2">
      <c r="A1777">
        <v>374267</v>
      </c>
      <c r="B1777">
        <v>569998</v>
      </c>
      <c r="C1777" s="2">
        <v>22726</v>
      </c>
      <c r="D1777" t="s">
        <v>33</v>
      </c>
      <c r="E1777">
        <v>4</v>
      </c>
      <c r="F1777" s="1">
        <v>40823.341666666667</v>
      </c>
      <c r="G1777">
        <v>3.75</v>
      </c>
      <c r="H1777">
        <v>12540</v>
      </c>
      <c r="I1777" t="s">
        <v>774</v>
      </c>
      <c r="J1777">
        <f t="shared" si="54"/>
        <v>15</v>
      </c>
      <c r="K1777" s="7">
        <f t="shared" si="55"/>
        <v>62.65763888888614</v>
      </c>
    </row>
    <row r="1778" spans="1:11" x14ac:dyDescent="0.2">
      <c r="A1778">
        <v>374268</v>
      </c>
      <c r="B1778">
        <v>569998</v>
      </c>
      <c r="C1778" s="2">
        <v>22846</v>
      </c>
      <c r="D1778" t="s">
        <v>570</v>
      </c>
      <c r="E1778">
        <v>2</v>
      </c>
      <c r="F1778" s="1">
        <v>40823.341666666667</v>
      </c>
      <c r="G1778">
        <v>16.95</v>
      </c>
      <c r="H1778">
        <v>12540</v>
      </c>
      <c r="I1778" t="s">
        <v>774</v>
      </c>
      <c r="J1778">
        <f t="shared" si="54"/>
        <v>33.9</v>
      </c>
      <c r="K1778" s="7">
        <f t="shared" si="55"/>
        <v>62.65763888888614</v>
      </c>
    </row>
    <row r="1779" spans="1:11" x14ac:dyDescent="0.2">
      <c r="A1779">
        <v>374269</v>
      </c>
      <c r="B1779">
        <v>569998</v>
      </c>
      <c r="C1779" s="2">
        <v>22848</v>
      </c>
      <c r="D1779" t="s">
        <v>182</v>
      </c>
      <c r="E1779">
        <v>1</v>
      </c>
      <c r="F1779" s="1">
        <v>40823.341666666667</v>
      </c>
      <c r="G1779">
        <v>16.95</v>
      </c>
      <c r="H1779">
        <v>12540</v>
      </c>
      <c r="I1779" t="s">
        <v>774</v>
      </c>
      <c r="J1779">
        <f t="shared" si="54"/>
        <v>16.95</v>
      </c>
      <c r="K1779" s="7">
        <f t="shared" si="55"/>
        <v>62.65763888888614</v>
      </c>
    </row>
    <row r="1780" spans="1:11" x14ac:dyDescent="0.2">
      <c r="A1780">
        <v>374270</v>
      </c>
      <c r="B1780">
        <v>569998</v>
      </c>
      <c r="C1780" s="2">
        <v>23247</v>
      </c>
      <c r="D1780" t="s">
        <v>1096</v>
      </c>
      <c r="E1780">
        <v>6</v>
      </c>
      <c r="F1780" s="1">
        <v>40823.341666666667</v>
      </c>
      <c r="G1780">
        <v>2.89</v>
      </c>
      <c r="H1780">
        <v>12540</v>
      </c>
      <c r="I1780" t="s">
        <v>774</v>
      </c>
      <c r="J1780">
        <f t="shared" si="54"/>
        <v>17.34</v>
      </c>
      <c r="K1780" s="7">
        <f t="shared" si="55"/>
        <v>62.65763888888614</v>
      </c>
    </row>
    <row r="1781" spans="1:11" x14ac:dyDescent="0.2">
      <c r="A1781">
        <v>374271</v>
      </c>
      <c r="B1781">
        <v>569998</v>
      </c>
      <c r="C1781" s="2">
        <v>21843</v>
      </c>
      <c r="D1781" t="s">
        <v>425</v>
      </c>
      <c r="E1781">
        <v>1</v>
      </c>
      <c r="F1781" s="1">
        <v>40823.341666666667</v>
      </c>
      <c r="G1781">
        <v>10.95</v>
      </c>
      <c r="H1781">
        <v>12540</v>
      </c>
      <c r="I1781" t="s">
        <v>774</v>
      </c>
      <c r="J1781">
        <f t="shared" si="54"/>
        <v>10.95</v>
      </c>
      <c r="K1781" s="7">
        <f t="shared" si="55"/>
        <v>62.65763888888614</v>
      </c>
    </row>
    <row r="1782" spans="1:11" x14ac:dyDescent="0.2">
      <c r="A1782">
        <v>374272</v>
      </c>
      <c r="B1782">
        <v>569998</v>
      </c>
      <c r="C1782" s="2">
        <v>22045</v>
      </c>
      <c r="D1782" t="s">
        <v>713</v>
      </c>
      <c r="E1782">
        <v>25</v>
      </c>
      <c r="F1782" s="1">
        <v>40823.341666666667</v>
      </c>
      <c r="G1782">
        <v>0.42</v>
      </c>
      <c r="H1782">
        <v>12540</v>
      </c>
      <c r="I1782" t="s">
        <v>774</v>
      </c>
      <c r="J1782">
        <f t="shared" si="54"/>
        <v>10.5</v>
      </c>
      <c r="K1782" s="7">
        <f t="shared" si="55"/>
        <v>62.65763888888614</v>
      </c>
    </row>
    <row r="1783" spans="1:11" x14ac:dyDescent="0.2">
      <c r="A1783">
        <v>374273</v>
      </c>
      <c r="B1783">
        <v>569998</v>
      </c>
      <c r="C1783" s="2">
        <v>23545</v>
      </c>
      <c r="D1783" t="s">
        <v>1161</v>
      </c>
      <c r="E1783">
        <v>25</v>
      </c>
      <c r="F1783" s="1">
        <v>40823.341666666667</v>
      </c>
      <c r="G1783">
        <v>0.42</v>
      </c>
      <c r="H1783">
        <v>12540</v>
      </c>
      <c r="I1783" t="s">
        <v>774</v>
      </c>
      <c r="J1783">
        <f t="shared" si="54"/>
        <v>10.5</v>
      </c>
      <c r="K1783" s="7">
        <f t="shared" si="55"/>
        <v>62.65763888888614</v>
      </c>
    </row>
    <row r="1784" spans="1:11" x14ac:dyDescent="0.2">
      <c r="A1784">
        <v>374274</v>
      </c>
      <c r="B1784">
        <v>569998</v>
      </c>
      <c r="C1784" s="2">
        <v>23546</v>
      </c>
      <c r="D1784" t="s">
        <v>1140</v>
      </c>
      <c r="E1784">
        <v>25</v>
      </c>
      <c r="F1784" s="1">
        <v>40823.341666666667</v>
      </c>
      <c r="G1784">
        <v>0.42</v>
      </c>
      <c r="H1784">
        <v>12540</v>
      </c>
      <c r="I1784" t="s">
        <v>774</v>
      </c>
      <c r="J1784">
        <f t="shared" si="54"/>
        <v>10.5</v>
      </c>
      <c r="K1784" s="7">
        <f t="shared" si="55"/>
        <v>62.65763888888614</v>
      </c>
    </row>
    <row r="1785" spans="1:11" x14ac:dyDescent="0.2">
      <c r="A1785">
        <v>374275</v>
      </c>
      <c r="B1785">
        <v>569998</v>
      </c>
      <c r="C1785" s="2">
        <v>22406</v>
      </c>
      <c r="D1785" t="s">
        <v>735</v>
      </c>
      <c r="E1785">
        <v>12</v>
      </c>
      <c r="F1785" s="1">
        <v>40823.341666666667</v>
      </c>
      <c r="G1785">
        <v>1.25</v>
      </c>
      <c r="H1785">
        <v>12540</v>
      </c>
      <c r="I1785" t="s">
        <v>774</v>
      </c>
      <c r="J1785">
        <f t="shared" si="54"/>
        <v>15</v>
      </c>
      <c r="K1785" s="7">
        <f t="shared" si="55"/>
        <v>62.65763888888614</v>
      </c>
    </row>
    <row r="1786" spans="1:11" x14ac:dyDescent="0.2">
      <c r="A1786">
        <v>374276</v>
      </c>
      <c r="B1786">
        <v>569998</v>
      </c>
      <c r="C1786" s="2">
        <v>22831</v>
      </c>
      <c r="D1786" t="s">
        <v>632</v>
      </c>
      <c r="E1786">
        <v>6</v>
      </c>
      <c r="F1786" s="1">
        <v>40823.341666666667</v>
      </c>
      <c r="G1786">
        <v>2.95</v>
      </c>
      <c r="H1786">
        <v>12540</v>
      </c>
      <c r="I1786" t="s">
        <v>774</v>
      </c>
      <c r="J1786">
        <f t="shared" si="54"/>
        <v>17.700000000000003</v>
      </c>
      <c r="K1786" s="7">
        <f t="shared" si="55"/>
        <v>62.65763888888614</v>
      </c>
    </row>
    <row r="1787" spans="1:11" x14ac:dyDescent="0.2">
      <c r="A1787">
        <v>374277</v>
      </c>
      <c r="B1787">
        <v>569998</v>
      </c>
      <c r="C1787" s="2">
        <v>20772</v>
      </c>
      <c r="D1787" t="s">
        <v>346</v>
      </c>
      <c r="E1787">
        <v>6</v>
      </c>
      <c r="F1787" s="1">
        <v>40823.341666666667</v>
      </c>
      <c r="G1787">
        <v>2.5499999999999998</v>
      </c>
      <c r="H1787">
        <v>12540</v>
      </c>
      <c r="I1787" t="s">
        <v>774</v>
      </c>
      <c r="J1787">
        <f t="shared" si="54"/>
        <v>15.299999999999999</v>
      </c>
      <c r="K1787" s="7">
        <f t="shared" si="55"/>
        <v>62.65763888888614</v>
      </c>
    </row>
    <row r="1788" spans="1:11" x14ac:dyDescent="0.2">
      <c r="A1788">
        <v>374278</v>
      </c>
      <c r="B1788">
        <v>569998</v>
      </c>
      <c r="C1788" s="2" t="s">
        <v>941</v>
      </c>
      <c r="D1788" t="s">
        <v>942</v>
      </c>
      <c r="E1788">
        <v>12</v>
      </c>
      <c r="F1788" s="1">
        <v>40823.341666666667</v>
      </c>
      <c r="G1788">
        <v>0.83</v>
      </c>
      <c r="H1788">
        <v>12540</v>
      </c>
      <c r="I1788" t="s">
        <v>774</v>
      </c>
      <c r="J1788">
        <f t="shared" si="54"/>
        <v>9.9599999999999991</v>
      </c>
      <c r="K1788" s="7">
        <f t="shared" si="55"/>
        <v>62.65763888888614</v>
      </c>
    </row>
    <row r="1789" spans="1:11" x14ac:dyDescent="0.2">
      <c r="A1789">
        <v>374279</v>
      </c>
      <c r="B1789">
        <v>569998</v>
      </c>
      <c r="C1789" s="2">
        <v>22629</v>
      </c>
      <c r="D1789" t="s">
        <v>38</v>
      </c>
      <c r="E1789">
        <v>12</v>
      </c>
      <c r="F1789" s="1">
        <v>40823.341666666667</v>
      </c>
      <c r="G1789">
        <v>1.95</v>
      </c>
      <c r="H1789">
        <v>12540</v>
      </c>
      <c r="I1789" t="s">
        <v>774</v>
      </c>
      <c r="J1789">
        <f t="shared" si="54"/>
        <v>23.4</v>
      </c>
      <c r="K1789" s="7">
        <f t="shared" si="55"/>
        <v>62.65763888888614</v>
      </c>
    </row>
    <row r="1790" spans="1:11" x14ac:dyDescent="0.2">
      <c r="A1790">
        <v>374280</v>
      </c>
      <c r="B1790">
        <v>569998</v>
      </c>
      <c r="C1790" s="2">
        <v>23076</v>
      </c>
      <c r="D1790" t="s">
        <v>1009</v>
      </c>
      <c r="E1790">
        <v>24</v>
      </c>
      <c r="F1790" s="1">
        <v>40823.341666666667</v>
      </c>
      <c r="G1790">
        <v>1.25</v>
      </c>
      <c r="H1790">
        <v>12540</v>
      </c>
      <c r="I1790" t="s">
        <v>774</v>
      </c>
      <c r="J1790">
        <f t="shared" si="54"/>
        <v>30</v>
      </c>
      <c r="K1790" s="7">
        <f t="shared" si="55"/>
        <v>62.65763888888614</v>
      </c>
    </row>
    <row r="1791" spans="1:11" x14ac:dyDescent="0.2">
      <c r="A1791">
        <v>389288</v>
      </c>
      <c r="B1791">
        <v>571255</v>
      </c>
      <c r="C1791" s="2" t="s">
        <v>53</v>
      </c>
      <c r="D1791" t="s">
        <v>54</v>
      </c>
      <c r="E1791">
        <v>72</v>
      </c>
      <c r="F1791" s="1">
        <v>40830.717361111114</v>
      </c>
      <c r="G1791">
        <v>2.5499999999999998</v>
      </c>
      <c r="H1791">
        <v>12454</v>
      </c>
      <c r="I1791" t="s">
        <v>774</v>
      </c>
      <c r="J1791">
        <f t="shared" si="54"/>
        <v>183.6</v>
      </c>
      <c r="K1791" s="7">
        <f t="shared" si="55"/>
        <v>55.281944444439432</v>
      </c>
    </row>
    <row r="1792" spans="1:11" x14ac:dyDescent="0.2">
      <c r="A1792">
        <v>389289</v>
      </c>
      <c r="B1792">
        <v>571255</v>
      </c>
      <c r="C1792" s="2">
        <v>82483</v>
      </c>
      <c r="D1792" t="s">
        <v>51</v>
      </c>
      <c r="E1792">
        <v>32</v>
      </c>
      <c r="F1792" s="1">
        <v>40830.717361111114</v>
      </c>
      <c r="G1792">
        <v>5.95</v>
      </c>
      <c r="H1792">
        <v>12454</v>
      </c>
      <c r="I1792" t="s">
        <v>774</v>
      </c>
      <c r="J1792">
        <f t="shared" si="54"/>
        <v>190.4</v>
      </c>
      <c r="K1792" s="7">
        <f t="shared" si="55"/>
        <v>55.281944444439432</v>
      </c>
    </row>
    <row r="1793" spans="1:11" x14ac:dyDescent="0.2">
      <c r="A1793">
        <v>389290</v>
      </c>
      <c r="B1793">
        <v>571255</v>
      </c>
      <c r="C1793" s="2">
        <v>82486</v>
      </c>
      <c r="D1793" t="s">
        <v>1168</v>
      </c>
      <c r="E1793">
        <v>12</v>
      </c>
      <c r="F1793" s="1">
        <v>40830.717361111114</v>
      </c>
      <c r="G1793">
        <v>8.15</v>
      </c>
      <c r="H1793">
        <v>12454</v>
      </c>
      <c r="I1793" t="s">
        <v>774</v>
      </c>
      <c r="J1793">
        <f t="shared" si="54"/>
        <v>97.800000000000011</v>
      </c>
      <c r="K1793" s="7">
        <f t="shared" si="55"/>
        <v>55.281944444439432</v>
      </c>
    </row>
    <row r="1794" spans="1:11" x14ac:dyDescent="0.2">
      <c r="A1794">
        <v>389291</v>
      </c>
      <c r="B1794">
        <v>571255</v>
      </c>
      <c r="C1794" s="2">
        <v>22423</v>
      </c>
      <c r="D1794" t="s">
        <v>322</v>
      </c>
      <c r="E1794">
        <v>32</v>
      </c>
      <c r="F1794" s="1">
        <v>40830.717361111114</v>
      </c>
      <c r="G1794">
        <v>10.95</v>
      </c>
      <c r="H1794">
        <v>12454</v>
      </c>
      <c r="I1794" t="s">
        <v>774</v>
      </c>
      <c r="J1794">
        <f t="shared" si="54"/>
        <v>350.4</v>
      </c>
      <c r="K1794" s="7">
        <f t="shared" si="55"/>
        <v>55.281944444439432</v>
      </c>
    </row>
    <row r="1795" spans="1:11" x14ac:dyDescent="0.2">
      <c r="A1795">
        <v>389292</v>
      </c>
      <c r="B1795">
        <v>571255</v>
      </c>
      <c r="C1795" s="2">
        <v>22173</v>
      </c>
      <c r="D1795" t="s">
        <v>366</v>
      </c>
      <c r="E1795">
        <v>32</v>
      </c>
      <c r="F1795" s="1">
        <v>40830.717361111114</v>
      </c>
      <c r="G1795">
        <v>2.75</v>
      </c>
      <c r="H1795">
        <v>12454</v>
      </c>
      <c r="I1795" t="s">
        <v>774</v>
      </c>
      <c r="J1795">
        <f t="shared" si="54"/>
        <v>88</v>
      </c>
      <c r="K1795" s="7">
        <f t="shared" si="55"/>
        <v>55.281944444439432</v>
      </c>
    </row>
    <row r="1796" spans="1:11" x14ac:dyDescent="0.2">
      <c r="A1796">
        <v>389293</v>
      </c>
      <c r="B1796">
        <v>571255</v>
      </c>
      <c r="C1796" s="2">
        <v>82482</v>
      </c>
      <c r="D1796" t="s">
        <v>52</v>
      </c>
      <c r="E1796">
        <v>72</v>
      </c>
      <c r="F1796" s="1">
        <v>40830.717361111114</v>
      </c>
      <c r="G1796">
        <v>2.5499999999999998</v>
      </c>
      <c r="H1796">
        <v>12454</v>
      </c>
      <c r="I1796" t="s">
        <v>774</v>
      </c>
      <c r="J1796">
        <f t="shared" si="54"/>
        <v>183.6</v>
      </c>
      <c r="K1796" s="7">
        <f t="shared" si="55"/>
        <v>55.281944444439432</v>
      </c>
    </row>
    <row r="1797" spans="1:11" x14ac:dyDescent="0.2">
      <c r="A1797">
        <v>389294</v>
      </c>
      <c r="B1797">
        <v>571255</v>
      </c>
      <c r="C1797" s="2">
        <v>23064</v>
      </c>
      <c r="D1797" t="s">
        <v>1044</v>
      </c>
      <c r="E1797">
        <v>10</v>
      </c>
      <c r="F1797" s="1">
        <v>40830.717361111114</v>
      </c>
      <c r="G1797">
        <v>41.75</v>
      </c>
      <c r="H1797">
        <v>12454</v>
      </c>
      <c r="I1797" t="s">
        <v>774</v>
      </c>
      <c r="J1797">
        <f t="shared" si="54"/>
        <v>417.5</v>
      </c>
      <c r="K1797" s="7">
        <f t="shared" si="55"/>
        <v>55.281944444439432</v>
      </c>
    </row>
    <row r="1798" spans="1:11" x14ac:dyDescent="0.2">
      <c r="A1798">
        <v>389295</v>
      </c>
      <c r="B1798">
        <v>571255</v>
      </c>
      <c r="C1798" s="2">
        <v>23055</v>
      </c>
      <c r="D1798" t="s">
        <v>1029</v>
      </c>
      <c r="E1798">
        <v>48</v>
      </c>
      <c r="F1798" s="1">
        <v>40830.717361111114</v>
      </c>
      <c r="G1798">
        <v>5.39</v>
      </c>
      <c r="H1798">
        <v>12454</v>
      </c>
      <c r="I1798" t="s">
        <v>774</v>
      </c>
      <c r="J1798">
        <f t="shared" si="54"/>
        <v>258.71999999999997</v>
      </c>
      <c r="K1798" s="7">
        <f t="shared" si="55"/>
        <v>55.281944444439432</v>
      </c>
    </row>
    <row r="1799" spans="1:11" x14ac:dyDescent="0.2">
      <c r="A1799">
        <v>389296</v>
      </c>
      <c r="B1799">
        <v>571255</v>
      </c>
      <c r="C1799" s="2">
        <v>23056</v>
      </c>
      <c r="D1799" t="s">
        <v>1030</v>
      </c>
      <c r="E1799">
        <v>48</v>
      </c>
      <c r="F1799" s="1">
        <v>40830.717361111114</v>
      </c>
      <c r="G1799">
        <v>5.39</v>
      </c>
      <c r="H1799">
        <v>12454</v>
      </c>
      <c r="I1799" t="s">
        <v>774</v>
      </c>
      <c r="J1799">
        <f t="shared" ref="J1799:J1862" si="56">+G1799*E1799</f>
        <v>258.71999999999997</v>
      </c>
      <c r="K1799" s="7">
        <f t="shared" ref="K1799:K1862" si="57">+$G$1-F1799</f>
        <v>55.281944444439432</v>
      </c>
    </row>
    <row r="1800" spans="1:11" x14ac:dyDescent="0.2">
      <c r="A1800">
        <v>389297</v>
      </c>
      <c r="B1800">
        <v>571255</v>
      </c>
      <c r="C1800" s="2">
        <v>23057</v>
      </c>
      <c r="D1800" t="s">
        <v>1027</v>
      </c>
      <c r="E1800">
        <v>48</v>
      </c>
      <c r="F1800" s="1">
        <v>40830.717361111114</v>
      </c>
      <c r="G1800">
        <v>4.1500000000000004</v>
      </c>
      <c r="H1800">
        <v>12454</v>
      </c>
      <c r="I1800" t="s">
        <v>774</v>
      </c>
      <c r="J1800">
        <f t="shared" si="56"/>
        <v>199.20000000000002</v>
      </c>
      <c r="K1800" s="7">
        <f t="shared" si="57"/>
        <v>55.281944444439432</v>
      </c>
    </row>
    <row r="1801" spans="1:11" x14ac:dyDescent="0.2">
      <c r="A1801">
        <v>389298</v>
      </c>
      <c r="B1801">
        <v>571255</v>
      </c>
      <c r="C1801" s="2">
        <v>23072</v>
      </c>
      <c r="D1801" t="s">
        <v>1054</v>
      </c>
      <c r="E1801">
        <v>48</v>
      </c>
      <c r="F1801" s="1">
        <v>40830.717361111114</v>
      </c>
      <c r="G1801">
        <v>6.5</v>
      </c>
      <c r="H1801">
        <v>12454</v>
      </c>
      <c r="I1801" t="s">
        <v>774</v>
      </c>
      <c r="J1801">
        <f t="shared" si="56"/>
        <v>312</v>
      </c>
      <c r="K1801" s="7">
        <f t="shared" si="57"/>
        <v>55.281944444439432</v>
      </c>
    </row>
    <row r="1802" spans="1:11" x14ac:dyDescent="0.2">
      <c r="A1802">
        <v>389299</v>
      </c>
      <c r="B1802">
        <v>571255</v>
      </c>
      <c r="C1802" s="2">
        <v>23071</v>
      </c>
      <c r="D1802" t="s">
        <v>1053</v>
      </c>
      <c r="E1802">
        <v>48</v>
      </c>
      <c r="F1802" s="1">
        <v>40830.717361111114</v>
      </c>
      <c r="G1802">
        <v>6.5</v>
      </c>
      <c r="H1802">
        <v>12454</v>
      </c>
      <c r="I1802" t="s">
        <v>774</v>
      </c>
      <c r="J1802">
        <f t="shared" si="56"/>
        <v>312</v>
      </c>
      <c r="K1802" s="7">
        <f t="shared" si="57"/>
        <v>55.281944444439432</v>
      </c>
    </row>
    <row r="1803" spans="1:11" x14ac:dyDescent="0.2">
      <c r="A1803">
        <v>389300</v>
      </c>
      <c r="B1803">
        <v>571255</v>
      </c>
      <c r="C1803" s="2">
        <v>23245</v>
      </c>
      <c r="D1803" t="s">
        <v>1093</v>
      </c>
      <c r="E1803">
        <v>16</v>
      </c>
      <c r="F1803" s="1">
        <v>40830.717361111114</v>
      </c>
      <c r="G1803">
        <v>4.1500000000000004</v>
      </c>
      <c r="H1803">
        <v>12454</v>
      </c>
      <c r="I1803" t="s">
        <v>774</v>
      </c>
      <c r="J1803">
        <f t="shared" si="56"/>
        <v>66.400000000000006</v>
      </c>
      <c r="K1803" s="7">
        <f t="shared" si="57"/>
        <v>55.281944444439432</v>
      </c>
    </row>
    <row r="1804" spans="1:11" x14ac:dyDescent="0.2">
      <c r="A1804">
        <v>389301</v>
      </c>
      <c r="B1804">
        <v>571255</v>
      </c>
      <c r="C1804" s="2" t="s">
        <v>786</v>
      </c>
      <c r="D1804" t="s">
        <v>787</v>
      </c>
      <c r="E1804">
        <v>200</v>
      </c>
      <c r="F1804" s="1">
        <v>40830.717361111114</v>
      </c>
      <c r="G1804">
        <v>1.25</v>
      </c>
      <c r="H1804">
        <v>12454</v>
      </c>
      <c r="I1804" t="s">
        <v>774</v>
      </c>
      <c r="J1804">
        <f t="shared" si="56"/>
        <v>250</v>
      </c>
      <c r="K1804" s="7">
        <f t="shared" si="57"/>
        <v>55.281944444439432</v>
      </c>
    </row>
    <row r="1805" spans="1:11" x14ac:dyDescent="0.2">
      <c r="A1805">
        <v>389302</v>
      </c>
      <c r="B1805">
        <v>571255</v>
      </c>
      <c r="C1805" s="2" t="s">
        <v>223</v>
      </c>
      <c r="D1805" t="s">
        <v>224</v>
      </c>
      <c r="E1805">
        <v>288</v>
      </c>
      <c r="F1805" s="1">
        <v>40830.717361111114</v>
      </c>
      <c r="G1805">
        <v>1.25</v>
      </c>
      <c r="H1805">
        <v>12454</v>
      </c>
      <c r="I1805" t="s">
        <v>774</v>
      </c>
      <c r="J1805">
        <f t="shared" si="56"/>
        <v>360</v>
      </c>
      <c r="K1805" s="7">
        <f t="shared" si="57"/>
        <v>55.281944444439432</v>
      </c>
    </row>
    <row r="1806" spans="1:11" x14ac:dyDescent="0.2">
      <c r="A1806">
        <v>394593</v>
      </c>
      <c r="B1806">
        <v>571665</v>
      </c>
      <c r="C1806" s="2">
        <v>22163</v>
      </c>
      <c r="D1806" t="s">
        <v>764</v>
      </c>
      <c r="E1806">
        <v>24</v>
      </c>
      <c r="F1806" s="1">
        <v>40834.540972222225</v>
      </c>
      <c r="G1806">
        <v>0.79</v>
      </c>
      <c r="H1806">
        <v>12540</v>
      </c>
      <c r="I1806" t="s">
        <v>774</v>
      </c>
      <c r="J1806">
        <f t="shared" si="56"/>
        <v>18.96</v>
      </c>
      <c r="K1806" s="7">
        <f t="shared" si="57"/>
        <v>51.458333333328483</v>
      </c>
    </row>
    <row r="1807" spans="1:11" x14ac:dyDescent="0.2">
      <c r="A1807">
        <v>394594</v>
      </c>
      <c r="B1807">
        <v>571665</v>
      </c>
      <c r="C1807" s="2">
        <v>22592</v>
      </c>
      <c r="D1807" t="s">
        <v>559</v>
      </c>
      <c r="E1807">
        <v>8</v>
      </c>
      <c r="F1807" s="1">
        <v>40834.540972222225</v>
      </c>
      <c r="G1807">
        <v>3.75</v>
      </c>
      <c r="H1807">
        <v>12540</v>
      </c>
      <c r="I1807" t="s">
        <v>774</v>
      </c>
      <c r="J1807">
        <f t="shared" si="56"/>
        <v>30</v>
      </c>
      <c r="K1807" s="7">
        <f t="shared" si="57"/>
        <v>51.458333333328483</v>
      </c>
    </row>
    <row r="1808" spans="1:11" x14ac:dyDescent="0.2">
      <c r="A1808">
        <v>394595</v>
      </c>
      <c r="B1808">
        <v>571665</v>
      </c>
      <c r="C1808" s="2">
        <v>22186</v>
      </c>
      <c r="D1808" t="s">
        <v>259</v>
      </c>
      <c r="E1808">
        <v>12</v>
      </c>
      <c r="F1808" s="1">
        <v>40834.540972222225</v>
      </c>
      <c r="G1808">
        <v>1.95</v>
      </c>
      <c r="H1808">
        <v>12540</v>
      </c>
      <c r="I1808" t="s">
        <v>774</v>
      </c>
      <c r="J1808">
        <f t="shared" si="56"/>
        <v>23.4</v>
      </c>
      <c r="K1808" s="7">
        <f t="shared" si="57"/>
        <v>51.458333333328483</v>
      </c>
    </row>
    <row r="1809" spans="1:11" x14ac:dyDescent="0.2">
      <c r="A1809">
        <v>394596</v>
      </c>
      <c r="B1809">
        <v>571665</v>
      </c>
      <c r="C1809" s="2">
        <v>22950</v>
      </c>
      <c r="D1809" t="s">
        <v>1097</v>
      </c>
      <c r="E1809">
        <v>12</v>
      </c>
      <c r="F1809" s="1">
        <v>40834.540972222225</v>
      </c>
      <c r="G1809">
        <v>1.45</v>
      </c>
      <c r="H1809">
        <v>12540</v>
      </c>
      <c r="I1809" t="s">
        <v>774</v>
      </c>
      <c r="J1809">
        <f t="shared" si="56"/>
        <v>17.399999999999999</v>
      </c>
      <c r="K1809" s="7">
        <f t="shared" si="57"/>
        <v>51.458333333328483</v>
      </c>
    </row>
    <row r="1810" spans="1:11" x14ac:dyDescent="0.2">
      <c r="A1810">
        <v>394597</v>
      </c>
      <c r="B1810">
        <v>571665</v>
      </c>
      <c r="C1810" s="2">
        <v>22952</v>
      </c>
      <c r="D1810" t="s">
        <v>256</v>
      </c>
      <c r="E1810">
        <v>24</v>
      </c>
      <c r="F1810" s="1">
        <v>40834.540972222225</v>
      </c>
      <c r="G1810">
        <v>0.55000000000000004</v>
      </c>
      <c r="H1810">
        <v>12540</v>
      </c>
      <c r="I1810" t="s">
        <v>774</v>
      </c>
      <c r="J1810">
        <f t="shared" si="56"/>
        <v>13.200000000000001</v>
      </c>
      <c r="K1810" s="7">
        <f t="shared" si="57"/>
        <v>51.458333333328483</v>
      </c>
    </row>
    <row r="1811" spans="1:11" x14ac:dyDescent="0.2">
      <c r="A1811">
        <v>394598</v>
      </c>
      <c r="B1811">
        <v>571665</v>
      </c>
      <c r="C1811" s="2">
        <v>23314</v>
      </c>
      <c r="D1811" t="s">
        <v>1139</v>
      </c>
      <c r="E1811">
        <v>4</v>
      </c>
      <c r="F1811" s="1">
        <v>40834.540972222225</v>
      </c>
      <c r="G1811">
        <v>12.5</v>
      </c>
      <c r="H1811">
        <v>12540</v>
      </c>
      <c r="I1811" t="s">
        <v>774</v>
      </c>
      <c r="J1811">
        <f t="shared" si="56"/>
        <v>50</v>
      </c>
      <c r="K1811" s="7">
        <f t="shared" si="57"/>
        <v>51.458333333328483</v>
      </c>
    </row>
    <row r="1812" spans="1:11" x14ac:dyDescent="0.2">
      <c r="A1812">
        <v>394599</v>
      </c>
      <c r="B1812">
        <v>571665</v>
      </c>
      <c r="C1812" s="2">
        <v>22696</v>
      </c>
      <c r="D1812" t="s">
        <v>587</v>
      </c>
      <c r="E1812">
        <v>6</v>
      </c>
      <c r="F1812" s="1">
        <v>40834.540972222225</v>
      </c>
      <c r="G1812">
        <v>1.95</v>
      </c>
      <c r="H1812">
        <v>12540</v>
      </c>
      <c r="I1812" t="s">
        <v>774</v>
      </c>
      <c r="J1812">
        <f t="shared" si="56"/>
        <v>11.7</v>
      </c>
      <c r="K1812" s="7">
        <f t="shared" si="57"/>
        <v>51.458333333328483</v>
      </c>
    </row>
    <row r="1813" spans="1:11" x14ac:dyDescent="0.2">
      <c r="A1813">
        <v>394600</v>
      </c>
      <c r="B1813">
        <v>571665</v>
      </c>
      <c r="C1813" s="2">
        <v>23313</v>
      </c>
      <c r="D1813" t="s">
        <v>1132</v>
      </c>
      <c r="E1813">
        <v>5</v>
      </c>
      <c r="F1813" s="1">
        <v>40834.540972222225</v>
      </c>
      <c r="G1813">
        <v>4.95</v>
      </c>
      <c r="H1813">
        <v>12540</v>
      </c>
      <c r="I1813" t="s">
        <v>774</v>
      </c>
      <c r="J1813">
        <f t="shared" si="56"/>
        <v>24.75</v>
      </c>
      <c r="K1813" s="7">
        <f t="shared" si="57"/>
        <v>51.458333333328483</v>
      </c>
    </row>
    <row r="1814" spans="1:11" x14ac:dyDescent="0.2">
      <c r="A1814">
        <v>394601</v>
      </c>
      <c r="B1814">
        <v>571665</v>
      </c>
      <c r="C1814" s="2">
        <v>21824</v>
      </c>
      <c r="D1814" t="s">
        <v>230</v>
      </c>
      <c r="E1814">
        <v>48</v>
      </c>
      <c r="F1814" s="1">
        <v>40834.540972222225</v>
      </c>
      <c r="G1814">
        <v>0.39</v>
      </c>
      <c r="H1814">
        <v>12540</v>
      </c>
      <c r="I1814" t="s">
        <v>774</v>
      </c>
      <c r="J1814">
        <f t="shared" si="56"/>
        <v>18.72</v>
      </c>
      <c r="K1814" s="7">
        <f t="shared" si="57"/>
        <v>51.458333333328483</v>
      </c>
    </row>
    <row r="1815" spans="1:11" x14ac:dyDescent="0.2">
      <c r="A1815">
        <v>394602</v>
      </c>
      <c r="B1815">
        <v>571665</v>
      </c>
      <c r="C1815" s="2">
        <v>23210</v>
      </c>
      <c r="D1815" t="s">
        <v>1080</v>
      </c>
      <c r="E1815">
        <v>24</v>
      </c>
      <c r="F1815" s="1">
        <v>40834.540972222225</v>
      </c>
      <c r="G1815">
        <v>1.25</v>
      </c>
      <c r="H1815">
        <v>12540</v>
      </c>
      <c r="I1815" t="s">
        <v>774</v>
      </c>
      <c r="J1815">
        <f t="shared" si="56"/>
        <v>30</v>
      </c>
      <c r="K1815" s="7">
        <f t="shared" si="57"/>
        <v>51.458333333328483</v>
      </c>
    </row>
    <row r="1816" spans="1:11" x14ac:dyDescent="0.2">
      <c r="A1816">
        <v>394603</v>
      </c>
      <c r="B1816">
        <v>571665</v>
      </c>
      <c r="C1816" s="2">
        <v>23213</v>
      </c>
      <c r="D1816" t="s">
        <v>1081</v>
      </c>
      <c r="E1816">
        <v>24</v>
      </c>
      <c r="F1816" s="1">
        <v>40834.540972222225</v>
      </c>
      <c r="G1816">
        <v>1.25</v>
      </c>
      <c r="H1816">
        <v>12540</v>
      </c>
      <c r="I1816" t="s">
        <v>774</v>
      </c>
      <c r="J1816">
        <f t="shared" si="56"/>
        <v>30</v>
      </c>
      <c r="K1816" s="7">
        <f t="shared" si="57"/>
        <v>51.458333333328483</v>
      </c>
    </row>
    <row r="1817" spans="1:11" x14ac:dyDescent="0.2">
      <c r="A1817">
        <v>394604</v>
      </c>
      <c r="B1817">
        <v>571665</v>
      </c>
      <c r="C1817" s="2">
        <v>23269</v>
      </c>
      <c r="D1817" t="s">
        <v>1103</v>
      </c>
      <c r="E1817">
        <v>36</v>
      </c>
      <c r="F1817" s="1">
        <v>40834.540972222225</v>
      </c>
      <c r="G1817">
        <v>1.45</v>
      </c>
      <c r="H1817">
        <v>12540</v>
      </c>
      <c r="I1817" t="s">
        <v>774</v>
      </c>
      <c r="J1817">
        <f t="shared" si="56"/>
        <v>52.199999999999996</v>
      </c>
      <c r="K1817" s="7">
        <f t="shared" si="57"/>
        <v>51.458333333328483</v>
      </c>
    </row>
    <row r="1818" spans="1:11" x14ac:dyDescent="0.2">
      <c r="A1818">
        <v>394605</v>
      </c>
      <c r="B1818">
        <v>571665</v>
      </c>
      <c r="C1818" s="2">
        <v>23311</v>
      </c>
      <c r="D1818" t="s">
        <v>1138</v>
      </c>
      <c r="E1818">
        <v>12</v>
      </c>
      <c r="F1818" s="1">
        <v>40834.540972222225</v>
      </c>
      <c r="G1818">
        <v>2.5499999999999998</v>
      </c>
      <c r="H1818">
        <v>12540</v>
      </c>
      <c r="I1818" t="s">
        <v>774</v>
      </c>
      <c r="J1818">
        <f t="shared" si="56"/>
        <v>30.599999999999998</v>
      </c>
      <c r="K1818" s="7">
        <f t="shared" si="57"/>
        <v>51.458333333328483</v>
      </c>
    </row>
    <row r="1819" spans="1:11" x14ac:dyDescent="0.2">
      <c r="A1819">
        <v>394606</v>
      </c>
      <c r="B1819">
        <v>571665</v>
      </c>
      <c r="C1819" s="2">
        <v>35970</v>
      </c>
      <c r="D1819" t="s">
        <v>781</v>
      </c>
      <c r="E1819">
        <v>24</v>
      </c>
      <c r="F1819" s="1">
        <v>40834.540972222225</v>
      </c>
      <c r="G1819">
        <v>1.69</v>
      </c>
      <c r="H1819">
        <v>12540</v>
      </c>
      <c r="I1819" t="s">
        <v>774</v>
      </c>
      <c r="J1819">
        <f t="shared" si="56"/>
        <v>40.56</v>
      </c>
      <c r="K1819" s="7">
        <f t="shared" si="57"/>
        <v>51.458333333328483</v>
      </c>
    </row>
    <row r="1820" spans="1:11" x14ac:dyDescent="0.2">
      <c r="A1820">
        <v>394607</v>
      </c>
      <c r="B1820">
        <v>571665</v>
      </c>
      <c r="C1820" s="2">
        <v>22579</v>
      </c>
      <c r="D1820" t="s">
        <v>583</v>
      </c>
      <c r="E1820">
        <v>24</v>
      </c>
      <c r="F1820" s="1">
        <v>40834.540972222225</v>
      </c>
      <c r="G1820">
        <v>0.28999999999999998</v>
      </c>
      <c r="H1820">
        <v>12540</v>
      </c>
      <c r="I1820" t="s">
        <v>774</v>
      </c>
      <c r="J1820">
        <f t="shared" si="56"/>
        <v>6.9599999999999991</v>
      </c>
      <c r="K1820" s="7">
        <f t="shared" si="57"/>
        <v>51.458333333328483</v>
      </c>
    </row>
    <row r="1821" spans="1:11" x14ac:dyDescent="0.2">
      <c r="A1821">
        <v>394608</v>
      </c>
      <c r="B1821">
        <v>571665</v>
      </c>
      <c r="C1821" s="2">
        <v>22578</v>
      </c>
      <c r="D1821" t="s">
        <v>588</v>
      </c>
      <c r="E1821">
        <v>24</v>
      </c>
      <c r="F1821" s="1">
        <v>40834.540972222225</v>
      </c>
      <c r="G1821">
        <v>0.28999999999999998</v>
      </c>
      <c r="H1821">
        <v>12540</v>
      </c>
      <c r="I1821" t="s">
        <v>774</v>
      </c>
      <c r="J1821">
        <f t="shared" si="56"/>
        <v>6.9599999999999991</v>
      </c>
      <c r="K1821" s="7">
        <f t="shared" si="57"/>
        <v>51.458333333328483</v>
      </c>
    </row>
    <row r="1822" spans="1:11" x14ac:dyDescent="0.2">
      <c r="A1822">
        <v>394609</v>
      </c>
      <c r="B1822">
        <v>571665</v>
      </c>
      <c r="C1822" s="2">
        <v>23264</v>
      </c>
      <c r="D1822" t="s">
        <v>1100</v>
      </c>
      <c r="E1822">
        <v>24</v>
      </c>
      <c r="F1822" s="1">
        <v>40834.540972222225</v>
      </c>
      <c r="G1822">
        <v>1.25</v>
      </c>
      <c r="H1822">
        <v>12540</v>
      </c>
      <c r="I1822" t="s">
        <v>774</v>
      </c>
      <c r="J1822">
        <f t="shared" si="56"/>
        <v>30</v>
      </c>
      <c r="K1822" s="7">
        <f t="shared" si="57"/>
        <v>51.458333333328483</v>
      </c>
    </row>
    <row r="1823" spans="1:11" x14ac:dyDescent="0.2">
      <c r="A1823">
        <v>394610</v>
      </c>
      <c r="B1823">
        <v>571665</v>
      </c>
      <c r="C1823" s="2">
        <v>23266</v>
      </c>
      <c r="D1823" t="s">
        <v>1102</v>
      </c>
      <c r="E1823">
        <v>24</v>
      </c>
      <c r="F1823" s="1">
        <v>40834.540972222225</v>
      </c>
      <c r="G1823">
        <v>1.25</v>
      </c>
      <c r="H1823">
        <v>12540</v>
      </c>
      <c r="I1823" t="s">
        <v>774</v>
      </c>
      <c r="J1823">
        <f t="shared" si="56"/>
        <v>30</v>
      </c>
      <c r="K1823" s="7">
        <f t="shared" si="57"/>
        <v>51.458333333328483</v>
      </c>
    </row>
    <row r="1824" spans="1:11" x14ac:dyDescent="0.2">
      <c r="A1824">
        <v>394611</v>
      </c>
      <c r="B1824">
        <v>571665</v>
      </c>
      <c r="C1824" s="2">
        <v>21819</v>
      </c>
      <c r="D1824" t="s">
        <v>824</v>
      </c>
      <c r="E1824">
        <v>36</v>
      </c>
      <c r="F1824" s="1">
        <v>40834.540972222225</v>
      </c>
      <c r="G1824">
        <v>0.39</v>
      </c>
      <c r="H1824">
        <v>12540</v>
      </c>
      <c r="I1824" t="s">
        <v>774</v>
      </c>
      <c r="J1824">
        <f t="shared" si="56"/>
        <v>14.040000000000001</v>
      </c>
      <c r="K1824" s="7">
        <f t="shared" si="57"/>
        <v>51.458333333328483</v>
      </c>
    </row>
    <row r="1825" spans="1:11" x14ac:dyDescent="0.2">
      <c r="A1825">
        <v>394612</v>
      </c>
      <c r="B1825">
        <v>571665</v>
      </c>
      <c r="C1825" s="2">
        <v>22945</v>
      </c>
      <c r="D1825" t="s">
        <v>306</v>
      </c>
      <c r="E1825">
        <v>24</v>
      </c>
      <c r="F1825" s="1">
        <v>40834.540972222225</v>
      </c>
      <c r="G1825">
        <v>0.85</v>
      </c>
      <c r="H1825">
        <v>12540</v>
      </c>
      <c r="I1825" t="s">
        <v>774</v>
      </c>
      <c r="J1825">
        <f t="shared" si="56"/>
        <v>20.399999999999999</v>
      </c>
      <c r="K1825" s="7">
        <f t="shared" si="57"/>
        <v>51.458333333328483</v>
      </c>
    </row>
    <row r="1826" spans="1:11" x14ac:dyDescent="0.2">
      <c r="A1826">
        <v>394613</v>
      </c>
      <c r="B1826">
        <v>571665</v>
      </c>
      <c r="C1826" s="2">
        <v>22734</v>
      </c>
      <c r="D1826" t="s">
        <v>489</v>
      </c>
      <c r="E1826">
        <v>18</v>
      </c>
      <c r="F1826" s="1">
        <v>40834.540972222225</v>
      </c>
      <c r="G1826">
        <v>2.89</v>
      </c>
      <c r="H1826">
        <v>12540</v>
      </c>
      <c r="I1826" t="s">
        <v>774</v>
      </c>
      <c r="J1826">
        <f t="shared" si="56"/>
        <v>52.02</v>
      </c>
      <c r="K1826" s="7">
        <f t="shared" si="57"/>
        <v>51.458333333328483</v>
      </c>
    </row>
    <row r="1827" spans="1:11" x14ac:dyDescent="0.2">
      <c r="A1827">
        <v>394614</v>
      </c>
      <c r="B1827">
        <v>571665</v>
      </c>
      <c r="C1827" s="2">
        <v>23352</v>
      </c>
      <c r="D1827" t="s">
        <v>1149</v>
      </c>
      <c r="E1827">
        <v>24</v>
      </c>
      <c r="F1827" s="1">
        <v>40834.540972222225</v>
      </c>
      <c r="G1827">
        <v>1.25</v>
      </c>
      <c r="H1827">
        <v>12540</v>
      </c>
      <c r="I1827" t="s">
        <v>774</v>
      </c>
      <c r="J1827">
        <f t="shared" si="56"/>
        <v>30</v>
      </c>
      <c r="K1827" s="7">
        <f t="shared" si="57"/>
        <v>51.458333333328483</v>
      </c>
    </row>
    <row r="1828" spans="1:11" x14ac:dyDescent="0.2">
      <c r="A1828">
        <v>394615</v>
      </c>
      <c r="B1828">
        <v>571665</v>
      </c>
      <c r="C1828" s="2">
        <v>23351</v>
      </c>
      <c r="D1828" t="s">
        <v>1150</v>
      </c>
      <c r="E1828">
        <v>24</v>
      </c>
      <c r="F1828" s="1">
        <v>40834.540972222225</v>
      </c>
      <c r="G1828">
        <v>1.25</v>
      </c>
      <c r="H1828">
        <v>12540</v>
      </c>
      <c r="I1828" t="s">
        <v>774</v>
      </c>
      <c r="J1828">
        <f t="shared" si="56"/>
        <v>30</v>
      </c>
      <c r="K1828" s="7">
        <f t="shared" si="57"/>
        <v>51.458333333328483</v>
      </c>
    </row>
    <row r="1829" spans="1:11" x14ac:dyDescent="0.2">
      <c r="A1829">
        <v>394616</v>
      </c>
      <c r="B1829">
        <v>571665</v>
      </c>
      <c r="C1829" s="2">
        <v>23350</v>
      </c>
      <c r="D1829" t="s">
        <v>1148</v>
      </c>
      <c r="E1829">
        <v>24</v>
      </c>
      <c r="F1829" s="1">
        <v>40834.540972222225</v>
      </c>
      <c r="G1829">
        <v>1.25</v>
      </c>
      <c r="H1829">
        <v>12540</v>
      </c>
      <c r="I1829" t="s">
        <v>774</v>
      </c>
      <c r="J1829">
        <f t="shared" si="56"/>
        <v>30</v>
      </c>
      <c r="K1829" s="7">
        <f t="shared" si="57"/>
        <v>51.458333333328483</v>
      </c>
    </row>
    <row r="1830" spans="1:11" x14ac:dyDescent="0.2">
      <c r="A1830">
        <v>394617</v>
      </c>
      <c r="B1830">
        <v>571665</v>
      </c>
      <c r="C1830" s="2">
        <v>21207</v>
      </c>
      <c r="D1830" t="s">
        <v>538</v>
      </c>
      <c r="E1830">
        <v>12</v>
      </c>
      <c r="F1830" s="1">
        <v>40834.540972222225</v>
      </c>
      <c r="G1830">
        <v>1.65</v>
      </c>
      <c r="H1830">
        <v>12540</v>
      </c>
      <c r="I1830" t="s">
        <v>774</v>
      </c>
      <c r="J1830">
        <f t="shared" si="56"/>
        <v>19.799999999999997</v>
      </c>
      <c r="K1830" s="7">
        <f t="shared" si="57"/>
        <v>51.458333333328483</v>
      </c>
    </row>
    <row r="1831" spans="1:11" x14ac:dyDescent="0.2">
      <c r="A1831">
        <v>394618</v>
      </c>
      <c r="B1831">
        <v>571665</v>
      </c>
      <c r="C1831" s="2">
        <v>21211</v>
      </c>
      <c r="D1831" t="s">
        <v>712</v>
      </c>
      <c r="E1831">
        <v>12</v>
      </c>
      <c r="F1831" s="1">
        <v>40834.540972222225</v>
      </c>
      <c r="G1831">
        <v>1.45</v>
      </c>
      <c r="H1831">
        <v>12540</v>
      </c>
      <c r="I1831" t="s">
        <v>774</v>
      </c>
      <c r="J1831">
        <f t="shared" si="56"/>
        <v>17.399999999999999</v>
      </c>
      <c r="K1831" s="7">
        <f t="shared" si="57"/>
        <v>51.458333333328483</v>
      </c>
    </row>
    <row r="1832" spans="1:11" x14ac:dyDescent="0.2">
      <c r="A1832">
        <v>394619</v>
      </c>
      <c r="B1832">
        <v>571665</v>
      </c>
      <c r="C1832" s="2">
        <v>21967</v>
      </c>
      <c r="D1832" t="s">
        <v>411</v>
      </c>
      <c r="E1832">
        <v>24</v>
      </c>
      <c r="F1832" s="1">
        <v>40834.540972222225</v>
      </c>
      <c r="G1832">
        <v>0.39</v>
      </c>
      <c r="H1832">
        <v>12540</v>
      </c>
      <c r="I1832" t="s">
        <v>774</v>
      </c>
      <c r="J1832">
        <f t="shared" si="56"/>
        <v>9.36</v>
      </c>
      <c r="K1832" s="7">
        <f t="shared" si="57"/>
        <v>51.458333333328483</v>
      </c>
    </row>
    <row r="1833" spans="1:11" x14ac:dyDescent="0.2">
      <c r="A1833">
        <v>394620</v>
      </c>
      <c r="B1833">
        <v>571665</v>
      </c>
      <c r="C1833" s="2">
        <v>21679</v>
      </c>
      <c r="D1833" t="s">
        <v>548</v>
      </c>
      <c r="E1833">
        <v>12</v>
      </c>
      <c r="F1833" s="1">
        <v>40834.540972222225</v>
      </c>
      <c r="G1833">
        <v>0.85</v>
      </c>
      <c r="H1833">
        <v>12540</v>
      </c>
      <c r="I1833" t="s">
        <v>774</v>
      </c>
      <c r="J1833">
        <f t="shared" si="56"/>
        <v>10.199999999999999</v>
      </c>
      <c r="K1833" s="7">
        <f t="shared" si="57"/>
        <v>51.458333333328483</v>
      </c>
    </row>
    <row r="1834" spans="1:11" x14ac:dyDescent="0.2">
      <c r="A1834">
        <v>394621</v>
      </c>
      <c r="B1834">
        <v>571665</v>
      </c>
      <c r="C1834" s="2">
        <v>22553</v>
      </c>
      <c r="D1834" t="s">
        <v>216</v>
      </c>
      <c r="E1834">
        <v>12</v>
      </c>
      <c r="F1834" s="1">
        <v>40834.540972222225</v>
      </c>
      <c r="G1834">
        <v>1.65</v>
      </c>
      <c r="H1834">
        <v>12540</v>
      </c>
      <c r="I1834" t="s">
        <v>774</v>
      </c>
      <c r="J1834">
        <f t="shared" si="56"/>
        <v>19.799999999999997</v>
      </c>
      <c r="K1834" s="7">
        <f t="shared" si="57"/>
        <v>51.458333333328483</v>
      </c>
    </row>
    <row r="1835" spans="1:11" x14ac:dyDescent="0.2">
      <c r="A1835">
        <v>394622</v>
      </c>
      <c r="B1835">
        <v>571665</v>
      </c>
      <c r="C1835" s="2">
        <v>23511</v>
      </c>
      <c r="D1835" t="s">
        <v>1186</v>
      </c>
      <c r="E1835">
        <v>6</v>
      </c>
      <c r="F1835" s="1">
        <v>40834.540972222225</v>
      </c>
      <c r="G1835">
        <v>2.08</v>
      </c>
      <c r="H1835">
        <v>12540</v>
      </c>
      <c r="I1835" t="s">
        <v>774</v>
      </c>
      <c r="J1835">
        <f t="shared" si="56"/>
        <v>12.48</v>
      </c>
      <c r="K1835" s="7">
        <f t="shared" si="57"/>
        <v>51.458333333328483</v>
      </c>
    </row>
    <row r="1836" spans="1:11" x14ac:dyDescent="0.2">
      <c r="A1836">
        <v>394623</v>
      </c>
      <c r="B1836">
        <v>571665</v>
      </c>
      <c r="C1836" s="2">
        <v>23515</v>
      </c>
      <c r="D1836" t="s">
        <v>1189</v>
      </c>
      <c r="E1836">
        <v>6</v>
      </c>
      <c r="F1836" s="1">
        <v>40834.540972222225</v>
      </c>
      <c r="G1836">
        <v>2.08</v>
      </c>
      <c r="H1836">
        <v>12540</v>
      </c>
      <c r="I1836" t="s">
        <v>774</v>
      </c>
      <c r="J1836">
        <f t="shared" si="56"/>
        <v>12.48</v>
      </c>
      <c r="K1836" s="7">
        <f t="shared" si="57"/>
        <v>51.458333333328483</v>
      </c>
    </row>
    <row r="1837" spans="1:11" x14ac:dyDescent="0.2">
      <c r="A1837">
        <v>394624</v>
      </c>
      <c r="B1837">
        <v>571665</v>
      </c>
      <c r="C1837" s="2">
        <v>84879</v>
      </c>
      <c r="D1837" t="s">
        <v>17</v>
      </c>
      <c r="E1837">
        <v>32</v>
      </c>
      <c r="F1837" s="1">
        <v>40834.540972222225</v>
      </c>
      <c r="G1837">
        <v>1.69</v>
      </c>
      <c r="H1837">
        <v>12540</v>
      </c>
      <c r="I1837" t="s">
        <v>774</v>
      </c>
      <c r="J1837">
        <f t="shared" si="56"/>
        <v>54.08</v>
      </c>
      <c r="K1837" s="7">
        <f t="shared" si="57"/>
        <v>51.458333333328483</v>
      </c>
    </row>
    <row r="1838" spans="1:11" x14ac:dyDescent="0.2">
      <c r="A1838">
        <v>394625</v>
      </c>
      <c r="B1838">
        <v>571665</v>
      </c>
      <c r="C1838" s="2">
        <v>21891</v>
      </c>
      <c r="D1838" t="s">
        <v>138</v>
      </c>
      <c r="E1838">
        <v>12</v>
      </c>
      <c r="F1838" s="1">
        <v>40834.540972222225</v>
      </c>
      <c r="G1838">
        <v>1.45</v>
      </c>
      <c r="H1838">
        <v>12540</v>
      </c>
      <c r="I1838" t="s">
        <v>774</v>
      </c>
      <c r="J1838">
        <f t="shared" si="56"/>
        <v>17.399999999999999</v>
      </c>
      <c r="K1838" s="7">
        <f t="shared" si="57"/>
        <v>51.458333333328483</v>
      </c>
    </row>
    <row r="1839" spans="1:11" x14ac:dyDescent="0.2">
      <c r="A1839">
        <v>394626</v>
      </c>
      <c r="B1839">
        <v>571665</v>
      </c>
      <c r="C1839" s="2">
        <v>21915</v>
      </c>
      <c r="D1839" t="s">
        <v>204</v>
      </c>
      <c r="E1839">
        <v>12</v>
      </c>
      <c r="F1839" s="1">
        <v>40834.540972222225</v>
      </c>
      <c r="G1839">
        <v>1.25</v>
      </c>
      <c r="H1839">
        <v>12540</v>
      </c>
      <c r="I1839" t="s">
        <v>774</v>
      </c>
      <c r="J1839">
        <f t="shared" si="56"/>
        <v>15</v>
      </c>
      <c r="K1839" s="7">
        <f t="shared" si="57"/>
        <v>51.458333333328483</v>
      </c>
    </row>
    <row r="1840" spans="1:11" x14ac:dyDescent="0.2">
      <c r="A1840">
        <v>394627</v>
      </c>
      <c r="B1840">
        <v>571665</v>
      </c>
      <c r="C1840" s="2">
        <v>21914</v>
      </c>
      <c r="D1840" t="s">
        <v>205</v>
      </c>
      <c r="E1840">
        <v>12</v>
      </c>
      <c r="F1840" s="1">
        <v>40834.540972222225</v>
      </c>
      <c r="G1840">
        <v>1.25</v>
      </c>
      <c r="H1840">
        <v>12540</v>
      </c>
      <c r="I1840" t="s">
        <v>774</v>
      </c>
      <c r="J1840">
        <f t="shared" si="56"/>
        <v>15</v>
      </c>
      <c r="K1840" s="7">
        <f t="shared" si="57"/>
        <v>51.458333333328483</v>
      </c>
    </row>
    <row r="1841" spans="1:11" x14ac:dyDescent="0.2">
      <c r="A1841">
        <v>394628</v>
      </c>
      <c r="B1841">
        <v>571665</v>
      </c>
      <c r="C1841" s="2">
        <v>22620</v>
      </c>
      <c r="D1841" t="s">
        <v>218</v>
      </c>
      <c r="E1841">
        <v>12</v>
      </c>
      <c r="F1841" s="1">
        <v>40834.540972222225</v>
      </c>
      <c r="G1841">
        <v>1.45</v>
      </c>
      <c r="H1841">
        <v>12540</v>
      </c>
      <c r="I1841" t="s">
        <v>774</v>
      </c>
      <c r="J1841">
        <f t="shared" si="56"/>
        <v>17.399999999999999</v>
      </c>
      <c r="K1841" s="7">
        <f t="shared" si="57"/>
        <v>51.458333333328483</v>
      </c>
    </row>
    <row r="1842" spans="1:11" x14ac:dyDescent="0.2">
      <c r="A1842">
        <v>394629</v>
      </c>
      <c r="B1842">
        <v>571665</v>
      </c>
      <c r="C1842" s="2">
        <v>22906</v>
      </c>
      <c r="D1842" t="s">
        <v>337</v>
      </c>
      <c r="E1842">
        <v>12</v>
      </c>
      <c r="F1842" s="1">
        <v>40834.540972222225</v>
      </c>
      <c r="G1842">
        <v>1.65</v>
      </c>
      <c r="H1842">
        <v>12540</v>
      </c>
      <c r="I1842" t="s">
        <v>774</v>
      </c>
      <c r="J1842">
        <f t="shared" si="56"/>
        <v>19.799999999999997</v>
      </c>
      <c r="K1842" s="7">
        <f t="shared" si="57"/>
        <v>51.458333333328483</v>
      </c>
    </row>
    <row r="1843" spans="1:11" x14ac:dyDescent="0.2">
      <c r="A1843">
        <v>394630</v>
      </c>
      <c r="B1843">
        <v>571665</v>
      </c>
      <c r="C1843" s="2">
        <v>23437</v>
      </c>
      <c r="D1843" t="s">
        <v>1164</v>
      </c>
      <c r="E1843">
        <v>12</v>
      </c>
      <c r="F1843" s="1">
        <v>40834.540972222225</v>
      </c>
      <c r="G1843">
        <v>1.25</v>
      </c>
      <c r="H1843">
        <v>12540</v>
      </c>
      <c r="I1843" t="s">
        <v>774</v>
      </c>
      <c r="J1843">
        <f t="shared" si="56"/>
        <v>15</v>
      </c>
      <c r="K1843" s="7">
        <f t="shared" si="57"/>
        <v>51.458333333328483</v>
      </c>
    </row>
    <row r="1844" spans="1:11" x14ac:dyDescent="0.2">
      <c r="A1844">
        <v>394631</v>
      </c>
      <c r="B1844">
        <v>571665</v>
      </c>
      <c r="C1844" s="2">
        <v>23438</v>
      </c>
      <c r="D1844" t="s">
        <v>1145</v>
      </c>
      <c r="E1844">
        <v>12</v>
      </c>
      <c r="F1844" s="1">
        <v>40834.540972222225</v>
      </c>
      <c r="G1844">
        <v>1.25</v>
      </c>
      <c r="H1844">
        <v>12540</v>
      </c>
      <c r="I1844" t="s">
        <v>774</v>
      </c>
      <c r="J1844">
        <f t="shared" si="56"/>
        <v>15</v>
      </c>
      <c r="K1844" s="7">
        <f t="shared" si="57"/>
        <v>51.458333333328483</v>
      </c>
    </row>
    <row r="1845" spans="1:11" x14ac:dyDescent="0.2">
      <c r="A1845">
        <v>394632</v>
      </c>
      <c r="B1845">
        <v>571665</v>
      </c>
      <c r="C1845" s="2">
        <v>22077</v>
      </c>
      <c r="D1845" t="s">
        <v>242</v>
      </c>
      <c r="E1845">
        <v>12</v>
      </c>
      <c r="F1845" s="1">
        <v>40834.540972222225</v>
      </c>
      <c r="G1845">
        <v>1.95</v>
      </c>
      <c r="H1845">
        <v>12540</v>
      </c>
      <c r="I1845" t="s">
        <v>774</v>
      </c>
      <c r="J1845">
        <f t="shared" si="56"/>
        <v>23.4</v>
      </c>
      <c r="K1845" s="7">
        <f t="shared" si="57"/>
        <v>51.458333333328483</v>
      </c>
    </row>
    <row r="1846" spans="1:11" x14ac:dyDescent="0.2">
      <c r="A1846">
        <v>397812</v>
      </c>
      <c r="B1846">
        <v>571851</v>
      </c>
      <c r="C1846" s="2">
        <v>23167</v>
      </c>
      <c r="D1846" t="s">
        <v>1074</v>
      </c>
      <c r="E1846">
        <v>96</v>
      </c>
      <c r="F1846" s="1">
        <v>40835.543055555558</v>
      </c>
      <c r="G1846">
        <v>0.69</v>
      </c>
      <c r="H1846">
        <v>12596</v>
      </c>
      <c r="I1846" t="s">
        <v>774</v>
      </c>
      <c r="J1846">
        <f t="shared" si="56"/>
        <v>66.239999999999995</v>
      </c>
      <c r="K1846" s="7">
        <f t="shared" si="57"/>
        <v>50.456249999995634</v>
      </c>
    </row>
    <row r="1847" spans="1:11" x14ac:dyDescent="0.2">
      <c r="A1847">
        <v>397813</v>
      </c>
      <c r="B1847">
        <v>571851</v>
      </c>
      <c r="C1847" s="2">
        <v>22840</v>
      </c>
      <c r="D1847" t="s">
        <v>686</v>
      </c>
      <c r="E1847">
        <v>2</v>
      </c>
      <c r="F1847" s="1">
        <v>40835.543055555558</v>
      </c>
      <c r="G1847">
        <v>7.95</v>
      </c>
      <c r="H1847">
        <v>12596</v>
      </c>
      <c r="I1847" t="s">
        <v>774</v>
      </c>
      <c r="J1847">
        <f t="shared" si="56"/>
        <v>15.9</v>
      </c>
      <c r="K1847" s="7">
        <f t="shared" si="57"/>
        <v>50.456249999995634</v>
      </c>
    </row>
    <row r="1848" spans="1:11" x14ac:dyDescent="0.2">
      <c r="A1848">
        <v>397814</v>
      </c>
      <c r="B1848">
        <v>571851</v>
      </c>
      <c r="C1848" s="2">
        <v>22625</v>
      </c>
      <c r="D1848" t="s">
        <v>368</v>
      </c>
      <c r="E1848">
        <v>2</v>
      </c>
      <c r="F1848" s="1">
        <v>40835.543055555558</v>
      </c>
      <c r="G1848">
        <v>8.5</v>
      </c>
      <c r="H1848">
        <v>12596</v>
      </c>
      <c r="I1848" t="s">
        <v>774</v>
      </c>
      <c r="J1848">
        <f t="shared" si="56"/>
        <v>17</v>
      </c>
      <c r="K1848" s="7">
        <f t="shared" si="57"/>
        <v>50.456249999995634</v>
      </c>
    </row>
    <row r="1849" spans="1:11" x14ac:dyDescent="0.2">
      <c r="A1849">
        <v>397815</v>
      </c>
      <c r="B1849">
        <v>571851</v>
      </c>
      <c r="C1849" s="2">
        <v>22327</v>
      </c>
      <c r="D1849" t="s">
        <v>233</v>
      </c>
      <c r="E1849">
        <v>6</v>
      </c>
      <c r="F1849" s="1">
        <v>40835.543055555558</v>
      </c>
      <c r="G1849">
        <v>2.95</v>
      </c>
      <c r="H1849">
        <v>12596</v>
      </c>
      <c r="I1849" t="s">
        <v>774</v>
      </c>
      <c r="J1849">
        <f t="shared" si="56"/>
        <v>17.700000000000003</v>
      </c>
      <c r="K1849" s="7">
        <f t="shared" si="57"/>
        <v>50.456249999995634</v>
      </c>
    </row>
    <row r="1850" spans="1:11" x14ac:dyDescent="0.2">
      <c r="A1850">
        <v>397816</v>
      </c>
      <c r="B1850">
        <v>571851</v>
      </c>
      <c r="C1850" s="2">
        <v>22915</v>
      </c>
      <c r="D1850" t="s">
        <v>116</v>
      </c>
      <c r="E1850">
        <v>36</v>
      </c>
      <c r="F1850" s="1">
        <v>40835.543055555558</v>
      </c>
      <c r="G1850">
        <v>0.42</v>
      </c>
      <c r="H1850">
        <v>12596</v>
      </c>
      <c r="I1850" t="s">
        <v>774</v>
      </c>
      <c r="J1850">
        <f t="shared" si="56"/>
        <v>15.12</v>
      </c>
      <c r="K1850" s="7">
        <f t="shared" si="57"/>
        <v>50.456249999995634</v>
      </c>
    </row>
    <row r="1851" spans="1:11" x14ac:dyDescent="0.2">
      <c r="A1851">
        <v>397817</v>
      </c>
      <c r="B1851">
        <v>571851</v>
      </c>
      <c r="C1851" s="2">
        <v>22923</v>
      </c>
      <c r="D1851" t="s">
        <v>119</v>
      </c>
      <c r="E1851">
        <v>24</v>
      </c>
      <c r="F1851" s="1">
        <v>40835.543055555558</v>
      </c>
      <c r="G1851">
        <v>0.85</v>
      </c>
      <c r="H1851">
        <v>12596</v>
      </c>
      <c r="I1851" t="s">
        <v>774</v>
      </c>
      <c r="J1851">
        <f t="shared" si="56"/>
        <v>20.399999999999999</v>
      </c>
      <c r="K1851" s="7">
        <f t="shared" si="57"/>
        <v>50.456249999995634</v>
      </c>
    </row>
    <row r="1852" spans="1:11" x14ac:dyDescent="0.2">
      <c r="A1852">
        <v>397818</v>
      </c>
      <c r="B1852">
        <v>571851</v>
      </c>
      <c r="C1852" s="2">
        <v>23155</v>
      </c>
      <c r="D1852" t="s">
        <v>1014</v>
      </c>
      <c r="E1852">
        <v>24</v>
      </c>
      <c r="F1852" s="1">
        <v>40835.543055555558</v>
      </c>
      <c r="G1852">
        <v>0.83</v>
      </c>
      <c r="H1852">
        <v>12596</v>
      </c>
      <c r="I1852" t="s">
        <v>774</v>
      </c>
      <c r="J1852">
        <f t="shared" si="56"/>
        <v>19.919999999999998</v>
      </c>
      <c r="K1852" s="7">
        <f t="shared" si="57"/>
        <v>50.456249999995634</v>
      </c>
    </row>
    <row r="1853" spans="1:11" x14ac:dyDescent="0.2">
      <c r="A1853">
        <v>397819</v>
      </c>
      <c r="B1853">
        <v>571851</v>
      </c>
      <c r="C1853" s="2">
        <v>22922</v>
      </c>
      <c r="D1853" t="s">
        <v>117</v>
      </c>
      <c r="E1853">
        <v>24</v>
      </c>
      <c r="F1853" s="1">
        <v>40835.543055555558</v>
      </c>
      <c r="G1853">
        <v>0.85</v>
      </c>
      <c r="H1853">
        <v>12596</v>
      </c>
      <c r="I1853" t="s">
        <v>774</v>
      </c>
      <c r="J1853">
        <f t="shared" si="56"/>
        <v>20.399999999999999</v>
      </c>
      <c r="K1853" s="7">
        <f t="shared" si="57"/>
        <v>50.456249999995634</v>
      </c>
    </row>
    <row r="1854" spans="1:11" x14ac:dyDescent="0.2">
      <c r="A1854">
        <v>397820</v>
      </c>
      <c r="B1854">
        <v>571851</v>
      </c>
      <c r="C1854" s="2">
        <v>22778</v>
      </c>
      <c r="D1854" t="s">
        <v>89</v>
      </c>
      <c r="E1854">
        <v>4</v>
      </c>
      <c r="F1854" s="1">
        <v>40835.543055555558</v>
      </c>
      <c r="G1854">
        <v>3.95</v>
      </c>
      <c r="H1854">
        <v>12596</v>
      </c>
      <c r="I1854" t="s">
        <v>774</v>
      </c>
      <c r="J1854">
        <f t="shared" si="56"/>
        <v>15.8</v>
      </c>
      <c r="K1854" s="7">
        <f t="shared" si="57"/>
        <v>50.456249999995634</v>
      </c>
    </row>
    <row r="1855" spans="1:11" x14ac:dyDescent="0.2">
      <c r="A1855">
        <v>397821</v>
      </c>
      <c r="B1855">
        <v>571851</v>
      </c>
      <c r="C1855" s="2">
        <v>23186</v>
      </c>
      <c r="D1855" t="s">
        <v>1001</v>
      </c>
      <c r="E1855">
        <v>48</v>
      </c>
      <c r="F1855" s="1">
        <v>40835.543055555558</v>
      </c>
      <c r="G1855">
        <v>0.28999999999999998</v>
      </c>
      <c r="H1855">
        <v>12596</v>
      </c>
      <c r="I1855" t="s">
        <v>774</v>
      </c>
      <c r="J1855">
        <f t="shared" si="56"/>
        <v>13.919999999999998</v>
      </c>
      <c r="K1855" s="7">
        <f t="shared" si="57"/>
        <v>50.456249999995634</v>
      </c>
    </row>
    <row r="1856" spans="1:11" x14ac:dyDescent="0.2">
      <c r="A1856">
        <v>397822</v>
      </c>
      <c r="B1856">
        <v>571851</v>
      </c>
      <c r="C1856" s="2">
        <v>23187</v>
      </c>
      <c r="D1856" t="s">
        <v>1000</v>
      </c>
      <c r="E1856">
        <v>48</v>
      </c>
      <c r="F1856" s="1">
        <v>40835.543055555558</v>
      </c>
      <c r="G1856">
        <v>0.28999999999999998</v>
      </c>
      <c r="H1856">
        <v>12596</v>
      </c>
      <c r="I1856" t="s">
        <v>774</v>
      </c>
      <c r="J1856">
        <f t="shared" si="56"/>
        <v>13.919999999999998</v>
      </c>
      <c r="K1856" s="7">
        <f t="shared" si="57"/>
        <v>50.456249999995634</v>
      </c>
    </row>
    <row r="1857" spans="1:11" x14ac:dyDescent="0.2">
      <c r="A1857">
        <v>399988</v>
      </c>
      <c r="B1857">
        <v>572065</v>
      </c>
      <c r="C1857" s="2">
        <v>84879</v>
      </c>
      <c r="D1857" t="s">
        <v>17</v>
      </c>
      <c r="E1857">
        <v>1</v>
      </c>
      <c r="F1857" s="1">
        <v>40836.54583333333</v>
      </c>
      <c r="G1857">
        <v>1.69</v>
      </c>
      <c r="H1857">
        <v>12556</v>
      </c>
      <c r="I1857" t="s">
        <v>774</v>
      </c>
      <c r="J1857">
        <f t="shared" si="56"/>
        <v>1.69</v>
      </c>
      <c r="K1857" s="7">
        <f t="shared" si="57"/>
        <v>49.453472222223354</v>
      </c>
    </row>
    <row r="1858" spans="1:11" x14ac:dyDescent="0.2">
      <c r="A1858">
        <v>399989</v>
      </c>
      <c r="B1858">
        <v>572065</v>
      </c>
      <c r="C1858" s="2">
        <v>21136</v>
      </c>
      <c r="D1858" t="s">
        <v>594</v>
      </c>
      <c r="E1858">
        <v>8</v>
      </c>
      <c r="F1858" s="1">
        <v>40836.54583333333</v>
      </c>
      <c r="G1858">
        <v>1.69</v>
      </c>
      <c r="H1858">
        <v>12556</v>
      </c>
      <c r="I1858" t="s">
        <v>774</v>
      </c>
      <c r="J1858">
        <f t="shared" si="56"/>
        <v>13.52</v>
      </c>
      <c r="K1858" s="7">
        <f t="shared" si="57"/>
        <v>49.453472222223354</v>
      </c>
    </row>
    <row r="1859" spans="1:11" x14ac:dyDescent="0.2">
      <c r="A1859">
        <v>399990</v>
      </c>
      <c r="B1859">
        <v>572065</v>
      </c>
      <c r="C1859" s="2">
        <v>35645</v>
      </c>
      <c r="D1859" t="s">
        <v>1131</v>
      </c>
      <c r="E1859">
        <v>1</v>
      </c>
      <c r="F1859" s="1">
        <v>40836.54583333333</v>
      </c>
      <c r="G1859">
        <v>4.25</v>
      </c>
      <c r="H1859">
        <v>12556</v>
      </c>
      <c r="I1859" t="s">
        <v>774</v>
      </c>
      <c r="J1859">
        <f t="shared" si="56"/>
        <v>4.25</v>
      </c>
      <c r="K1859" s="7">
        <f t="shared" si="57"/>
        <v>49.453472222223354</v>
      </c>
    </row>
    <row r="1860" spans="1:11" x14ac:dyDescent="0.2">
      <c r="A1860">
        <v>399991</v>
      </c>
      <c r="B1860">
        <v>572065</v>
      </c>
      <c r="C1860" s="2">
        <v>23331</v>
      </c>
      <c r="D1860" t="s">
        <v>1160</v>
      </c>
      <c r="E1860">
        <v>2</v>
      </c>
      <c r="F1860" s="1">
        <v>40836.54583333333</v>
      </c>
      <c r="G1860">
        <v>0.63</v>
      </c>
      <c r="H1860">
        <v>12556</v>
      </c>
      <c r="I1860" t="s">
        <v>774</v>
      </c>
      <c r="J1860">
        <f t="shared" si="56"/>
        <v>1.26</v>
      </c>
      <c r="K1860" s="7">
        <f t="shared" si="57"/>
        <v>49.453472222223354</v>
      </c>
    </row>
    <row r="1861" spans="1:11" x14ac:dyDescent="0.2">
      <c r="A1861">
        <v>399992</v>
      </c>
      <c r="B1861">
        <v>572065</v>
      </c>
      <c r="C1861" s="2">
        <v>23330</v>
      </c>
      <c r="D1861" t="s">
        <v>1157</v>
      </c>
      <c r="E1861">
        <v>2</v>
      </c>
      <c r="F1861" s="1">
        <v>40836.54583333333</v>
      </c>
      <c r="G1861">
        <v>1.25</v>
      </c>
      <c r="H1861">
        <v>12556</v>
      </c>
      <c r="I1861" t="s">
        <v>774</v>
      </c>
      <c r="J1861">
        <f t="shared" si="56"/>
        <v>2.5</v>
      </c>
      <c r="K1861" s="7">
        <f t="shared" si="57"/>
        <v>49.453472222223354</v>
      </c>
    </row>
    <row r="1862" spans="1:11" x14ac:dyDescent="0.2">
      <c r="A1862">
        <v>399993</v>
      </c>
      <c r="B1862">
        <v>572065</v>
      </c>
      <c r="C1862" s="2">
        <v>23329</v>
      </c>
      <c r="D1862" t="s">
        <v>1156</v>
      </c>
      <c r="E1862">
        <v>2</v>
      </c>
      <c r="F1862" s="1">
        <v>40836.54583333333</v>
      </c>
      <c r="G1862">
        <v>1.65</v>
      </c>
      <c r="H1862">
        <v>12556</v>
      </c>
      <c r="I1862" t="s">
        <v>774</v>
      </c>
      <c r="J1862">
        <f t="shared" si="56"/>
        <v>3.3</v>
      </c>
      <c r="K1862" s="7">
        <f t="shared" si="57"/>
        <v>49.453472222223354</v>
      </c>
    </row>
    <row r="1863" spans="1:11" x14ac:dyDescent="0.2">
      <c r="A1863">
        <v>399994</v>
      </c>
      <c r="B1863">
        <v>572065</v>
      </c>
      <c r="C1863" s="2">
        <v>22423</v>
      </c>
      <c r="D1863" t="s">
        <v>322</v>
      </c>
      <c r="E1863">
        <v>1</v>
      </c>
      <c r="F1863" s="1">
        <v>40836.54583333333</v>
      </c>
      <c r="G1863">
        <v>12.75</v>
      </c>
      <c r="H1863">
        <v>12556</v>
      </c>
      <c r="I1863" t="s">
        <v>774</v>
      </c>
      <c r="J1863">
        <f t="shared" ref="J1863:J1926" si="58">+G1863*E1863</f>
        <v>12.75</v>
      </c>
      <c r="K1863" s="7">
        <f t="shared" ref="K1863:K1926" si="59">+$G$1-F1863</f>
        <v>49.453472222223354</v>
      </c>
    </row>
    <row r="1864" spans="1:11" x14ac:dyDescent="0.2">
      <c r="A1864">
        <v>399995</v>
      </c>
      <c r="B1864">
        <v>572065</v>
      </c>
      <c r="C1864" s="2">
        <v>35649</v>
      </c>
      <c r="D1864" t="s">
        <v>1016</v>
      </c>
      <c r="E1864">
        <v>1</v>
      </c>
      <c r="F1864" s="1">
        <v>40836.54583333333</v>
      </c>
      <c r="G1864">
        <v>3.35</v>
      </c>
      <c r="H1864">
        <v>12556</v>
      </c>
      <c r="I1864" t="s">
        <v>774</v>
      </c>
      <c r="J1864">
        <f t="shared" si="58"/>
        <v>3.35</v>
      </c>
      <c r="K1864" s="7">
        <f t="shared" si="59"/>
        <v>49.453472222223354</v>
      </c>
    </row>
    <row r="1865" spans="1:11" x14ac:dyDescent="0.2">
      <c r="A1865">
        <v>399996</v>
      </c>
      <c r="B1865">
        <v>572065</v>
      </c>
      <c r="C1865" s="2">
        <v>21349</v>
      </c>
      <c r="D1865" t="s">
        <v>545</v>
      </c>
      <c r="E1865">
        <v>1</v>
      </c>
      <c r="F1865" s="1">
        <v>40836.54583333333</v>
      </c>
      <c r="G1865">
        <v>6.75</v>
      </c>
      <c r="H1865">
        <v>12556</v>
      </c>
      <c r="I1865" t="s">
        <v>774</v>
      </c>
      <c r="J1865">
        <f t="shared" si="58"/>
        <v>6.75</v>
      </c>
      <c r="K1865" s="7">
        <f t="shared" si="59"/>
        <v>49.453472222223354</v>
      </c>
    </row>
    <row r="1866" spans="1:11" x14ac:dyDescent="0.2">
      <c r="A1866">
        <v>399997</v>
      </c>
      <c r="B1866">
        <v>572065</v>
      </c>
      <c r="C1866" s="2" t="s">
        <v>8</v>
      </c>
      <c r="D1866" t="s">
        <v>9</v>
      </c>
      <c r="E1866">
        <v>8</v>
      </c>
      <c r="F1866" s="1">
        <v>40836.54583333333</v>
      </c>
      <c r="G1866">
        <v>2.95</v>
      </c>
      <c r="H1866">
        <v>12556</v>
      </c>
      <c r="I1866" t="s">
        <v>774</v>
      </c>
      <c r="J1866">
        <f t="shared" si="58"/>
        <v>23.6</v>
      </c>
      <c r="K1866" s="7">
        <f t="shared" si="59"/>
        <v>49.453472222223354</v>
      </c>
    </row>
    <row r="1867" spans="1:11" x14ac:dyDescent="0.2">
      <c r="A1867">
        <v>399998</v>
      </c>
      <c r="B1867">
        <v>572065</v>
      </c>
      <c r="C1867" s="2">
        <v>22804</v>
      </c>
      <c r="D1867" t="s">
        <v>1199</v>
      </c>
      <c r="E1867">
        <v>1</v>
      </c>
      <c r="F1867" s="1">
        <v>40836.54583333333</v>
      </c>
      <c r="G1867">
        <v>2.95</v>
      </c>
      <c r="H1867">
        <v>12556</v>
      </c>
      <c r="I1867" t="s">
        <v>774</v>
      </c>
      <c r="J1867">
        <f t="shared" si="58"/>
        <v>2.95</v>
      </c>
      <c r="K1867" s="7">
        <f t="shared" si="59"/>
        <v>49.453472222223354</v>
      </c>
    </row>
    <row r="1868" spans="1:11" x14ac:dyDescent="0.2">
      <c r="A1868">
        <v>399999</v>
      </c>
      <c r="B1868">
        <v>572065</v>
      </c>
      <c r="C1868" s="2">
        <v>21733</v>
      </c>
      <c r="D1868" t="s">
        <v>55</v>
      </c>
      <c r="E1868">
        <v>1</v>
      </c>
      <c r="F1868" s="1">
        <v>40836.54583333333</v>
      </c>
      <c r="G1868">
        <v>2.95</v>
      </c>
      <c r="H1868">
        <v>12556</v>
      </c>
      <c r="I1868" t="s">
        <v>774</v>
      </c>
      <c r="J1868">
        <f t="shared" si="58"/>
        <v>2.95</v>
      </c>
      <c r="K1868" s="7">
        <f t="shared" si="59"/>
        <v>49.453472222223354</v>
      </c>
    </row>
    <row r="1869" spans="1:11" x14ac:dyDescent="0.2">
      <c r="A1869">
        <v>400000</v>
      </c>
      <c r="B1869">
        <v>572065</v>
      </c>
      <c r="C1869" s="2">
        <v>23058</v>
      </c>
      <c r="D1869" t="s">
        <v>1182</v>
      </c>
      <c r="E1869">
        <v>6</v>
      </c>
      <c r="F1869" s="1">
        <v>40836.54583333333</v>
      </c>
      <c r="G1869">
        <v>0.79</v>
      </c>
      <c r="H1869">
        <v>12556</v>
      </c>
      <c r="I1869" t="s">
        <v>774</v>
      </c>
      <c r="J1869">
        <f t="shared" si="58"/>
        <v>4.74</v>
      </c>
      <c r="K1869" s="7">
        <f t="shared" si="59"/>
        <v>49.453472222223354</v>
      </c>
    </row>
    <row r="1870" spans="1:11" x14ac:dyDescent="0.2">
      <c r="A1870">
        <v>400001</v>
      </c>
      <c r="B1870">
        <v>572065</v>
      </c>
      <c r="C1870" s="2">
        <v>23176</v>
      </c>
      <c r="D1870" t="s">
        <v>989</v>
      </c>
      <c r="E1870">
        <v>1</v>
      </c>
      <c r="F1870" s="1">
        <v>40836.54583333333</v>
      </c>
      <c r="G1870">
        <v>2.25</v>
      </c>
      <c r="H1870">
        <v>12556</v>
      </c>
      <c r="I1870" t="s">
        <v>774</v>
      </c>
      <c r="J1870">
        <f t="shared" si="58"/>
        <v>2.25</v>
      </c>
      <c r="K1870" s="7">
        <f t="shared" si="59"/>
        <v>49.453472222223354</v>
      </c>
    </row>
    <row r="1871" spans="1:11" x14ac:dyDescent="0.2">
      <c r="A1871">
        <v>400002</v>
      </c>
      <c r="B1871">
        <v>572065</v>
      </c>
      <c r="C1871" s="2">
        <v>23177</v>
      </c>
      <c r="D1871" t="s">
        <v>988</v>
      </c>
      <c r="E1871">
        <v>1</v>
      </c>
      <c r="F1871" s="1">
        <v>40836.54583333333</v>
      </c>
      <c r="G1871">
        <v>2.25</v>
      </c>
      <c r="H1871">
        <v>12556</v>
      </c>
      <c r="I1871" t="s">
        <v>774</v>
      </c>
      <c r="J1871">
        <f t="shared" si="58"/>
        <v>2.25</v>
      </c>
      <c r="K1871" s="7">
        <f t="shared" si="59"/>
        <v>49.453472222223354</v>
      </c>
    </row>
    <row r="1872" spans="1:11" x14ac:dyDescent="0.2">
      <c r="A1872">
        <v>400003</v>
      </c>
      <c r="B1872">
        <v>572065</v>
      </c>
      <c r="C1872" s="2">
        <v>23194</v>
      </c>
      <c r="D1872" t="s">
        <v>992</v>
      </c>
      <c r="E1872">
        <v>2</v>
      </c>
      <c r="F1872" s="1">
        <v>40836.54583333333</v>
      </c>
      <c r="G1872">
        <v>2.25</v>
      </c>
      <c r="H1872">
        <v>12556</v>
      </c>
      <c r="I1872" t="s">
        <v>774</v>
      </c>
      <c r="J1872">
        <f t="shared" si="58"/>
        <v>4.5</v>
      </c>
      <c r="K1872" s="7">
        <f t="shared" si="59"/>
        <v>49.453472222223354</v>
      </c>
    </row>
    <row r="1873" spans="1:11" x14ac:dyDescent="0.2">
      <c r="A1873">
        <v>400004</v>
      </c>
      <c r="B1873">
        <v>572065</v>
      </c>
      <c r="C1873" s="2">
        <v>22966</v>
      </c>
      <c r="D1873" t="s">
        <v>414</v>
      </c>
      <c r="E1873">
        <v>2</v>
      </c>
      <c r="F1873" s="1">
        <v>40836.54583333333</v>
      </c>
      <c r="G1873">
        <v>1.25</v>
      </c>
      <c r="H1873">
        <v>12556</v>
      </c>
      <c r="I1873" t="s">
        <v>774</v>
      </c>
      <c r="J1873">
        <f t="shared" si="58"/>
        <v>2.5</v>
      </c>
      <c r="K1873" s="7">
        <f t="shared" si="59"/>
        <v>49.453472222223354</v>
      </c>
    </row>
    <row r="1874" spans="1:11" x14ac:dyDescent="0.2">
      <c r="A1874">
        <v>400005</v>
      </c>
      <c r="B1874">
        <v>572065</v>
      </c>
      <c r="C1874" s="2">
        <v>23266</v>
      </c>
      <c r="D1874" t="s">
        <v>1102</v>
      </c>
      <c r="E1874">
        <v>2</v>
      </c>
      <c r="F1874" s="1">
        <v>40836.54583333333</v>
      </c>
      <c r="G1874">
        <v>1.25</v>
      </c>
      <c r="H1874">
        <v>12556</v>
      </c>
      <c r="I1874" t="s">
        <v>774</v>
      </c>
      <c r="J1874">
        <f t="shared" si="58"/>
        <v>2.5</v>
      </c>
      <c r="K1874" s="7">
        <f t="shared" si="59"/>
        <v>49.453472222223354</v>
      </c>
    </row>
    <row r="1875" spans="1:11" x14ac:dyDescent="0.2">
      <c r="A1875">
        <v>400006</v>
      </c>
      <c r="B1875">
        <v>572065</v>
      </c>
      <c r="C1875" s="2">
        <v>35933</v>
      </c>
      <c r="D1875" t="s">
        <v>945</v>
      </c>
      <c r="E1875">
        <v>3</v>
      </c>
      <c r="F1875" s="1">
        <v>40836.54583333333</v>
      </c>
      <c r="G1875">
        <v>0.38</v>
      </c>
      <c r="H1875">
        <v>12556</v>
      </c>
      <c r="I1875" t="s">
        <v>774</v>
      </c>
      <c r="J1875">
        <f t="shared" si="58"/>
        <v>1.1400000000000001</v>
      </c>
      <c r="K1875" s="7">
        <f t="shared" si="59"/>
        <v>49.453472222223354</v>
      </c>
    </row>
    <row r="1876" spans="1:11" x14ac:dyDescent="0.2">
      <c r="A1876">
        <v>400007</v>
      </c>
      <c r="B1876">
        <v>572065</v>
      </c>
      <c r="C1876" s="2">
        <v>23103</v>
      </c>
      <c r="D1876" t="s">
        <v>1076</v>
      </c>
      <c r="E1876">
        <v>6</v>
      </c>
      <c r="F1876" s="1">
        <v>40836.54583333333</v>
      </c>
      <c r="G1876">
        <v>1.65</v>
      </c>
      <c r="H1876">
        <v>12556</v>
      </c>
      <c r="I1876" t="s">
        <v>774</v>
      </c>
      <c r="J1876">
        <f t="shared" si="58"/>
        <v>9.8999999999999986</v>
      </c>
      <c r="K1876" s="7">
        <f t="shared" si="59"/>
        <v>49.453472222223354</v>
      </c>
    </row>
    <row r="1877" spans="1:11" x14ac:dyDescent="0.2">
      <c r="A1877">
        <v>400008</v>
      </c>
      <c r="B1877">
        <v>572065</v>
      </c>
      <c r="C1877" s="2">
        <v>21992</v>
      </c>
      <c r="D1877" t="s">
        <v>303</v>
      </c>
      <c r="E1877">
        <v>3</v>
      </c>
      <c r="F1877" s="1">
        <v>40836.54583333333</v>
      </c>
      <c r="G1877">
        <v>1.25</v>
      </c>
      <c r="H1877">
        <v>12556</v>
      </c>
      <c r="I1877" t="s">
        <v>774</v>
      </c>
      <c r="J1877">
        <f t="shared" si="58"/>
        <v>3.75</v>
      </c>
      <c r="K1877" s="7">
        <f t="shared" si="59"/>
        <v>49.453472222223354</v>
      </c>
    </row>
    <row r="1878" spans="1:11" x14ac:dyDescent="0.2">
      <c r="A1878">
        <v>400009</v>
      </c>
      <c r="B1878">
        <v>572065</v>
      </c>
      <c r="C1878" s="2">
        <v>21744</v>
      </c>
      <c r="D1878" t="s">
        <v>171</v>
      </c>
      <c r="E1878">
        <v>5</v>
      </c>
      <c r="F1878" s="1">
        <v>40836.54583333333</v>
      </c>
      <c r="G1878">
        <v>2.95</v>
      </c>
      <c r="H1878">
        <v>12556</v>
      </c>
      <c r="I1878" t="s">
        <v>774</v>
      </c>
      <c r="J1878">
        <f t="shared" si="58"/>
        <v>14.75</v>
      </c>
      <c r="K1878" s="7">
        <f t="shared" si="59"/>
        <v>49.453472222223354</v>
      </c>
    </row>
    <row r="1879" spans="1:11" x14ac:dyDescent="0.2">
      <c r="A1879">
        <v>400010</v>
      </c>
      <c r="B1879">
        <v>572065</v>
      </c>
      <c r="C1879" s="2" t="s">
        <v>566</v>
      </c>
      <c r="D1879" t="s">
        <v>567</v>
      </c>
      <c r="E1879">
        <v>12</v>
      </c>
      <c r="F1879" s="1">
        <v>40836.54583333333</v>
      </c>
      <c r="G1879">
        <v>0.39</v>
      </c>
      <c r="H1879">
        <v>12556</v>
      </c>
      <c r="I1879" t="s">
        <v>774</v>
      </c>
      <c r="J1879">
        <f t="shared" si="58"/>
        <v>4.68</v>
      </c>
      <c r="K1879" s="7">
        <f t="shared" si="59"/>
        <v>49.453472222223354</v>
      </c>
    </row>
    <row r="1880" spans="1:11" x14ac:dyDescent="0.2">
      <c r="A1880">
        <v>400011</v>
      </c>
      <c r="B1880">
        <v>572065</v>
      </c>
      <c r="C1880" s="2">
        <v>22665</v>
      </c>
      <c r="D1880" t="s">
        <v>420</v>
      </c>
      <c r="E1880">
        <v>1</v>
      </c>
      <c r="F1880" s="1">
        <v>40836.54583333333</v>
      </c>
      <c r="G1880">
        <v>2.95</v>
      </c>
      <c r="H1880">
        <v>12556</v>
      </c>
      <c r="I1880" t="s">
        <v>774</v>
      </c>
      <c r="J1880">
        <f t="shared" si="58"/>
        <v>2.95</v>
      </c>
      <c r="K1880" s="7">
        <f t="shared" si="59"/>
        <v>49.453472222223354</v>
      </c>
    </row>
    <row r="1881" spans="1:11" x14ac:dyDescent="0.2">
      <c r="A1881">
        <v>400012</v>
      </c>
      <c r="B1881">
        <v>572065</v>
      </c>
      <c r="C1881" s="2" t="s">
        <v>562</v>
      </c>
      <c r="D1881" t="s">
        <v>563</v>
      </c>
      <c r="E1881">
        <v>12</v>
      </c>
      <c r="F1881" s="1">
        <v>40836.54583333333</v>
      </c>
      <c r="G1881">
        <v>0.39</v>
      </c>
      <c r="H1881">
        <v>12556</v>
      </c>
      <c r="I1881" t="s">
        <v>774</v>
      </c>
      <c r="J1881">
        <f t="shared" si="58"/>
        <v>4.68</v>
      </c>
      <c r="K1881" s="7">
        <f t="shared" si="59"/>
        <v>49.453472222223354</v>
      </c>
    </row>
    <row r="1882" spans="1:11" x14ac:dyDescent="0.2">
      <c r="A1882">
        <v>400013</v>
      </c>
      <c r="B1882">
        <v>572065</v>
      </c>
      <c r="C1882" s="2">
        <v>84817</v>
      </c>
      <c r="D1882" t="s">
        <v>927</v>
      </c>
      <c r="E1882">
        <v>2</v>
      </c>
      <c r="F1882" s="1">
        <v>40836.54583333333</v>
      </c>
      <c r="G1882">
        <v>2.1</v>
      </c>
      <c r="H1882">
        <v>12556</v>
      </c>
      <c r="I1882" t="s">
        <v>774</v>
      </c>
      <c r="J1882">
        <f t="shared" si="58"/>
        <v>4.2</v>
      </c>
      <c r="K1882" s="7">
        <f t="shared" si="59"/>
        <v>49.453472222223354</v>
      </c>
    </row>
    <row r="1883" spans="1:11" x14ac:dyDescent="0.2">
      <c r="A1883">
        <v>400014</v>
      </c>
      <c r="B1883">
        <v>572065</v>
      </c>
      <c r="C1883" s="2">
        <v>22696</v>
      </c>
      <c r="D1883" t="s">
        <v>587</v>
      </c>
      <c r="E1883">
        <v>2</v>
      </c>
      <c r="F1883" s="1">
        <v>40836.54583333333</v>
      </c>
      <c r="G1883">
        <v>1.95</v>
      </c>
      <c r="H1883">
        <v>12556</v>
      </c>
      <c r="I1883" t="s">
        <v>774</v>
      </c>
      <c r="J1883">
        <f t="shared" si="58"/>
        <v>3.9</v>
      </c>
      <c r="K1883" s="7">
        <f t="shared" si="59"/>
        <v>49.453472222223354</v>
      </c>
    </row>
    <row r="1884" spans="1:11" x14ac:dyDescent="0.2">
      <c r="A1884">
        <v>400015</v>
      </c>
      <c r="B1884">
        <v>572065</v>
      </c>
      <c r="C1884" s="2">
        <v>22795</v>
      </c>
      <c r="D1884" t="s">
        <v>560</v>
      </c>
      <c r="E1884">
        <v>1</v>
      </c>
      <c r="F1884" s="1">
        <v>40836.54583333333</v>
      </c>
      <c r="G1884">
        <v>6.75</v>
      </c>
      <c r="H1884">
        <v>12556</v>
      </c>
      <c r="I1884" t="s">
        <v>774</v>
      </c>
      <c r="J1884">
        <f t="shared" si="58"/>
        <v>6.75</v>
      </c>
      <c r="K1884" s="7">
        <f t="shared" si="59"/>
        <v>49.453472222223354</v>
      </c>
    </row>
    <row r="1885" spans="1:11" x14ac:dyDescent="0.2">
      <c r="A1885">
        <v>400016</v>
      </c>
      <c r="B1885">
        <v>572065</v>
      </c>
      <c r="C1885" s="2">
        <v>21843</v>
      </c>
      <c r="D1885" t="s">
        <v>425</v>
      </c>
      <c r="E1885">
        <v>1</v>
      </c>
      <c r="F1885" s="1">
        <v>40836.54583333333</v>
      </c>
      <c r="G1885">
        <v>10.95</v>
      </c>
      <c r="H1885">
        <v>12556</v>
      </c>
      <c r="I1885" t="s">
        <v>774</v>
      </c>
      <c r="J1885">
        <f t="shared" si="58"/>
        <v>10.95</v>
      </c>
      <c r="K1885" s="7">
        <f t="shared" si="59"/>
        <v>49.453472222223354</v>
      </c>
    </row>
    <row r="1886" spans="1:11" x14ac:dyDescent="0.2">
      <c r="A1886">
        <v>400017</v>
      </c>
      <c r="B1886">
        <v>572065</v>
      </c>
      <c r="C1886" s="2">
        <v>23382</v>
      </c>
      <c r="D1886" t="s">
        <v>1196</v>
      </c>
      <c r="E1886">
        <v>1</v>
      </c>
      <c r="F1886" s="1">
        <v>40836.54583333333</v>
      </c>
      <c r="G1886">
        <v>3.75</v>
      </c>
      <c r="H1886">
        <v>12556</v>
      </c>
      <c r="I1886" t="s">
        <v>774</v>
      </c>
      <c r="J1886">
        <f t="shared" si="58"/>
        <v>3.75</v>
      </c>
      <c r="K1886" s="7">
        <f t="shared" si="59"/>
        <v>49.453472222223354</v>
      </c>
    </row>
    <row r="1887" spans="1:11" x14ac:dyDescent="0.2">
      <c r="A1887">
        <v>400018</v>
      </c>
      <c r="B1887">
        <v>572065</v>
      </c>
      <c r="C1887" s="2">
        <v>22362</v>
      </c>
      <c r="D1887" t="s">
        <v>788</v>
      </c>
      <c r="E1887">
        <v>1</v>
      </c>
      <c r="F1887" s="1">
        <v>40836.54583333333</v>
      </c>
      <c r="G1887">
        <v>2.95</v>
      </c>
      <c r="H1887">
        <v>12556</v>
      </c>
      <c r="I1887" t="s">
        <v>774</v>
      </c>
      <c r="J1887">
        <f t="shared" si="58"/>
        <v>2.95</v>
      </c>
      <c r="K1887" s="7">
        <f t="shared" si="59"/>
        <v>49.453472222223354</v>
      </c>
    </row>
    <row r="1888" spans="1:11" x14ac:dyDescent="0.2">
      <c r="A1888">
        <v>400019</v>
      </c>
      <c r="B1888">
        <v>572065</v>
      </c>
      <c r="C1888" s="2">
        <v>22361</v>
      </c>
      <c r="D1888" t="s">
        <v>477</v>
      </c>
      <c r="E1888">
        <v>1</v>
      </c>
      <c r="F1888" s="1">
        <v>40836.54583333333</v>
      </c>
      <c r="G1888">
        <v>2.95</v>
      </c>
      <c r="H1888">
        <v>12556</v>
      </c>
      <c r="I1888" t="s">
        <v>774</v>
      </c>
      <c r="J1888">
        <f t="shared" si="58"/>
        <v>2.95</v>
      </c>
      <c r="K1888" s="7">
        <f t="shared" si="59"/>
        <v>49.453472222223354</v>
      </c>
    </row>
    <row r="1889" spans="1:11" x14ac:dyDescent="0.2">
      <c r="A1889">
        <v>400020</v>
      </c>
      <c r="B1889">
        <v>572065</v>
      </c>
      <c r="C1889" s="2">
        <v>22360</v>
      </c>
      <c r="D1889" t="s">
        <v>390</v>
      </c>
      <c r="E1889">
        <v>1</v>
      </c>
      <c r="F1889" s="1">
        <v>40836.54583333333</v>
      </c>
      <c r="G1889">
        <v>2.95</v>
      </c>
      <c r="H1889">
        <v>12556</v>
      </c>
      <c r="I1889" t="s">
        <v>774</v>
      </c>
      <c r="J1889">
        <f t="shared" si="58"/>
        <v>2.95</v>
      </c>
      <c r="K1889" s="7">
        <f t="shared" si="59"/>
        <v>49.453472222223354</v>
      </c>
    </row>
    <row r="1890" spans="1:11" x14ac:dyDescent="0.2">
      <c r="A1890">
        <v>400021</v>
      </c>
      <c r="B1890">
        <v>572065</v>
      </c>
      <c r="C1890" s="2">
        <v>21984</v>
      </c>
      <c r="D1890" t="s">
        <v>413</v>
      </c>
      <c r="E1890">
        <v>12</v>
      </c>
      <c r="F1890" s="1">
        <v>40836.54583333333</v>
      </c>
      <c r="G1890">
        <v>0.39</v>
      </c>
      <c r="H1890">
        <v>12556</v>
      </c>
      <c r="I1890" t="s">
        <v>774</v>
      </c>
      <c r="J1890">
        <f t="shared" si="58"/>
        <v>4.68</v>
      </c>
      <c r="K1890" s="7">
        <f t="shared" si="59"/>
        <v>49.453472222223354</v>
      </c>
    </row>
    <row r="1891" spans="1:11" x14ac:dyDescent="0.2">
      <c r="A1891">
        <v>400022</v>
      </c>
      <c r="B1891">
        <v>572065</v>
      </c>
      <c r="C1891" s="2">
        <v>22273</v>
      </c>
      <c r="D1891" t="s">
        <v>238</v>
      </c>
      <c r="E1891">
        <v>1</v>
      </c>
      <c r="F1891" s="1">
        <v>40836.54583333333</v>
      </c>
      <c r="G1891">
        <v>2.95</v>
      </c>
      <c r="H1891">
        <v>12556</v>
      </c>
      <c r="I1891" t="s">
        <v>774</v>
      </c>
      <c r="J1891">
        <f t="shared" si="58"/>
        <v>2.95</v>
      </c>
      <c r="K1891" s="7">
        <f t="shared" si="59"/>
        <v>49.453472222223354</v>
      </c>
    </row>
    <row r="1892" spans="1:11" x14ac:dyDescent="0.2">
      <c r="A1892">
        <v>400023</v>
      </c>
      <c r="B1892">
        <v>572065</v>
      </c>
      <c r="C1892" s="2">
        <v>22557</v>
      </c>
      <c r="D1892" t="s">
        <v>271</v>
      </c>
      <c r="E1892">
        <v>5</v>
      </c>
      <c r="F1892" s="1">
        <v>40836.54583333333</v>
      </c>
      <c r="G1892">
        <v>1.65</v>
      </c>
      <c r="H1892">
        <v>12556</v>
      </c>
      <c r="I1892" t="s">
        <v>774</v>
      </c>
      <c r="J1892">
        <f t="shared" si="58"/>
        <v>8.25</v>
      </c>
      <c r="K1892" s="7">
        <f t="shared" si="59"/>
        <v>49.453472222223354</v>
      </c>
    </row>
    <row r="1893" spans="1:11" x14ac:dyDescent="0.2">
      <c r="A1893">
        <v>400024</v>
      </c>
      <c r="B1893">
        <v>572065</v>
      </c>
      <c r="C1893" s="2">
        <v>22553</v>
      </c>
      <c r="D1893" t="s">
        <v>216</v>
      </c>
      <c r="E1893">
        <v>3</v>
      </c>
      <c r="F1893" s="1">
        <v>40836.54583333333</v>
      </c>
      <c r="G1893">
        <v>1.65</v>
      </c>
      <c r="H1893">
        <v>12556</v>
      </c>
      <c r="I1893" t="s">
        <v>774</v>
      </c>
      <c r="J1893">
        <f t="shared" si="58"/>
        <v>4.9499999999999993</v>
      </c>
      <c r="K1893" s="7">
        <f t="shared" si="59"/>
        <v>49.453472222223354</v>
      </c>
    </row>
    <row r="1894" spans="1:11" x14ac:dyDescent="0.2">
      <c r="A1894">
        <v>400025</v>
      </c>
      <c r="B1894">
        <v>572065</v>
      </c>
      <c r="C1894" s="2">
        <v>22965</v>
      </c>
      <c r="D1894" t="s">
        <v>671</v>
      </c>
      <c r="E1894">
        <v>2</v>
      </c>
      <c r="F1894" s="1">
        <v>40836.54583333333</v>
      </c>
      <c r="G1894">
        <v>2.1</v>
      </c>
      <c r="H1894">
        <v>12556</v>
      </c>
      <c r="I1894" t="s">
        <v>774</v>
      </c>
      <c r="J1894">
        <f t="shared" si="58"/>
        <v>4.2</v>
      </c>
      <c r="K1894" s="7">
        <f t="shared" si="59"/>
        <v>49.453472222223354</v>
      </c>
    </row>
    <row r="1895" spans="1:11" x14ac:dyDescent="0.2">
      <c r="A1895">
        <v>400026</v>
      </c>
      <c r="B1895">
        <v>572065</v>
      </c>
      <c r="C1895" s="2">
        <v>84378</v>
      </c>
      <c r="D1895" t="s">
        <v>195</v>
      </c>
      <c r="E1895">
        <v>2</v>
      </c>
      <c r="F1895" s="1">
        <v>40836.54583333333</v>
      </c>
      <c r="G1895">
        <v>1.45</v>
      </c>
      <c r="H1895">
        <v>12556</v>
      </c>
      <c r="I1895" t="s">
        <v>774</v>
      </c>
      <c r="J1895">
        <f t="shared" si="58"/>
        <v>2.9</v>
      </c>
      <c r="K1895" s="7">
        <f t="shared" si="59"/>
        <v>49.453472222223354</v>
      </c>
    </row>
    <row r="1896" spans="1:11" x14ac:dyDescent="0.2">
      <c r="A1896">
        <v>400027</v>
      </c>
      <c r="B1896">
        <v>572065</v>
      </c>
      <c r="C1896" s="2">
        <v>21974</v>
      </c>
      <c r="D1896" t="s">
        <v>615</v>
      </c>
      <c r="E1896">
        <v>6</v>
      </c>
      <c r="F1896" s="1">
        <v>40836.54583333333</v>
      </c>
      <c r="G1896">
        <v>1.45</v>
      </c>
      <c r="H1896">
        <v>12556</v>
      </c>
      <c r="I1896" t="s">
        <v>774</v>
      </c>
      <c r="J1896">
        <f t="shared" si="58"/>
        <v>8.6999999999999993</v>
      </c>
      <c r="K1896" s="7">
        <f t="shared" si="59"/>
        <v>49.453472222223354</v>
      </c>
    </row>
    <row r="1897" spans="1:11" x14ac:dyDescent="0.2">
      <c r="A1897">
        <v>400028</v>
      </c>
      <c r="B1897">
        <v>572065</v>
      </c>
      <c r="C1897" s="2">
        <v>22932</v>
      </c>
      <c r="D1897" t="s">
        <v>897</v>
      </c>
      <c r="E1897">
        <v>2</v>
      </c>
      <c r="F1897" s="1">
        <v>40836.54583333333</v>
      </c>
      <c r="G1897">
        <v>2.5499999999999998</v>
      </c>
      <c r="H1897">
        <v>12556</v>
      </c>
      <c r="I1897" t="s">
        <v>774</v>
      </c>
      <c r="J1897">
        <f t="shared" si="58"/>
        <v>5.0999999999999996</v>
      </c>
      <c r="K1897" s="7">
        <f t="shared" si="59"/>
        <v>49.453472222223354</v>
      </c>
    </row>
    <row r="1898" spans="1:11" x14ac:dyDescent="0.2">
      <c r="A1898">
        <v>400029</v>
      </c>
      <c r="B1898">
        <v>572065</v>
      </c>
      <c r="C1898" s="2">
        <v>22816</v>
      </c>
      <c r="D1898" t="s">
        <v>492</v>
      </c>
      <c r="E1898">
        <v>24</v>
      </c>
      <c r="F1898" s="1">
        <v>40836.54583333333</v>
      </c>
      <c r="G1898">
        <v>0.42</v>
      </c>
      <c r="H1898">
        <v>12556</v>
      </c>
      <c r="I1898" t="s">
        <v>774</v>
      </c>
      <c r="J1898">
        <f t="shared" si="58"/>
        <v>10.08</v>
      </c>
      <c r="K1898" s="7">
        <f t="shared" si="59"/>
        <v>49.453472222223354</v>
      </c>
    </row>
    <row r="1899" spans="1:11" x14ac:dyDescent="0.2">
      <c r="A1899">
        <v>400030</v>
      </c>
      <c r="B1899">
        <v>572065</v>
      </c>
      <c r="C1899" s="2">
        <v>22667</v>
      </c>
      <c r="D1899" t="s">
        <v>418</v>
      </c>
      <c r="E1899">
        <v>2</v>
      </c>
      <c r="F1899" s="1">
        <v>40836.54583333333</v>
      </c>
      <c r="G1899">
        <v>2.95</v>
      </c>
      <c r="H1899">
        <v>12556</v>
      </c>
      <c r="I1899" t="s">
        <v>774</v>
      </c>
      <c r="J1899">
        <f t="shared" si="58"/>
        <v>5.9</v>
      </c>
      <c r="K1899" s="7">
        <f t="shared" si="59"/>
        <v>49.453472222223354</v>
      </c>
    </row>
    <row r="1900" spans="1:11" x14ac:dyDescent="0.2">
      <c r="A1900">
        <v>400031</v>
      </c>
      <c r="B1900">
        <v>572065</v>
      </c>
      <c r="C1900" s="2">
        <v>23184</v>
      </c>
      <c r="D1900" t="s">
        <v>999</v>
      </c>
      <c r="E1900">
        <v>1</v>
      </c>
      <c r="F1900" s="1">
        <v>40836.54583333333</v>
      </c>
      <c r="G1900">
        <v>4.95</v>
      </c>
      <c r="H1900">
        <v>12556</v>
      </c>
      <c r="I1900" t="s">
        <v>774</v>
      </c>
      <c r="J1900">
        <f t="shared" si="58"/>
        <v>4.95</v>
      </c>
      <c r="K1900" s="7">
        <f t="shared" si="59"/>
        <v>49.453472222223354</v>
      </c>
    </row>
    <row r="1901" spans="1:11" x14ac:dyDescent="0.2">
      <c r="A1901">
        <v>400032</v>
      </c>
      <c r="B1901">
        <v>572065</v>
      </c>
      <c r="C1901" s="2">
        <v>21977</v>
      </c>
      <c r="D1901" t="s">
        <v>68</v>
      </c>
      <c r="E1901">
        <v>6</v>
      </c>
      <c r="F1901" s="1">
        <v>40836.54583333333</v>
      </c>
      <c r="G1901">
        <v>0.55000000000000004</v>
      </c>
      <c r="H1901">
        <v>12556</v>
      </c>
      <c r="I1901" t="s">
        <v>774</v>
      </c>
      <c r="J1901">
        <f t="shared" si="58"/>
        <v>3.3000000000000003</v>
      </c>
      <c r="K1901" s="7">
        <f t="shared" si="59"/>
        <v>49.453472222223354</v>
      </c>
    </row>
    <row r="1902" spans="1:11" x14ac:dyDescent="0.2">
      <c r="A1902">
        <v>400033</v>
      </c>
      <c r="B1902">
        <v>572065</v>
      </c>
      <c r="C1902" s="2">
        <v>23189</v>
      </c>
      <c r="D1902" t="s">
        <v>1146</v>
      </c>
      <c r="E1902">
        <v>1</v>
      </c>
      <c r="F1902" s="1">
        <v>40836.54583333333</v>
      </c>
      <c r="G1902">
        <v>2.89</v>
      </c>
      <c r="H1902">
        <v>12556</v>
      </c>
      <c r="I1902" t="s">
        <v>774</v>
      </c>
      <c r="J1902">
        <f t="shared" si="58"/>
        <v>2.89</v>
      </c>
      <c r="K1902" s="7">
        <f t="shared" si="59"/>
        <v>49.453472222223354</v>
      </c>
    </row>
    <row r="1903" spans="1:11" x14ac:dyDescent="0.2">
      <c r="A1903">
        <v>400034</v>
      </c>
      <c r="B1903">
        <v>572065</v>
      </c>
      <c r="C1903" s="2">
        <v>84821</v>
      </c>
      <c r="D1903" t="s">
        <v>912</v>
      </c>
      <c r="E1903">
        <v>5</v>
      </c>
      <c r="F1903" s="1">
        <v>40836.54583333333</v>
      </c>
      <c r="G1903">
        <v>0.85</v>
      </c>
      <c r="H1903">
        <v>12556</v>
      </c>
      <c r="I1903" t="s">
        <v>774</v>
      </c>
      <c r="J1903">
        <f t="shared" si="58"/>
        <v>4.25</v>
      </c>
      <c r="K1903" s="7">
        <f t="shared" si="59"/>
        <v>49.453472222223354</v>
      </c>
    </row>
    <row r="1904" spans="1:11" x14ac:dyDescent="0.2">
      <c r="A1904">
        <v>400035</v>
      </c>
      <c r="B1904">
        <v>572065</v>
      </c>
      <c r="C1904" s="2">
        <v>22348</v>
      </c>
      <c r="D1904" t="s">
        <v>475</v>
      </c>
      <c r="E1904">
        <v>3</v>
      </c>
      <c r="F1904" s="1">
        <v>40836.54583333333</v>
      </c>
      <c r="G1904">
        <v>0.85</v>
      </c>
      <c r="H1904">
        <v>12556</v>
      </c>
      <c r="I1904" t="s">
        <v>774</v>
      </c>
      <c r="J1904">
        <f t="shared" si="58"/>
        <v>2.5499999999999998</v>
      </c>
      <c r="K1904" s="7">
        <f t="shared" si="59"/>
        <v>49.453472222223354</v>
      </c>
    </row>
    <row r="1905" spans="1:11" x14ac:dyDescent="0.2">
      <c r="A1905">
        <v>400036</v>
      </c>
      <c r="B1905">
        <v>572065</v>
      </c>
      <c r="C1905" s="2">
        <v>22093</v>
      </c>
      <c r="D1905" t="s">
        <v>822</v>
      </c>
      <c r="E1905">
        <v>5</v>
      </c>
      <c r="F1905" s="1">
        <v>40836.54583333333</v>
      </c>
      <c r="G1905">
        <v>0.39</v>
      </c>
      <c r="H1905">
        <v>12556</v>
      </c>
      <c r="I1905" t="s">
        <v>774</v>
      </c>
      <c r="J1905">
        <f t="shared" si="58"/>
        <v>1.9500000000000002</v>
      </c>
      <c r="K1905" s="7">
        <f t="shared" si="59"/>
        <v>49.453472222223354</v>
      </c>
    </row>
    <row r="1906" spans="1:11" x14ac:dyDescent="0.2">
      <c r="A1906">
        <v>400037</v>
      </c>
      <c r="B1906">
        <v>572065</v>
      </c>
      <c r="C1906" s="2">
        <v>22197</v>
      </c>
      <c r="D1906" t="s">
        <v>1104</v>
      </c>
      <c r="E1906">
        <v>3</v>
      </c>
      <c r="F1906" s="1">
        <v>40836.54583333333</v>
      </c>
      <c r="G1906">
        <v>0.85</v>
      </c>
      <c r="H1906">
        <v>12556</v>
      </c>
      <c r="I1906" t="s">
        <v>774</v>
      </c>
      <c r="J1906">
        <f t="shared" si="58"/>
        <v>2.5499999999999998</v>
      </c>
      <c r="K1906" s="7">
        <f t="shared" si="59"/>
        <v>49.453472222223354</v>
      </c>
    </row>
    <row r="1907" spans="1:11" x14ac:dyDescent="0.2">
      <c r="A1907">
        <v>400038</v>
      </c>
      <c r="B1907">
        <v>572065</v>
      </c>
      <c r="C1907" s="2">
        <v>22452</v>
      </c>
      <c r="D1907" t="s">
        <v>726</v>
      </c>
      <c r="E1907">
        <v>2</v>
      </c>
      <c r="F1907" s="1">
        <v>40836.54583333333</v>
      </c>
      <c r="G1907">
        <v>2.95</v>
      </c>
      <c r="H1907">
        <v>12556</v>
      </c>
      <c r="I1907" t="s">
        <v>774</v>
      </c>
      <c r="J1907">
        <f t="shared" si="58"/>
        <v>5.9</v>
      </c>
      <c r="K1907" s="7">
        <f t="shared" si="59"/>
        <v>49.453472222223354</v>
      </c>
    </row>
    <row r="1908" spans="1:11" x14ac:dyDescent="0.2">
      <c r="A1908">
        <v>400039</v>
      </c>
      <c r="B1908">
        <v>572065</v>
      </c>
      <c r="C1908" s="2">
        <v>22454</v>
      </c>
      <c r="D1908" t="s">
        <v>376</v>
      </c>
      <c r="E1908">
        <v>2</v>
      </c>
      <c r="F1908" s="1">
        <v>40836.54583333333</v>
      </c>
      <c r="G1908">
        <v>2.95</v>
      </c>
      <c r="H1908">
        <v>12556</v>
      </c>
      <c r="I1908" t="s">
        <v>774</v>
      </c>
      <c r="J1908">
        <f t="shared" si="58"/>
        <v>5.9</v>
      </c>
      <c r="K1908" s="7">
        <f t="shared" si="59"/>
        <v>49.453472222223354</v>
      </c>
    </row>
    <row r="1909" spans="1:11" x14ac:dyDescent="0.2">
      <c r="A1909">
        <v>400040</v>
      </c>
      <c r="B1909">
        <v>572065</v>
      </c>
      <c r="C1909" s="2">
        <v>22840</v>
      </c>
      <c r="D1909" t="s">
        <v>686</v>
      </c>
      <c r="E1909">
        <v>1</v>
      </c>
      <c r="F1909" s="1">
        <v>40836.54583333333</v>
      </c>
      <c r="G1909">
        <v>7.95</v>
      </c>
      <c r="H1909">
        <v>12556</v>
      </c>
      <c r="I1909" t="s">
        <v>774</v>
      </c>
      <c r="J1909">
        <f t="shared" si="58"/>
        <v>7.95</v>
      </c>
      <c r="K1909" s="7">
        <f t="shared" si="59"/>
        <v>49.453472222223354</v>
      </c>
    </row>
    <row r="1910" spans="1:11" x14ac:dyDescent="0.2">
      <c r="A1910">
        <v>400041</v>
      </c>
      <c r="B1910">
        <v>572065</v>
      </c>
      <c r="C1910" s="2">
        <v>72741</v>
      </c>
      <c r="D1910" t="s">
        <v>440</v>
      </c>
      <c r="E1910">
        <v>9</v>
      </c>
      <c r="F1910" s="1">
        <v>40836.54583333333</v>
      </c>
      <c r="G1910">
        <v>1.45</v>
      </c>
      <c r="H1910">
        <v>12556</v>
      </c>
      <c r="I1910" t="s">
        <v>774</v>
      </c>
      <c r="J1910">
        <f t="shared" si="58"/>
        <v>13.049999999999999</v>
      </c>
      <c r="K1910" s="7">
        <f t="shared" si="59"/>
        <v>49.453472222223354</v>
      </c>
    </row>
    <row r="1911" spans="1:11" x14ac:dyDescent="0.2">
      <c r="A1911">
        <v>404628</v>
      </c>
      <c r="B1911">
        <v>572442</v>
      </c>
      <c r="C1911" s="2">
        <v>22144</v>
      </c>
      <c r="D1911" t="s">
        <v>245</v>
      </c>
      <c r="E1911">
        <v>12</v>
      </c>
      <c r="F1911" s="1">
        <v>40840.506249999999</v>
      </c>
      <c r="G1911">
        <v>2.1</v>
      </c>
      <c r="H1911">
        <v>12546</v>
      </c>
      <c r="I1911" t="s">
        <v>774</v>
      </c>
      <c r="J1911">
        <f t="shared" si="58"/>
        <v>25.200000000000003</v>
      </c>
      <c r="K1911" s="7">
        <f t="shared" si="59"/>
        <v>45.493055555554747</v>
      </c>
    </row>
    <row r="1912" spans="1:11" x14ac:dyDescent="0.2">
      <c r="A1912">
        <v>404629</v>
      </c>
      <c r="B1912">
        <v>572442</v>
      </c>
      <c r="C1912" s="2">
        <v>22142</v>
      </c>
      <c r="D1912" t="s">
        <v>293</v>
      </c>
      <c r="E1912">
        <v>12</v>
      </c>
      <c r="F1912" s="1">
        <v>40840.506249999999</v>
      </c>
      <c r="G1912">
        <v>1.45</v>
      </c>
      <c r="H1912">
        <v>12546</v>
      </c>
      <c r="I1912" t="s">
        <v>774</v>
      </c>
      <c r="J1912">
        <f t="shared" si="58"/>
        <v>17.399999999999999</v>
      </c>
      <c r="K1912" s="7">
        <f t="shared" si="59"/>
        <v>45.493055555554747</v>
      </c>
    </row>
    <row r="1913" spans="1:11" x14ac:dyDescent="0.2">
      <c r="A1913">
        <v>404630</v>
      </c>
      <c r="B1913">
        <v>572442</v>
      </c>
      <c r="C1913" s="2">
        <v>22141</v>
      </c>
      <c r="D1913" t="s">
        <v>244</v>
      </c>
      <c r="E1913">
        <v>6</v>
      </c>
      <c r="F1913" s="1">
        <v>40840.506249999999</v>
      </c>
      <c r="G1913">
        <v>2.1</v>
      </c>
      <c r="H1913">
        <v>12546</v>
      </c>
      <c r="I1913" t="s">
        <v>774</v>
      </c>
      <c r="J1913">
        <f t="shared" si="58"/>
        <v>12.600000000000001</v>
      </c>
      <c r="K1913" s="7">
        <f t="shared" si="59"/>
        <v>45.493055555554747</v>
      </c>
    </row>
    <row r="1914" spans="1:11" x14ac:dyDescent="0.2">
      <c r="A1914">
        <v>404631</v>
      </c>
      <c r="B1914">
        <v>572442</v>
      </c>
      <c r="C1914" s="2">
        <v>20970</v>
      </c>
      <c r="D1914" t="s">
        <v>652</v>
      </c>
      <c r="E1914">
        <v>4</v>
      </c>
      <c r="F1914" s="1">
        <v>40840.506249999999</v>
      </c>
      <c r="G1914">
        <v>3.75</v>
      </c>
      <c r="H1914">
        <v>12546</v>
      </c>
      <c r="I1914" t="s">
        <v>774</v>
      </c>
      <c r="J1914">
        <f t="shared" si="58"/>
        <v>15</v>
      </c>
      <c r="K1914" s="7">
        <f t="shared" si="59"/>
        <v>45.493055555554747</v>
      </c>
    </row>
    <row r="1915" spans="1:11" x14ac:dyDescent="0.2">
      <c r="A1915">
        <v>404632</v>
      </c>
      <c r="B1915">
        <v>572442</v>
      </c>
      <c r="C1915" s="2">
        <v>22750</v>
      </c>
      <c r="D1915" t="s">
        <v>265</v>
      </c>
      <c r="E1915">
        <v>4</v>
      </c>
      <c r="F1915" s="1">
        <v>40840.506249999999</v>
      </c>
      <c r="G1915">
        <v>3.75</v>
      </c>
      <c r="H1915">
        <v>12546</v>
      </c>
      <c r="I1915" t="s">
        <v>774</v>
      </c>
      <c r="J1915">
        <f t="shared" si="58"/>
        <v>15</v>
      </c>
      <c r="K1915" s="7">
        <f t="shared" si="59"/>
        <v>45.493055555554747</v>
      </c>
    </row>
    <row r="1916" spans="1:11" x14ac:dyDescent="0.2">
      <c r="A1916">
        <v>404633</v>
      </c>
      <c r="B1916">
        <v>572442</v>
      </c>
      <c r="C1916" s="2">
        <v>22564</v>
      </c>
      <c r="D1916" t="s">
        <v>670</v>
      </c>
      <c r="E1916">
        <v>12</v>
      </c>
      <c r="F1916" s="1">
        <v>40840.506249999999</v>
      </c>
      <c r="G1916">
        <v>1.25</v>
      </c>
      <c r="H1916">
        <v>12546</v>
      </c>
      <c r="I1916" t="s">
        <v>774</v>
      </c>
      <c r="J1916">
        <f t="shared" si="58"/>
        <v>15</v>
      </c>
      <c r="K1916" s="7">
        <f t="shared" si="59"/>
        <v>45.493055555554747</v>
      </c>
    </row>
    <row r="1917" spans="1:11" x14ac:dyDescent="0.2">
      <c r="A1917">
        <v>404634</v>
      </c>
      <c r="B1917">
        <v>572442</v>
      </c>
      <c r="C1917" s="2">
        <v>20969</v>
      </c>
      <c r="D1917" t="s">
        <v>533</v>
      </c>
      <c r="E1917">
        <v>4</v>
      </c>
      <c r="F1917" s="1">
        <v>40840.506249999999</v>
      </c>
      <c r="G1917">
        <v>3.75</v>
      </c>
      <c r="H1917">
        <v>12546</v>
      </c>
      <c r="I1917" t="s">
        <v>774</v>
      </c>
      <c r="J1917">
        <f t="shared" si="58"/>
        <v>15</v>
      </c>
      <c r="K1917" s="7">
        <f t="shared" si="59"/>
        <v>45.493055555554747</v>
      </c>
    </row>
    <row r="1918" spans="1:11" x14ac:dyDescent="0.2">
      <c r="A1918">
        <v>404635</v>
      </c>
      <c r="B1918">
        <v>572442</v>
      </c>
      <c r="C1918" s="2">
        <v>21452</v>
      </c>
      <c r="D1918" t="s">
        <v>380</v>
      </c>
      <c r="E1918">
        <v>6</v>
      </c>
      <c r="F1918" s="1">
        <v>40840.506249999999</v>
      </c>
      <c r="G1918">
        <v>2.95</v>
      </c>
      <c r="H1918">
        <v>12546</v>
      </c>
      <c r="I1918" t="s">
        <v>774</v>
      </c>
      <c r="J1918">
        <f t="shared" si="58"/>
        <v>17.700000000000003</v>
      </c>
      <c r="K1918" s="7">
        <f t="shared" si="59"/>
        <v>45.493055555554747</v>
      </c>
    </row>
    <row r="1919" spans="1:11" x14ac:dyDescent="0.2">
      <c r="A1919">
        <v>404636</v>
      </c>
      <c r="B1919">
        <v>572442</v>
      </c>
      <c r="C1919" s="2">
        <v>22745</v>
      </c>
      <c r="D1919" t="s">
        <v>18</v>
      </c>
      <c r="E1919">
        <v>6</v>
      </c>
      <c r="F1919" s="1">
        <v>40840.506249999999</v>
      </c>
      <c r="G1919">
        <v>2.1</v>
      </c>
      <c r="H1919">
        <v>12546</v>
      </c>
      <c r="I1919" t="s">
        <v>774</v>
      </c>
      <c r="J1919">
        <f t="shared" si="58"/>
        <v>12.600000000000001</v>
      </c>
      <c r="K1919" s="7">
        <f t="shared" si="59"/>
        <v>45.493055555554747</v>
      </c>
    </row>
    <row r="1920" spans="1:11" x14ac:dyDescent="0.2">
      <c r="A1920">
        <v>404637</v>
      </c>
      <c r="B1920">
        <v>572442</v>
      </c>
      <c r="C1920" s="2">
        <v>22747</v>
      </c>
      <c r="D1920" t="s">
        <v>631</v>
      </c>
      <c r="E1920">
        <v>6</v>
      </c>
      <c r="F1920" s="1">
        <v>40840.506249999999</v>
      </c>
      <c r="G1920">
        <v>2.1</v>
      </c>
      <c r="H1920">
        <v>12546</v>
      </c>
      <c r="I1920" t="s">
        <v>774</v>
      </c>
      <c r="J1920">
        <f t="shared" si="58"/>
        <v>12.600000000000001</v>
      </c>
      <c r="K1920" s="7">
        <f t="shared" si="59"/>
        <v>45.493055555554747</v>
      </c>
    </row>
    <row r="1921" spans="1:11" x14ac:dyDescent="0.2">
      <c r="A1921">
        <v>404638</v>
      </c>
      <c r="B1921">
        <v>572442</v>
      </c>
      <c r="C1921" s="2">
        <v>22746</v>
      </c>
      <c r="D1921" t="s">
        <v>630</v>
      </c>
      <c r="E1921">
        <v>6</v>
      </c>
      <c r="F1921" s="1">
        <v>40840.506249999999</v>
      </c>
      <c r="G1921">
        <v>2.1</v>
      </c>
      <c r="H1921">
        <v>12546</v>
      </c>
      <c r="I1921" t="s">
        <v>774</v>
      </c>
      <c r="J1921">
        <f t="shared" si="58"/>
        <v>12.600000000000001</v>
      </c>
      <c r="K1921" s="7">
        <f t="shared" si="59"/>
        <v>45.493055555554747</v>
      </c>
    </row>
    <row r="1922" spans="1:11" x14ac:dyDescent="0.2">
      <c r="A1922">
        <v>404639</v>
      </c>
      <c r="B1922">
        <v>572442</v>
      </c>
      <c r="C1922" s="2">
        <v>22748</v>
      </c>
      <c r="D1922" t="s">
        <v>19</v>
      </c>
      <c r="E1922">
        <v>6</v>
      </c>
      <c r="F1922" s="1">
        <v>40840.506249999999</v>
      </c>
      <c r="G1922">
        <v>2.1</v>
      </c>
      <c r="H1922">
        <v>12546</v>
      </c>
      <c r="I1922" t="s">
        <v>774</v>
      </c>
      <c r="J1922">
        <f t="shared" si="58"/>
        <v>12.600000000000001</v>
      </c>
      <c r="K1922" s="7">
        <f t="shared" si="59"/>
        <v>45.493055555554747</v>
      </c>
    </row>
    <row r="1923" spans="1:11" x14ac:dyDescent="0.2">
      <c r="A1923">
        <v>404640</v>
      </c>
      <c r="B1923">
        <v>572442</v>
      </c>
      <c r="C1923" s="2">
        <v>22445</v>
      </c>
      <c r="D1923" t="s">
        <v>383</v>
      </c>
      <c r="E1923">
        <v>6</v>
      </c>
      <c r="F1923" s="1">
        <v>40840.506249999999</v>
      </c>
      <c r="G1923">
        <v>2.95</v>
      </c>
      <c r="H1923">
        <v>12546</v>
      </c>
      <c r="I1923" t="s">
        <v>774</v>
      </c>
      <c r="J1923">
        <f t="shared" si="58"/>
        <v>17.700000000000003</v>
      </c>
      <c r="K1923" s="7">
        <f t="shared" si="59"/>
        <v>45.493055555554747</v>
      </c>
    </row>
    <row r="1924" spans="1:11" x14ac:dyDescent="0.2">
      <c r="A1924">
        <v>404641</v>
      </c>
      <c r="B1924">
        <v>572442</v>
      </c>
      <c r="C1924" s="2">
        <v>22505</v>
      </c>
      <c r="D1924" t="s">
        <v>711</v>
      </c>
      <c r="E1924">
        <v>4</v>
      </c>
      <c r="F1924" s="1">
        <v>40840.506249999999</v>
      </c>
      <c r="G1924">
        <v>4.95</v>
      </c>
      <c r="H1924">
        <v>12546</v>
      </c>
      <c r="I1924" t="s">
        <v>774</v>
      </c>
      <c r="J1924">
        <f t="shared" si="58"/>
        <v>19.8</v>
      </c>
      <c r="K1924" s="7">
        <f t="shared" si="59"/>
        <v>45.493055555554747</v>
      </c>
    </row>
    <row r="1925" spans="1:11" x14ac:dyDescent="0.2">
      <c r="A1925">
        <v>404642</v>
      </c>
      <c r="B1925">
        <v>572442</v>
      </c>
      <c r="C1925" s="2">
        <v>48194</v>
      </c>
      <c r="D1925" t="s">
        <v>212</v>
      </c>
      <c r="E1925">
        <v>2</v>
      </c>
      <c r="F1925" s="1">
        <v>40840.506249999999</v>
      </c>
      <c r="G1925">
        <v>8.25</v>
      </c>
      <c r="H1925">
        <v>12546</v>
      </c>
      <c r="I1925" t="s">
        <v>774</v>
      </c>
      <c r="J1925">
        <f t="shared" si="58"/>
        <v>16.5</v>
      </c>
      <c r="K1925" s="7">
        <f t="shared" si="59"/>
        <v>45.493055555554747</v>
      </c>
    </row>
    <row r="1926" spans="1:11" x14ac:dyDescent="0.2">
      <c r="A1926">
        <v>404643</v>
      </c>
      <c r="B1926">
        <v>572442</v>
      </c>
      <c r="C1926" s="2">
        <v>23480</v>
      </c>
      <c r="D1926" t="s">
        <v>1204</v>
      </c>
      <c r="E1926">
        <v>4</v>
      </c>
      <c r="F1926" s="1">
        <v>40840.506249999999</v>
      </c>
      <c r="G1926">
        <v>3.75</v>
      </c>
      <c r="H1926">
        <v>12546</v>
      </c>
      <c r="I1926" t="s">
        <v>774</v>
      </c>
      <c r="J1926">
        <f t="shared" si="58"/>
        <v>15</v>
      </c>
      <c r="K1926" s="7">
        <f t="shared" si="59"/>
        <v>45.493055555554747</v>
      </c>
    </row>
    <row r="1927" spans="1:11" x14ac:dyDescent="0.2">
      <c r="A1927">
        <v>404644</v>
      </c>
      <c r="B1927">
        <v>572442</v>
      </c>
      <c r="C1927" s="2">
        <v>23434</v>
      </c>
      <c r="D1927" t="s">
        <v>1180</v>
      </c>
      <c r="E1927">
        <v>10</v>
      </c>
      <c r="F1927" s="1">
        <v>40840.506249999999</v>
      </c>
      <c r="G1927">
        <v>0.79</v>
      </c>
      <c r="H1927">
        <v>12546</v>
      </c>
      <c r="I1927" t="s">
        <v>774</v>
      </c>
      <c r="J1927">
        <f t="shared" ref="J1927:J1990" si="60">+G1927*E1927</f>
        <v>7.9</v>
      </c>
      <c r="K1927" s="7">
        <f t="shared" ref="K1927:K1990" si="61">+$G$1-F1927</f>
        <v>45.493055555554747</v>
      </c>
    </row>
    <row r="1928" spans="1:11" x14ac:dyDescent="0.2">
      <c r="A1928">
        <v>404645</v>
      </c>
      <c r="B1928">
        <v>572442</v>
      </c>
      <c r="C1928" s="2">
        <v>21580</v>
      </c>
      <c r="D1928" t="s">
        <v>821</v>
      </c>
      <c r="E1928">
        <v>6</v>
      </c>
      <c r="F1928" s="1">
        <v>40840.506249999999</v>
      </c>
      <c r="G1928">
        <v>2.25</v>
      </c>
      <c r="H1928">
        <v>12546</v>
      </c>
      <c r="I1928" t="s">
        <v>774</v>
      </c>
      <c r="J1928">
        <f t="shared" si="60"/>
        <v>13.5</v>
      </c>
      <c r="K1928" s="7">
        <f t="shared" si="61"/>
        <v>45.493055555554747</v>
      </c>
    </row>
    <row r="1929" spans="1:11" x14ac:dyDescent="0.2">
      <c r="A1929">
        <v>404646</v>
      </c>
      <c r="B1929">
        <v>572442</v>
      </c>
      <c r="C1929" s="2">
        <v>21576</v>
      </c>
      <c r="D1929" t="s">
        <v>451</v>
      </c>
      <c r="E1929">
        <v>6</v>
      </c>
      <c r="F1929" s="1">
        <v>40840.506249999999</v>
      </c>
      <c r="G1929">
        <v>2.25</v>
      </c>
      <c r="H1929">
        <v>12546</v>
      </c>
      <c r="I1929" t="s">
        <v>774</v>
      </c>
      <c r="J1929">
        <f t="shared" si="60"/>
        <v>13.5</v>
      </c>
      <c r="K1929" s="7">
        <f t="shared" si="61"/>
        <v>45.493055555554747</v>
      </c>
    </row>
    <row r="1930" spans="1:11" x14ac:dyDescent="0.2">
      <c r="A1930">
        <v>404647</v>
      </c>
      <c r="B1930">
        <v>572442</v>
      </c>
      <c r="C1930" s="2">
        <v>23388</v>
      </c>
      <c r="D1930" t="s">
        <v>1181</v>
      </c>
      <c r="E1930">
        <v>4</v>
      </c>
      <c r="F1930" s="1">
        <v>40840.506249999999</v>
      </c>
      <c r="G1930">
        <v>4.1500000000000004</v>
      </c>
      <c r="H1930">
        <v>12546</v>
      </c>
      <c r="I1930" t="s">
        <v>774</v>
      </c>
      <c r="J1930">
        <f t="shared" si="60"/>
        <v>16.600000000000001</v>
      </c>
      <c r="K1930" s="7">
        <f t="shared" si="61"/>
        <v>45.493055555554747</v>
      </c>
    </row>
    <row r="1931" spans="1:11" x14ac:dyDescent="0.2">
      <c r="A1931">
        <v>404648</v>
      </c>
      <c r="B1931">
        <v>572442</v>
      </c>
      <c r="C1931" s="2">
        <v>20719</v>
      </c>
      <c r="D1931" t="s">
        <v>531</v>
      </c>
      <c r="E1931">
        <v>10</v>
      </c>
      <c r="F1931" s="1">
        <v>40840.506249999999</v>
      </c>
      <c r="G1931">
        <v>0.85</v>
      </c>
      <c r="H1931">
        <v>12546</v>
      </c>
      <c r="I1931" t="s">
        <v>774</v>
      </c>
      <c r="J1931">
        <f t="shared" si="60"/>
        <v>8.5</v>
      </c>
      <c r="K1931" s="7">
        <f t="shared" si="61"/>
        <v>45.493055555554747</v>
      </c>
    </row>
    <row r="1932" spans="1:11" x14ac:dyDescent="0.2">
      <c r="A1932">
        <v>404649</v>
      </c>
      <c r="B1932">
        <v>572442</v>
      </c>
      <c r="C1932" s="2">
        <v>22739</v>
      </c>
      <c r="D1932" t="s">
        <v>257</v>
      </c>
      <c r="E1932">
        <v>10</v>
      </c>
      <c r="F1932" s="1">
        <v>40840.506249999999</v>
      </c>
      <c r="G1932">
        <v>1.65</v>
      </c>
      <c r="H1932">
        <v>12546</v>
      </c>
      <c r="I1932" t="s">
        <v>774</v>
      </c>
      <c r="J1932">
        <f t="shared" si="60"/>
        <v>16.5</v>
      </c>
      <c r="K1932" s="7">
        <f t="shared" si="61"/>
        <v>45.493055555554747</v>
      </c>
    </row>
    <row r="1933" spans="1:11" x14ac:dyDescent="0.2">
      <c r="A1933">
        <v>404650</v>
      </c>
      <c r="B1933">
        <v>572442</v>
      </c>
      <c r="C1933" s="2">
        <v>22735</v>
      </c>
      <c r="D1933" t="s">
        <v>305</v>
      </c>
      <c r="E1933">
        <v>10</v>
      </c>
      <c r="F1933" s="1">
        <v>40840.506249999999</v>
      </c>
      <c r="G1933">
        <v>1.65</v>
      </c>
      <c r="H1933">
        <v>12546</v>
      </c>
      <c r="I1933" t="s">
        <v>774</v>
      </c>
      <c r="J1933">
        <f t="shared" si="60"/>
        <v>16.5</v>
      </c>
      <c r="K1933" s="7">
        <f t="shared" si="61"/>
        <v>45.493055555554747</v>
      </c>
    </row>
    <row r="1934" spans="1:11" x14ac:dyDescent="0.2">
      <c r="A1934">
        <v>410553</v>
      </c>
      <c r="B1934">
        <v>572886</v>
      </c>
      <c r="C1934" s="2">
        <v>22557</v>
      </c>
      <c r="D1934" t="s">
        <v>271</v>
      </c>
      <c r="E1934">
        <v>12</v>
      </c>
      <c r="F1934" s="1">
        <v>40842.573611111111</v>
      </c>
      <c r="G1934">
        <v>1.65</v>
      </c>
      <c r="H1934">
        <v>12448</v>
      </c>
      <c r="I1934" t="s">
        <v>774</v>
      </c>
      <c r="J1934">
        <f t="shared" si="60"/>
        <v>19.799999999999997</v>
      </c>
      <c r="K1934" s="7">
        <f t="shared" si="61"/>
        <v>43.425694444442343</v>
      </c>
    </row>
    <row r="1935" spans="1:11" x14ac:dyDescent="0.2">
      <c r="A1935">
        <v>410554</v>
      </c>
      <c r="B1935">
        <v>572886</v>
      </c>
      <c r="C1935" s="2">
        <v>22585</v>
      </c>
      <c r="D1935" t="s">
        <v>287</v>
      </c>
      <c r="E1935">
        <v>12</v>
      </c>
      <c r="F1935" s="1">
        <v>40842.573611111111</v>
      </c>
      <c r="G1935">
        <v>1.25</v>
      </c>
      <c r="H1935">
        <v>12448</v>
      </c>
      <c r="I1935" t="s">
        <v>774</v>
      </c>
      <c r="J1935">
        <f t="shared" si="60"/>
        <v>15</v>
      </c>
      <c r="K1935" s="7">
        <f t="shared" si="61"/>
        <v>43.425694444442343</v>
      </c>
    </row>
    <row r="1936" spans="1:11" x14ac:dyDescent="0.2">
      <c r="A1936">
        <v>410555</v>
      </c>
      <c r="B1936">
        <v>572886</v>
      </c>
      <c r="C1936" s="2">
        <v>22929</v>
      </c>
      <c r="D1936" t="s">
        <v>943</v>
      </c>
      <c r="E1936">
        <v>1</v>
      </c>
      <c r="F1936" s="1">
        <v>40842.573611111111</v>
      </c>
      <c r="G1936">
        <v>65</v>
      </c>
      <c r="H1936">
        <v>12448</v>
      </c>
      <c r="I1936" t="s">
        <v>774</v>
      </c>
      <c r="J1936">
        <f t="shared" si="60"/>
        <v>65</v>
      </c>
      <c r="K1936" s="7">
        <f t="shared" si="61"/>
        <v>43.425694444442343</v>
      </c>
    </row>
    <row r="1937" spans="1:11" x14ac:dyDescent="0.2">
      <c r="A1937">
        <v>410556</v>
      </c>
      <c r="B1937">
        <v>572886</v>
      </c>
      <c r="C1937" s="2">
        <v>21084</v>
      </c>
      <c r="D1937" t="s">
        <v>962</v>
      </c>
      <c r="E1937">
        <v>24</v>
      </c>
      <c r="F1937" s="1">
        <v>40842.573611111111</v>
      </c>
      <c r="G1937">
        <v>0.19</v>
      </c>
      <c r="H1937">
        <v>12448</v>
      </c>
      <c r="I1937" t="s">
        <v>774</v>
      </c>
      <c r="J1937">
        <f t="shared" si="60"/>
        <v>4.5600000000000005</v>
      </c>
      <c r="K1937" s="7">
        <f t="shared" si="61"/>
        <v>43.425694444442343</v>
      </c>
    </row>
    <row r="1938" spans="1:11" x14ac:dyDescent="0.2">
      <c r="A1938">
        <v>410557</v>
      </c>
      <c r="B1938">
        <v>572886</v>
      </c>
      <c r="C1938" s="2">
        <v>22402</v>
      </c>
      <c r="D1938" t="s">
        <v>571</v>
      </c>
      <c r="E1938">
        <v>12</v>
      </c>
      <c r="F1938" s="1">
        <v>40842.573611111111</v>
      </c>
      <c r="G1938">
        <v>0.39</v>
      </c>
      <c r="H1938">
        <v>12448</v>
      </c>
      <c r="I1938" t="s">
        <v>774</v>
      </c>
      <c r="J1938">
        <f t="shared" si="60"/>
        <v>4.68</v>
      </c>
      <c r="K1938" s="7">
        <f t="shared" si="61"/>
        <v>43.425694444442343</v>
      </c>
    </row>
    <row r="1939" spans="1:11" x14ac:dyDescent="0.2">
      <c r="A1939">
        <v>410558</v>
      </c>
      <c r="B1939">
        <v>572886</v>
      </c>
      <c r="C1939" s="2" t="s">
        <v>963</v>
      </c>
      <c r="D1939" t="s">
        <v>964</v>
      </c>
      <c r="E1939">
        <v>24</v>
      </c>
      <c r="F1939" s="1">
        <v>40842.573611111111</v>
      </c>
      <c r="G1939">
        <v>1.25</v>
      </c>
      <c r="H1939">
        <v>12448</v>
      </c>
      <c r="I1939" t="s">
        <v>774</v>
      </c>
      <c r="J1939">
        <f t="shared" si="60"/>
        <v>30</v>
      </c>
      <c r="K1939" s="7">
        <f t="shared" si="61"/>
        <v>43.425694444442343</v>
      </c>
    </row>
    <row r="1940" spans="1:11" x14ac:dyDescent="0.2">
      <c r="A1940">
        <v>410559</v>
      </c>
      <c r="B1940">
        <v>572886</v>
      </c>
      <c r="C1940" s="2">
        <v>21212</v>
      </c>
      <c r="D1940" t="s">
        <v>66</v>
      </c>
      <c r="E1940">
        <v>24</v>
      </c>
      <c r="F1940" s="1">
        <v>40842.573611111111</v>
      </c>
      <c r="G1940">
        <v>0.55000000000000004</v>
      </c>
      <c r="H1940">
        <v>12448</v>
      </c>
      <c r="I1940" t="s">
        <v>774</v>
      </c>
      <c r="J1940">
        <f t="shared" si="60"/>
        <v>13.200000000000001</v>
      </c>
      <c r="K1940" s="7">
        <f t="shared" si="61"/>
        <v>43.425694444442343</v>
      </c>
    </row>
    <row r="1941" spans="1:11" x14ac:dyDescent="0.2">
      <c r="A1941">
        <v>410560</v>
      </c>
      <c r="B1941">
        <v>572886</v>
      </c>
      <c r="C1941" s="2">
        <v>48184</v>
      </c>
      <c r="D1941" t="s">
        <v>443</v>
      </c>
      <c r="E1941">
        <v>2</v>
      </c>
      <c r="F1941" s="1">
        <v>40842.573611111111</v>
      </c>
      <c r="G1941">
        <v>8.25</v>
      </c>
      <c r="H1941">
        <v>12448</v>
      </c>
      <c r="I1941" t="s">
        <v>774</v>
      </c>
      <c r="J1941">
        <f t="shared" si="60"/>
        <v>16.5</v>
      </c>
      <c r="K1941" s="7">
        <f t="shared" si="61"/>
        <v>43.425694444442343</v>
      </c>
    </row>
    <row r="1942" spans="1:11" x14ac:dyDescent="0.2">
      <c r="A1942">
        <v>410561</v>
      </c>
      <c r="B1942">
        <v>572886</v>
      </c>
      <c r="C1942" s="2" t="s">
        <v>930</v>
      </c>
      <c r="D1942" t="s">
        <v>931</v>
      </c>
      <c r="E1942">
        <v>24</v>
      </c>
      <c r="F1942" s="1">
        <v>40842.573611111111</v>
      </c>
      <c r="G1942">
        <v>0.42</v>
      </c>
      <c r="H1942">
        <v>12448</v>
      </c>
      <c r="I1942" t="s">
        <v>774</v>
      </c>
      <c r="J1942">
        <f t="shared" si="60"/>
        <v>10.08</v>
      </c>
      <c r="K1942" s="7">
        <f t="shared" si="61"/>
        <v>43.425694444442343</v>
      </c>
    </row>
    <row r="1943" spans="1:11" x14ac:dyDescent="0.2">
      <c r="A1943">
        <v>410562</v>
      </c>
      <c r="B1943">
        <v>572886</v>
      </c>
      <c r="C1943" s="2">
        <v>21155</v>
      </c>
      <c r="D1943" t="s">
        <v>720</v>
      </c>
      <c r="E1943">
        <v>12</v>
      </c>
      <c r="F1943" s="1">
        <v>40842.573611111111</v>
      </c>
      <c r="G1943">
        <v>2.5499999999999998</v>
      </c>
      <c r="H1943">
        <v>12448</v>
      </c>
      <c r="I1943" t="s">
        <v>774</v>
      </c>
      <c r="J1943">
        <f t="shared" si="60"/>
        <v>30.599999999999998</v>
      </c>
      <c r="K1943" s="7">
        <f t="shared" si="61"/>
        <v>43.425694444442343</v>
      </c>
    </row>
    <row r="1944" spans="1:11" x14ac:dyDescent="0.2">
      <c r="A1944">
        <v>410563</v>
      </c>
      <c r="B1944">
        <v>572886</v>
      </c>
      <c r="C1944" s="2">
        <v>84987</v>
      </c>
      <c r="D1944" t="s">
        <v>760</v>
      </c>
      <c r="E1944">
        <v>12</v>
      </c>
      <c r="F1944" s="1">
        <v>40842.573611111111</v>
      </c>
      <c r="G1944">
        <v>1.45</v>
      </c>
      <c r="H1944">
        <v>12448</v>
      </c>
      <c r="I1944" t="s">
        <v>774</v>
      </c>
      <c r="J1944">
        <f t="shared" si="60"/>
        <v>17.399999999999999</v>
      </c>
      <c r="K1944" s="7">
        <f t="shared" si="61"/>
        <v>43.425694444442343</v>
      </c>
    </row>
    <row r="1945" spans="1:11" x14ac:dyDescent="0.2">
      <c r="A1945">
        <v>410564</v>
      </c>
      <c r="B1945">
        <v>572886</v>
      </c>
      <c r="C1945" s="2">
        <v>22567</v>
      </c>
      <c r="D1945" t="s">
        <v>421</v>
      </c>
      <c r="E1945">
        <v>12</v>
      </c>
      <c r="F1945" s="1">
        <v>40842.573611111111</v>
      </c>
      <c r="G1945">
        <v>1.45</v>
      </c>
      <c r="H1945">
        <v>12448</v>
      </c>
      <c r="I1945" t="s">
        <v>774</v>
      </c>
      <c r="J1945">
        <f t="shared" si="60"/>
        <v>17.399999999999999</v>
      </c>
      <c r="K1945" s="7">
        <f t="shared" si="61"/>
        <v>43.425694444442343</v>
      </c>
    </row>
    <row r="1946" spans="1:11" x14ac:dyDescent="0.2">
      <c r="A1946">
        <v>410565</v>
      </c>
      <c r="B1946">
        <v>572886</v>
      </c>
      <c r="C1946" s="2">
        <v>22630</v>
      </c>
      <c r="D1946" t="s">
        <v>234</v>
      </c>
      <c r="E1946">
        <v>12</v>
      </c>
      <c r="F1946" s="1">
        <v>40842.573611111111</v>
      </c>
      <c r="G1946">
        <v>1.95</v>
      </c>
      <c r="H1946">
        <v>12448</v>
      </c>
      <c r="I1946" t="s">
        <v>774</v>
      </c>
      <c r="J1946">
        <f t="shared" si="60"/>
        <v>23.4</v>
      </c>
      <c r="K1946" s="7">
        <f t="shared" si="61"/>
        <v>43.425694444442343</v>
      </c>
    </row>
    <row r="1947" spans="1:11" x14ac:dyDescent="0.2">
      <c r="A1947">
        <v>410566</v>
      </c>
      <c r="B1947">
        <v>572886</v>
      </c>
      <c r="C1947" s="2">
        <v>22471</v>
      </c>
      <c r="D1947" t="s">
        <v>482</v>
      </c>
      <c r="E1947">
        <v>3</v>
      </c>
      <c r="F1947" s="1">
        <v>40842.573611111111</v>
      </c>
      <c r="G1947">
        <v>4.95</v>
      </c>
      <c r="H1947">
        <v>12448</v>
      </c>
      <c r="I1947" t="s">
        <v>774</v>
      </c>
      <c r="J1947">
        <f t="shared" si="60"/>
        <v>14.850000000000001</v>
      </c>
      <c r="K1947" s="7">
        <f t="shared" si="61"/>
        <v>43.425694444442343</v>
      </c>
    </row>
    <row r="1948" spans="1:11" x14ac:dyDescent="0.2">
      <c r="A1948">
        <v>410567</v>
      </c>
      <c r="B1948">
        <v>572886</v>
      </c>
      <c r="C1948" s="2">
        <v>21090</v>
      </c>
      <c r="D1948" t="s">
        <v>813</v>
      </c>
      <c r="E1948">
        <v>12</v>
      </c>
      <c r="F1948" s="1">
        <v>40842.573611111111</v>
      </c>
      <c r="G1948">
        <v>0.39</v>
      </c>
      <c r="H1948">
        <v>12448</v>
      </c>
      <c r="I1948" t="s">
        <v>774</v>
      </c>
      <c r="J1948">
        <f t="shared" si="60"/>
        <v>4.68</v>
      </c>
      <c r="K1948" s="7">
        <f t="shared" si="61"/>
        <v>43.425694444442343</v>
      </c>
    </row>
    <row r="1949" spans="1:11" x14ac:dyDescent="0.2">
      <c r="A1949">
        <v>410568</v>
      </c>
      <c r="B1949">
        <v>572886</v>
      </c>
      <c r="C1949" s="2">
        <v>21558</v>
      </c>
      <c r="D1949" t="s">
        <v>757</v>
      </c>
      <c r="E1949">
        <v>6</v>
      </c>
      <c r="F1949" s="1">
        <v>40842.573611111111</v>
      </c>
      <c r="G1949">
        <v>2.5499999999999998</v>
      </c>
      <c r="H1949">
        <v>12448</v>
      </c>
      <c r="I1949" t="s">
        <v>774</v>
      </c>
      <c r="J1949">
        <f t="shared" si="60"/>
        <v>15.299999999999999</v>
      </c>
      <c r="K1949" s="7">
        <f t="shared" si="61"/>
        <v>43.425694444442343</v>
      </c>
    </row>
    <row r="1950" spans="1:11" x14ac:dyDescent="0.2">
      <c r="A1950">
        <v>410569</v>
      </c>
      <c r="B1950">
        <v>572886</v>
      </c>
      <c r="C1950" s="2">
        <v>22553</v>
      </c>
      <c r="D1950" t="s">
        <v>216</v>
      </c>
      <c r="E1950">
        <v>12</v>
      </c>
      <c r="F1950" s="1">
        <v>40842.573611111111</v>
      </c>
      <c r="G1950">
        <v>1.65</v>
      </c>
      <c r="H1950">
        <v>12448</v>
      </c>
      <c r="I1950" t="s">
        <v>774</v>
      </c>
      <c r="J1950">
        <f t="shared" si="60"/>
        <v>19.799999999999997</v>
      </c>
      <c r="K1950" s="7">
        <f t="shared" si="61"/>
        <v>43.425694444442343</v>
      </c>
    </row>
    <row r="1951" spans="1:11" x14ac:dyDescent="0.2">
      <c r="A1951">
        <v>410570</v>
      </c>
      <c r="B1951">
        <v>572886</v>
      </c>
      <c r="C1951" s="2">
        <v>22899</v>
      </c>
      <c r="D1951" t="s">
        <v>266</v>
      </c>
      <c r="E1951">
        <v>6</v>
      </c>
      <c r="F1951" s="1">
        <v>40842.573611111111</v>
      </c>
      <c r="G1951">
        <v>2.1</v>
      </c>
      <c r="H1951">
        <v>12448</v>
      </c>
      <c r="I1951" t="s">
        <v>774</v>
      </c>
      <c r="J1951">
        <f t="shared" si="60"/>
        <v>12.600000000000001</v>
      </c>
      <c r="K1951" s="7">
        <f t="shared" si="61"/>
        <v>43.425694444442343</v>
      </c>
    </row>
    <row r="1952" spans="1:11" x14ac:dyDescent="0.2">
      <c r="A1952">
        <v>410571</v>
      </c>
      <c r="B1952">
        <v>572886</v>
      </c>
      <c r="C1952" s="2" t="s">
        <v>325</v>
      </c>
      <c r="D1952" t="s">
        <v>326</v>
      </c>
      <c r="E1952">
        <v>5</v>
      </c>
      <c r="F1952" s="1">
        <v>40842.573611111111</v>
      </c>
      <c r="G1952">
        <v>1.55</v>
      </c>
      <c r="H1952">
        <v>12448</v>
      </c>
      <c r="I1952" t="s">
        <v>774</v>
      </c>
      <c r="J1952">
        <f t="shared" si="60"/>
        <v>7.75</v>
      </c>
      <c r="K1952" s="7">
        <f t="shared" si="61"/>
        <v>43.425694444442343</v>
      </c>
    </row>
    <row r="1953" spans="1:11" x14ac:dyDescent="0.2">
      <c r="A1953">
        <v>410572</v>
      </c>
      <c r="B1953">
        <v>572886</v>
      </c>
      <c r="C1953" s="2" t="s">
        <v>553</v>
      </c>
      <c r="D1953" t="s">
        <v>554</v>
      </c>
      <c r="E1953">
        <v>5</v>
      </c>
      <c r="F1953" s="1">
        <v>40842.573611111111</v>
      </c>
      <c r="G1953">
        <v>1.45</v>
      </c>
      <c r="H1953">
        <v>12448</v>
      </c>
      <c r="I1953" t="s">
        <v>774</v>
      </c>
      <c r="J1953">
        <f t="shared" si="60"/>
        <v>7.25</v>
      </c>
      <c r="K1953" s="7">
        <f t="shared" si="61"/>
        <v>43.425694444442343</v>
      </c>
    </row>
    <row r="1954" spans="1:11" x14ac:dyDescent="0.2">
      <c r="A1954">
        <v>410573</v>
      </c>
      <c r="B1954">
        <v>572886</v>
      </c>
      <c r="C1954" s="2">
        <v>22367</v>
      </c>
      <c r="D1954" t="s">
        <v>267</v>
      </c>
      <c r="E1954">
        <v>8</v>
      </c>
      <c r="F1954" s="1">
        <v>40842.573611111111</v>
      </c>
      <c r="G1954">
        <v>1.95</v>
      </c>
      <c r="H1954">
        <v>12448</v>
      </c>
      <c r="I1954" t="s">
        <v>774</v>
      </c>
      <c r="J1954">
        <f t="shared" si="60"/>
        <v>15.6</v>
      </c>
      <c r="K1954" s="7">
        <f t="shared" si="61"/>
        <v>43.425694444442343</v>
      </c>
    </row>
    <row r="1955" spans="1:11" x14ac:dyDescent="0.2">
      <c r="A1955">
        <v>416797</v>
      </c>
      <c r="B1955">
        <v>573362</v>
      </c>
      <c r="C1955" s="2">
        <v>22577</v>
      </c>
      <c r="D1955" t="s">
        <v>308</v>
      </c>
      <c r="E1955">
        <v>24</v>
      </c>
      <c r="F1955" s="1">
        <v>40846.54583333333</v>
      </c>
      <c r="G1955">
        <v>0.28999999999999998</v>
      </c>
      <c r="H1955">
        <v>12597</v>
      </c>
      <c r="I1955" t="s">
        <v>774</v>
      </c>
      <c r="J1955">
        <f t="shared" si="60"/>
        <v>6.9599999999999991</v>
      </c>
      <c r="K1955" s="7">
        <f t="shared" si="61"/>
        <v>39.453472222223354</v>
      </c>
    </row>
    <row r="1956" spans="1:11" x14ac:dyDescent="0.2">
      <c r="A1956">
        <v>416798</v>
      </c>
      <c r="B1956">
        <v>573362</v>
      </c>
      <c r="C1956" s="2">
        <v>22579</v>
      </c>
      <c r="D1956" t="s">
        <v>583</v>
      </c>
      <c r="E1956">
        <v>24</v>
      </c>
      <c r="F1956" s="1">
        <v>40846.54583333333</v>
      </c>
      <c r="G1956">
        <v>0.28999999999999998</v>
      </c>
      <c r="H1956">
        <v>12597</v>
      </c>
      <c r="I1956" t="s">
        <v>774</v>
      </c>
      <c r="J1956">
        <f t="shared" si="60"/>
        <v>6.9599999999999991</v>
      </c>
      <c r="K1956" s="7">
        <f t="shared" si="61"/>
        <v>39.453472222223354</v>
      </c>
    </row>
    <row r="1957" spans="1:11" x14ac:dyDescent="0.2">
      <c r="A1957">
        <v>416799</v>
      </c>
      <c r="B1957">
        <v>573362</v>
      </c>
      <c r="C1957" s="2">
        <v>21015</v>
      </c>
      <c r="D1957" t="s">
        <v>603</v>
      </c>
      <c r="E1957">
        <v>24</v>
      </c>
      <c r="F1957" s="1">
        <v>40846.54583333333</v>
      </c>
      <c r="G1957">
        <v>0.28999999999999998</v>
      </c>
      <c r="H1957">
        <v>12597</v>
      </c>
      <c r="I1957" t="s">
        <v>774</v>
      </c>
      <c r="J1957">
        <f t="shared" si="60"/>
        <v>6.9599999999999991</v>
      </c>
      <c r="K1957" s="7">
        <f t="shared" si="61"/>
        <v>39.453472222223354</v>
      </c>
    </row>
    <row r="1958" spans="1:11" x14ac:dyDescent="0.2">
      <c r="A1958">
        <v>416800</v>
      </c>
      <c r="B1958">
        <v>573362</v>
      </c>
      <c r="C1958" s="2">
        <v>22598</v>
      </c>
      <c r="D1958" t="s">
        <v>811</v>
      </c>
      <c r="E1958">
        <v>72</v>
      </c>
      <c r="F1958" s="1">
        <v>40846.54583333333</v>
      </c>
      <c r="G1958">
        <v>0.28999999999999998</v>
      </c>
      <c r="H1958">
        <v>12597</v>
      </c>
      <c r="I1958" t="s">
        <v>774</v>
      </c>
      <c r="J1958">
        <f t="shared" si="60"/>
        <v>20.88</v>
      </c>
      <c r="K1958" s="7">
        <f t="shared" si="61"/>
        <v>39.453472222223354</v>
      </c>
    </row>
    <row r="1959" spans="1:11" x14ac:dyDescent="0.2">
      <c r="A1959">
        <v>416801</v>
      </c>
      <c r="B1959">
        <v>573362</v>
      </c>
      <c r="C1959" s="2">
        <v>22597</v>
      </c>
      <c r="D1959" t="s">
        <v>971</v>
      </c>
      <c r="E1959">
        <v>72</v>
      </c>
      <c r="F1959" s="1">
        <v>40846.54583333333</v>
      </c>
      <c r="G1959">
        <v>0.28999999999999998</v>
      </c>
      <c r="H1959">
        <v>12597</v>
      </c>
      <c r="I1959" t="s">
        <v>774</v>
      </c>
      <c r="J1959">
        <f t="shared" si="60"/>
        <v>20.88</v>
      </c>
      <c r="K1959" s="7">
        <f t="shared" si="61"/>
        <v>39.453472222223354</v>
      </c>
    </row>
    <row r="1960" spans="1:11" x14ac:dyDescent="0.2">
      <c r="A1960">
        <v>416802</v>
      </c>
      <c r="B1960">
        <v>573362</v>
      </c>
      <c r="C1960" s="2">
        <v>22599</v>
      </c>
      <c r="D1960" t="s">
        <v>552</v>
      </c>
      <c r="E1960">
        <v>72</v>
      </c>
      <c r="F1960" s="1">
        <v>40846.54583333333</v>
      </c>
      <c r="G1960">
        <v>0.28999999999999998</v>
      </c>
      <c r="H1960">
        <v>12597</v>
      </c>
      <c r="I1960" t="s">
        <v>774</v>
      </c>
      <c r="J1960">
        <f t="shared" si="60"/>
        <v>20.88</v>
      </c>
      <c r="K1960" s="7">
        <f t="shared" si="61"/>
        <v>39.453472222223354</v>
      </c>
    </row>
    <row r="1961" spans="1:11" x14ac:dyDescent="0.2">
      <c r="A1961">
        <v>416803</v>
      </c>
      <c r="B1961">
        <v>573362</v>
      </c>
      <c r="C1961" s="2">
        <v>22163</v>
      </c>
      <c r="D1961" t="s">
        <v>764</v>
      </c>
      <c r="E1961">
        <v>24</v>
      </c>
      <c r="F1961" s="1">
        <v>40846.54583333333</v>
      </c>
      <c r="G1961">
        <v>0.79</v>
      </c>
      <c r="H1961">
        <v>12597</v>
      </c>
      <c r="I1961" t="s">
        <v>774</v>
      </c>
      <c r="J1961">
        <f t="shared" si="60"/>
        <v>18.96</v>
      </c>
      <c r="K1961" s="7">
        <f t="shared" si="61"/>
        <v>39.453472222223354</v>
      </c>
    </row>
    <row r="1962" spans="1:11" x14ac:dyDescent="0.2">
      <c r="A1962">
        <v>416804</v>
      </c>
      <c r="B1962">
        <v>573362</v>
      </c>
      <c r="C1962" s="2">
        <v>21993</v>
      </c>
      <c r="D1962" t="s">
        <v>463</v>
      </c>
      <c r="E1962">
        <v>12</v>
      </c>
      <c r="F1962" s="1">
        <v>40846.54583333333</v>
      </c>
      <c r="G1962">
        <v>1.25</v>
      </c>
      <c r="H1962">
        <v>12597</v>
      </c>
      <c r="I1962" t="s">
        <v>774</v>
      </c>
      <c r="J1962">
        <f t="shared" si="60"/>
        <v>15</v>
      </c>
      <c r="K1962" s="7">
        <f t="shared" si="61"/>
        <v>39.453472222223354</v>
      </c>
    </row>
    <row r="1963" spans="1:11" x14ac:dyDescent="0.2">
      <c r="A1963">
        <v>416805</v>
      </c>
      <c r="B1963">
        <v>573362</v>
      </c>
      <c r="C1963" s="2">
        <v>23187</v>
      </c>
      <c r="D1963" t="s">
        <v>1000</v>
      </c>
      <c r="E1963">
        <v>48</v>
      </c>
      <c r="F1963" s="1">
        <v>40846.54583333333</v>
      </c>
      <c r="G1963">
        <v>0.28999999999999998</v>
      </c>
      <c r="H1963">
        <v>12597</v>
      </c>
      <c r="I1963" t="s">
        <v>774</v>
      </c>
      <c r="J1963">
        <f t="shared" si="60"/>
        <v>13.919999999999998</v>
      </c>
      <c r="K1963" s="7">
        <f t="shared" si="61"/>
        <v>39.453472222223354</v>
      </c>
    </row>
    <row r="1964" spans="1:11" x14ac:dyDescent="0.2">
      <c r="A1964">
        <v>416806</v>
      </c>
      <c r="B1964">
        <v>573362</v>
      </c>
      <c r="C1964" s="2">
        <v>22469</v>
      </c>
      <c r="D1964" t="s">
        <v>101</v>
      </c>
      <c r="E1964">
        <v>12</v>
      </c>
      <c r="F1964" s="1">
        <v>40846.54583333333</v>
      </c>
      <c r="G1964">
        <v>1.65</v>
      </c>
      <c r="H1964">
        <v>12597</v>
      </c>
      <c r="I1964" t="s">
        <v>774</v>
      </c>
      <c r="J1964">
        <f t="shared" si="60"/>
        <v>19.799999999999997</v>
      </c>
      <c r="K1964" s="7">
        <f t="shared" si="61"/>
        <v>39.453472222223354</v>
      </c>
    </row>
    <row r="1965" spans="1:11" x14ac:dyDescent="0.2">
      <c r="A1965">
        <v>416807</v>
      </c>
      <c r="B1965">
        <v>573362</v>
      </c>
      <c r="C1965" s="2">
        <v>22595</v>
      </c>
      <c r="D1965" t="s">
        <v>972</v>
      </c>
      <c r="E1965">
        <v>12</v>
      </c>
      <c r="F1965" s="1">
        <v>40846.54583333333</v>
      </c>
      <c r="G1965">
        <v>0.85</v>
      </c>
      <c r="H1965">
        <v>12597</v>
      </c>
      <c r="I1965" t="s">
        <v>774</v>
      </c>
      <c r="J1965">
        <f t="shared" si="60"/>
        <v>10.199999999999999</v>
      </c>
      <c r="K1965" s="7">
        <f t="shared" si="61"/>
        <v>39.453472222223354</v>
      </c>
    </row>
    <row r="1966" spans="1:11" x14ac:dyDescent="0.2">
      <c r="A1966">
        <v>416808</v>
      </c>
      <c r="B1966">
        <v>573362</v>
      </c>
      <c r="C1966" s="2">
        <v>23431</v>
      </c>
      <c r="D1966" t="s">
        <v>1166</v>
      </c>
      <c r="E1966">
        <v>24</v>
      </c>
      <c r="F1966" s="1">
        <v>40846.54583333333</v>
      </c>
      <c r="G1966">
        <v>0.83</v>
      </c>
      <c r="H1966">
        <v>12597</v>
      </c>
      <c r="I1966" t="s">
        <v>774</v>
      </c>
      <c r="J1966">
        <f t="shared" si="60"/>
        <v>19.919999999999998</v>
      </c>
      <c r="K1966" s="7">
        <f t="shared" si="61"/>
        <v>39.453472222223354</v>
      </c>
    </row>
    <row r="1967" spans="1:11" x14ac:dyDescent="0.2">
      <c r="A1967">
        <v>416809</v>
      </c>
      <c r="B1967">
        <v>573362</v>
      </c>
      <c r="C1967" s="2">
        <v>23427</v>
      </c>
      <c r="D1967" t="s">
        <v>1173</v>
      </c>
      <c r="E1967">
        <v>1</v>
      </c>
      <c r="F1967" s="1">
        <v>40846.54583333333</v>
      </c>
      <c r="G1967">
        <v>12.5</v>
      </c>
      <c r="H1967">
        <v>12597</v>
      </c>
      <c r="I1967" t="s">
        <v>774</v>
      </c>
      <c r="J1967">
        <f t="shared" si="60"/>
        <v>12.5</v>
      </c>
      <c r="K1967" s="7">
        <f t="shared" si="61"/>
        <v>39.453472222223354</v>
      </c>
    </row>
    <row r="1968" spans="1:11" x14ac:dyDescent="0.2">
      <c r="A1968">
        <v>416810</v>
      </c>
      <c r="B1968">
        <v>573362</v>
      </c>
      <c r="C1968" s="2">
        <v>23405</v>
      </c>
      <c r="D1968" t="s">
        <v>1177</v>
      </c>
      <c r="E1968">
        <v>4</v>
      </c>
      <c r="F1968" s="1">
        <v>40846.54583333333</v>
      </c>
      <c r="G1968">
        <v>4.95</v>
      </c>
      <c r="H1968">
        <v>12597</v>
      </c>
      <c r="I1968" t="s">
        <v>774</v>
      </c>
      <c r="J1968">
        <f t="shared" si="60"/>
        <v>19.8</v>
      </c>
      <c r="K1968" s="7">
        <f t="shared" si="61"/>
        <v>39.453472222223354</v>
      </c>
    </row>
    <row r="1969" spans="1:11" x14ac:dyDescent="0.2">
      <c r="A1969">
        <v>416811</v>
      </c>
      <c r="B1969">
        <v>573362</v>
      </c>
      <c r="C1969" s="2">
        <v>23409</v>
      </c>
      <c r="D1969" t="s">
        <v>1178</v>
      </c>
      <c r="E1969">
        <v>6</v>
      </c>
      <c r="F1969" s="1">
        <v>40846.54583333333</v>
      </c>
      <c r="G1969">
        <v>3.75</v>
      </c>
      <c r="H1969">
        <v>12597</v>
      </c>
      <c r="I1969" t="s">
        <v>774</v>
      </c>
      <c r="J1969">
        <f t="shared" si="60"/>
        <v>22.5</v>
      </c>
      <c r="K1969" s="7">
        <f t="shared" si="61"/>
        <v>39.453472222223354</v>
      </c>
    </row>
    <row r="1970" spans="1:11" x14ac:dyDescent="0.2">
      <c r="A1970">
        <v>416812</v>
      </c>
      <c r="B1970">
        <v>573362</v>
      </c>
      <c r="C1970" s="2">
        <v>22043</v>
      </c>
      <c r="D1970" t="s">
        <v>465</v>
      </c>
      <c r="E1970">
        <v>24</v>
      </c>
      <c r="F1970" s="1">
        <v>40846.54583333333</v>
      </c>
      <c r="G1970">
        <v>0.19</v>
      </c>
      <c r="H1970">
        <v>12597</v>
      </c>
      <c r="I1970" t="s">
        <v>774</v>
      </c>
      <c r="J1970">
        <f t="shared" si="60"/>
        <v>4.5600000000000005</v>
      </c>
      <c r="K1970" s="7">
        <f t="shared" si="61"/>
        <v>39.453472222223354</v>
      </c>
    </row>
    <row r="1971" spans="1:11" x14ac:dyDescent="0.2">
      <c r="A1971">
        <v>416813</v>
      </c>
      <c r="B1971">
        <v>573362</v>
      </c>
      <c r="C1971" s="2">
        <v>22731</v>
      </c>
      <c r="D1971" t="s">
        <v>311</v>
      </c>
      <c r="E1971">
        <v>18</v>
      </c>
      <c r="F1971" s="1">
        <v>40846.54583333333</v>
      </c>
      <c r="G1971">
        <v>1.25</v>
      </c>
      <c r="H1971">
        <v>12597</v>
      </c>
      <c r="I1971" t="s">
        <v>774</v>
      </c>
      <c r="J1971">
        <f t="shared" si="60"/>
        <v>22.5</v>
      </c>
      <c r="K1971" s="7">
        <f t="shared" si="61"/>
        <v>39.453472222223354</v>
      </c>
    </row>
    <row r="1972" spans="1:11" x14ac:dyDescent="0.2">
      <c r="A1972">
        <v>416814</v>
      </c>
      <c r="B1972">
        <v>573362</v>
      </c>
      <c r="C1972" s="2">
        <v>22732</v>
      </c>
      <c r="D1972" t="s">
        <v>773</v>
      </c>
      <c r="E1972">
        <v>18</v>
      </c>
      <c r="F1972" s="1">
        <v>40846.54583333333</v>
      </c>
      <c r="G1972">
        <v>1.25</v>
      </c>
      <c r="H1972">
        <v>12597</v>
      </c>
      <c r="I1972" t="s">
        <v>774</v>
      </c>
      <c r="J1972">
        <f t="shared" si="60"/>
        <v>22.5</v>
      </c>
      <c r="K1972" s="7">
        <f t="shared" si="61"/>
        <v>39.453472222223354</v>
      </c>
    </row>
    <row r="1973" spans="1:11" x14ac:dyDescent="0.2">
      <c r="A1973">
        <v>416815</v>
      </c>
      <c r="B1973">
        <v>573362</v>
      </c>
      <c r="C1973" s="2">
        <v>22733</v>
      </c>
      <c r="D1973" t="s">
        <v>688</v>
      </c>
      <c r="E1973">
        <v>18</v>
      </c>
      <c r="F1973" s="1">
        <v>40846.54583333333</v>
      </c>
      <c r="G1973">
        <v>1.25</v>
      </c>
      <c r="H1973">
        <v>12597</v>
      </c>
      <c r="I1973" t="s">
        <v>774</v>
      </c>
      <c r="J1973">
        <f t="shared" si="60"/>
        <v>22.5</v>
      </c>
      <c r="K1973" s="7">
        <f t="shared" si="61"/>
        <v>39.453472222223354</v>
      </c>
    </row>
    <row r="1974" spans="1:11" x14ac:dyDescent="0.2">
      <c r="A1974">
        <v>416816</v>
      </c>
      <c r="B1974">
        <v>573362</v>
      </c>
      <c r="C1974" s="2">
        <v>21494</v>
      </c>
      <c r="D1974" t="s">
        <v>276</v>
      </c>
      <c r="E1974">
        <v>12</v>
      </c>
      <c r="F1974" s="1">
        <v>40846.54583333333</v>
      </c>
      <c r="G1974">
        <v>1.25</v>
      </c>
      <c r="H1974">
        <v>12597</v>
      </c>
      <c r="I1974" t="s">
        <v>774</v>
      </c>
      <c r="J1974">
        <f t="shared" si="60"/>
        <v>15</v>
      </c>
      <c r="K1974" s="7">
        <f t="shared" si="61"/>
        <v>39.453472222223354</v>
      </c>
    </row>
    <row r="1975" spans="1:11" x14ac:dyDescent="0.2">
      <c r="A1975">
        <v>416817</v>
      </c>
      <c r="B1975">
        <v>573362</v>
      </c>
      <c r="C1975" s="2">
        <v>22152</v>
      </c>
      <c r="D1975" t="s">
        <v>297</v>
      </c>
      <c r="E1975">
        <v>24</v>
      </c>
      <c r="F1975" s="1">
        <v>40846.54583333333</v>
      </c>
      <c r="G1975">
        <v>0.42</v>
      </c>
      <c r="H1975">
        <v>12597</v>
      </c>
      <c r="I1975" t="s">
        <v>774</v>
      </c>
      <c r="J1975">
        <f t="shared" si="60"/>
        <v>10.08</v>
      </c>
      <c r="K1975" s="7">
        <f t="shared" si="61"/>
        <v>39.453472222223354</v>
      </c>
    </row>
    <row r="1976" spans="1:11" x14ac:dyDescent="0.2">
      <c r="A1976">
        <v>416818</v>
      </c>
      <c r="B1976">
        <v>573362</v>
      </c>
      <c r="C1976" s="2">
        <v>22340</v>
      </c>
      <c r="D1976" t="s">
        <v>852</v>
      </c>
      <c r="E1976">
        <v>24</v>
      </c>
      <c r="F1976" s="1">
        <v>40846.54583333333</v>
      </c>
      <c r="G1976">
        <v>0.39</v>
      </c>
      <c r="H1976">
        <v>12597</v>
      </c>
      <c r="I1976" t="s">
        <v>774</v>
      </c>
      <c r="J1976">
        <f t="shared" si="60"/>
        <v>9.36</v>
      </c>
      <c r="K1976" s="7">
        <f t="shared" si="61"/>
        <v>39.453472222223354</v>
      </c>
    </row>
    <row r="1977" spans="1:11" x14ac:dyDescent="0.2">
      <c r="A1977">
        <v>416819</v>
      </c>
      <c r="B1977">
        <v>573362</v>
      </c>
      <c r="C1977" s="2">
        <v>35970</v>
      </c>
      <c r="D1977" t="s">
        <v>781</v>
      </c>
      <c r="E1977">
        <v>12</v>
      </c>
      <c r="F1977" s="1">
        <v>40846.54583333333</v>
      </c>
      <c r="G1977">
        <v>1.69</v>
      </c>
      <c r="H1977">
        <v>12597</v>
      </c>
      <c r="I1977" t="s">
        <v>774</v>
      </c>
      <c r="J1977">
        <f t="shared" si="60"/>
        <v>20.28</v>
      </c>
      <c r="K1977" s="7">
        <f t="shared" si="61"/>
        <v>39.453472222223354</v>
      </c>
    </row>
    <row r="1978" spans="1:11" x14ac:dyDescent="0.2">
      <c r="A1978">
        <v>416820</v>
      </c>
      <c r="B1978">
        <v>573362</v>
      </c>
      <c r="C1978" s="2">
        <v>22576</v>
      </c>
      <c r="D1978" t="s">
        <v>585</v>
      </c>
      <c r="E1978">
        <v>12</v>
      </c>
      <c r="F1978" s="1">
        <v>40846.54583333333</v>
      </c>
      <c r="G1978">
        <v>0.85</v>
      </c>
      <c r="H1978">
        <v>12597</v>
      </c>
      <c r="I1978" t="s">
        <v>774</v>
      </c>
      <c r="J1978">
        <f t="shared" si="60"/>
        <v>10.199999999999999</v>
      </c>
      <c r="K1978" s="7">
        <f t="shared" si="61"/>
        <v>39.453472222223354</v>
      </c>
    </row>
    <row r="1979" spans="1:11" x14ac:dyDescent="0.2">
      <c r="A1979">
        <v>416821</v>
      </c>
      <c r="B1979">
        <v>573362</v>
      </c>
      <c r="C1979" s="2">
        <v>22600</v>
      </c>
      <c r="D1979" t="s">
        <v>436</v>
      </c>
      <c r="E1979">
        <v>24</v>
      </c>
      <c r="F1979" s="1">
        <v>40846.54583333333</v>
      </c>
      <c r="G1979">
        <v>0.85</v>
      </c>
      <c r="H1979">
        <v>12597</v>
      </c>
      <c r="I1979" t="s">
        <v>774</v>
      </c>
      <c r="J1979">
        <f t="shared" si="60"/>
        <v>20.399999999999999</v>
      </c>
      <c r="K1979" s="7">
        <f t="shared" si="61"/>
        <v>39.453472222223354</v>
      </c>
    </row>
    <row r="1980" spans="1:11" x14ac:dyDescent="0.2">
      <c r="A1980">
        <v>416822</v>
      </c>
      <c r="B1980">
        <v>573362</v>
      </c>
      <c r="C1980" s="2">
        <v>22603</v>
      </c>
      <c r="D1980" t="s">
        <v>309</v>
      </c>
      <c r="E1980">
        <v>12</v>
      </c>
      <c r="F1980" s="1">
        <v>40846.54583333333</v>
      </c>
      <c r="G1980">
        <v>0.85</v>
      </c>
      <c r="H1980">
        <v>12597</v>
      </c>
      <c r="I1980" t="s">
        <v>774</v>
      </c>
      <c r="J1980">
        <f t="shared" si="60"/>
        <v>10.199999999999999</v>
      </c>
      <c r="K1980" s="7">
        <f t="shared" si="61"/>
        <v>39.453472222223354</v>
      </c>
    </row>
    <row r="1981" spans="1:11" x14ac:dyDescent="0.2">
      <c r="A1981">
        <v>416823</v>
      </c>
      <c r="B1981">
        <v>573362</v>
      </c>
      <c r="C1981" s="2">
        <v>23263</v>
      </c>
      <c r="D1981" t="s">
        <v>1086</v>
      </c>
      <c r="E1981">
        <v>12</v>
      </c>
      <c r="F1981" s="1">
        <v>40846.54583333333</v>
      </c>
      <c r="G1981">
        <v>1.25</v>
      </c>
      <c r="H1981">
        <v>12597</v>
      </c>
      <c r="I1981" t="s">
        <v>774</v>
      </c>
      <c r="J1981">
        <f t="shared" si="60"/>
        <v>15</v>
      </c>
      <c r="K1981" s="7">
        <f t="shared" si="61"/>
        <v>39.453472222223354</v>
      </c>
    </row>
    <row r="1982" spans="1:11" x14ac:dyDescent="0.2">
      <c r="A1982">
        <v>416824</v>
      </c>
      <c r="B1982">
        <v>573362</v>
      </c>
      <c r="C1982" s="2">
        <v>23264</v>
      </c>
      <c r="D1982" t="s">
        <v>1100</v>
      </c>
      <c r="E1982">
        <v>12</v>
      </c>
      <c r="F1982" s="1">
        <v>40846.54583333333</v>
      </c>
      <c r="G1982">
        <v>1.25</v>
      </c>
      <c r="H1982">
        <v>12597</v>
      </c>
      <c r="I1982" t="s">
        <v>774</v>
      </c>
      <c r="J1982">
        <f t="shared" si="60"/>
        <v>15</v>
      </c>
      <c r="K1982" s="7">
        <f t="shared" si="61"/>
        <v>39.453472222223354</v>
      </c>
    </row>
    <row r="1983" spans="1:11" x14ac:dyDescent="0.2">
      <c r="A1983">
        <v>416825</v>
      </c>
      <c r="B1983">
        <v>573362</v>
      </c>
      <c r="C1983" s="2">
        <v>23266</v>
      </c>
      <c r="D1983" t="s">
        <v>1102</v>
      </c>
      <c r="E1983">
        <v>12</v>
      </c>
      <c r="F1983" s="1">
        <v>40846.54583333333</v>
      </c>
      <c r="G1983">
        <v>1.25</v>
      </c>
      <c r="H1983">
        <v>12597</v>
      </c>
      <c r="I1983" t="s">
        <v>774</v>
      </c>
      <c r="J1983">
        <f t="shared" si="60"/>
        <v>15</v>
      </c>
      <c r="K1983" s="7">
        <f t="shared" si="61"/>
        <v>39.453472222223354</v>
      </c>
    </row>
    <row r="1984" spans="1:11" x14ac:dyDescent="0.2">
      <c r="A1984">
        <v>416826</v>
      </c>
      <c r="B1984">
        <v>573362</v>
      </c>
      <c r="C1984" s="2">
        <v>23265</v>
      </c>
      <c r="D1984" t="s">
        <v>1101</v>
      </c>
      <c r="E1984">
        <v>12</v>
      </c>
      <c r="F1984" s="1">
        <v>40846.54583333333</v>
      </c>
      <c r="G1984">
        <v>1.25</v>
      </c>
      <c r="H1984">
        <v>12597</v>
      </c>
      <c r="I1984" t="s">
        <v>774</v>
      </c>
      <c r="J1984">
        <f t="shared" si="60"/>
        <v>15</v>
      </c>
      <c r="K1984" s="7">
        <f t="shared" si="61"/>
        <v>39.453472222223354</v>
      </c>
    </row>
    <row r="1985" spans="1:11" x14ac:dyDescent="0.2">
      <c r="A1985">
        <v>416827</v>
      </c>
      <c r="B1985">
        <v>573362</v>
      </c>
      <c r="C1985" s="2" t="s">
        <v>438</v>
      </c>
      <c r="D1985" t="s">
        <v>439</v>
      </c>
      <c r="E1985">
        <v>24</v>
      </c>
      <c r="F1985" s="1">
        <v>40846.54583333333</v>
      </c>
      <c r="G1985">
        <v>0.42</v>
      </c>
      <c r="H1985">
        <v>12597</v>
      </c>
      <c r="I1985" t="s">
        <v>774</v>
      </c>
      <c r="J1985">
        <f t="shared" si="60"/>
        <v>10.08</v>
      </c>
      <c r="K1985" s="7">
        <f t="shared" si="61"/>
        <v>39.453472222223354</v>
      </c>
    </row>
    <row r="1986" spans="1:11" x14ac:dyDescent="0.2">
      <c r="A1986">
        <v>416828</v>
      </c>
      <c r="B1986">
        <v>573362</v>
      </c>
      <c r="C1986" s="2">
        <v>22572</v>
      </c>
      <c r="D1986" t="s">
        <v>584</v>
      </c>
      <c r="E1986">
        <v>12</v>
      </c>
      <c r="F1986" s="1">
        <v>40846.54583333333</v>
      </c>
      <c r="G1986">
        <v>0.85</v>
      </c>
      <c r="H1986">
        <v>12597</v>
      </c>
      <c r="I1986" t="s">
        <v>774</v>
      </c>
      <c r="J1986">
        <f t="shared" si="60"/>
        <v>10.199999999999999</v>
      </c>
      <c r="K1986" s="7">
        <f t="shared" si="61"/>
        <v>39.453472222223354</v>
      </c>
    </row>
    <row r="1987" spans="1:11" x14ac:dyDescent="0.2">
      <c r="A1987">
        <v>416829</v>
      </c>
      <c r="B1987">
        <v>573362</v>
      </c>
      <c r="C1987" s="2">
        <v>22155</v>
      </c>
      <c r="D1987" t="s">
        <v>470</v>
      </c>
      <c r="E1987">
        <v>48</v>
      </c>
      <c r="F1987" s="1">
        <v>40846.54583333333</v>
      </c>
      <c r="G1987">
        <v>0.42</v>
      </c>
      <c r="H1987">
        <v>12597</v>
      </c>
      <c r="I1987" t="s">
        <v>774</v>
      </c>
      <c r="J1987">
        <f t="shared" si="60"/>
        <v>20.16</v>
      </c>
      <c r="K1987" s="7">
        <f t="shared" si="61"/>
        <v>39.453472222223354</v>
      </c>
    </row>
    <row r="1988" spans="1:11" x14ac:dyDescent="0.2">
      <c r="A1988">
        <v>416830</v>
      </c>
      <c r="B1988">
        <v>573362</v>
      </c>
      <c r="C1988" s="2">
        <v>22161</v>
      </c>
      <c r="D1988" t="s">
        <v>472</v>
      </c>
      <c r="E1988">
        <v>24</v>
      </c>
      <c r="F1988" s="1">
        <v>40846.54583333333</v>
      </c>
      <c r="G1988">
        <v>0.19</v>
      </c>
      <c r="H1988">
        <v>12597</v>
      </c>
      <c r="I1988" t="s">
        <v>774</v>
      </c>
      <c r="J1988">
        <f t="shared" si="60"/>
        <v>4.5600000000000005</v>
      </c>
      <c r="K1988" s="7">
        <f t="shared" si="61"/>
        <v>39.453472222223354</v>
      </c>
    </row>
    <row r="1989" spans="1:11" x14ac:dyDescent="0.2">
      <c r="A1989">
        <v>416831</v>
      </c>
      <c r="B1989">
        <v>573362</v>
      </c>
      <c r="C1989" s="2">
        <v>22575</v>
      </c>
      <c r="D1989" t="s">
        <v>339</v>
      </c>
      <c r="E1989">
        <v>8</v>
      </c>
      <c r="F1989" s="1">
        <v>40846.54583333333</v>
      </c>
      <c r="G1989">
        <v>1.95</v>
      </c>
      <c r="H1989">
        <v>12597</v>
      </c>
      <c r="I1989" t="s">
        <v>774</v>
      </c>
      <c r="J1989">
        <f t="shared" si="60"/>
        <v>15.6</v>
      </c>
      <c r="K1989" s="7">
        <f t="shared" si="61"/>
        <v>39.453472222223354</v>
      </c>
    </row>
    <row r="1990" spans="1:11" x14ac:dyDescent="0.2">
      <c r="A1990">
        <v>416832</v>
      </c>
      <c r="B1990">
        <v>573362</v>
      </c>
      <c r="C1990" s="2">
        <v>23269</v>
      </c>
      <c r="D1990" t="s">
        <v>1103</v>
      </c>
      <c r="E1990">
        <v>12</v>
      </c>
      <c r="F1990" s="1">
        <v>40846.54583333333</v>
      </c>
      <c r="G1990">
        <v>1.45</v>
      </c>
      <c r="H1990">
        <v>12597</v>
      </c>
      <c r="I1990" t="s">
        <v>774</v>
      </c>
      <c r="J1990">
        <f t="shared" si="60"/>
        <v>17.399999999999999</v>
      </c>
      <c r="K1990" s="7">
        <f t="shared" si="61"/>
        <v>39.453472222223354</v>
      </c>
    </row>
    <row r="1991" spans="1:11" x14ac:dyDescent="0.2">
      <c r="A1991">
        <v>416833</v>
      </c>
      <c r="B1991">
        <v>573362</v>
      </c>
      <c r="C1991" s="2">
        <v>23270</v>
      </c>
      <c r="D1991" t="s">
        <v>1087</v>
      </c>
      <c r="E1991">
        <v>12</v>
      </c>
      <c r="F1991" s="1">
        <v>40846.54583333333</v>
      </c>
      <c r="G1991">
        <v>1.45</v>
      </c>
      <c r="H1991">
        <v>12597</v>
      </c>
      <c r="I1991" t="s">
        <v>774</v>
      </c>
      <c r="J1991">
        <f t="shared" ref="J1991:J2054" si="62">+G1991*E1991</f>
        <v>17.399999999999999</v>
      </c>
      <c r="K1991" s="7">
        <f t="shared" ref="K1991:K2054" si="63">+$G$1-F1991</f>
        <v>39.453472222223354</v>
      </c>
    </row>
    <row r="1992" spans="1:11" x14ac:dyDescent="0.2">
      <c r="A1992">
        <v>416834</v>
      </c>
      <c r="B1992">
        <v>573362</v>
      </c>
      <c r="C1992" s="2">
        <v>23334</v>
      </c>
      <c r="D1992" t="s">
        <v>1158</v>
      </c>
      <c r="E1992">
        <v>48</v>
      </c>
      <c r="F1992" s="1">
        <v>40846.54583333333</v>
      </c>
      <c r="G1992">
        <v>0.63</v>
      </c>
      <c r="H1992">
        <v>12597</v>
      </c>
      <c r="I1992" t="s">
        <v>774</v>
      </c>
      <c r="J1992">
        <f t="shared" si="62"/>
        <v>30.240000000000002</v>
      </c>
      <c r="K1992" s="7">
        <f t="shared" si="63"/>
        <v>39.453472222223354</v>
      </c>
    </row>
    <row r="1993" spans="1:11" x14ac:dyDescent="0.2">
      <c r="A1993">
        <v>416835</v>
      </c>
      <c r="B1993">
        <v>573362</v>
      </c>
      <c r="C1993" s="2">
        <v>84347</v>
      </c>
      <c r="D1993" t="s">
        <v>217</v>
      </c>
      <c r="E1993">
        <v>12</v>
      </c>
      <c r="F1993" s="1">
        <v>40846.54583333333</v>
      </c>
      <c r="G1993">
        <v>2.5499999999999998</v>
      </c>
      <c r="H1993">
        <v>12597</v>
      </c>
      <c r="I1993" t="s">
        <v>774</v>
      </c>
      <c r="J1993">
        <f t="shared" si="62"/>
        <v>30.599999999999998</v>
      </c>
      <c r="K1993" s="7">
        <f t="shared" si="63"/>
        <v>39.453472222223354</v>
      </c>
    </row>
    <row r="1994" spans="1:11" x14ac:dyDescent="0.2">
      <c r="A1994">
        <v>416836</v>
      </c>
      <c r="B1994">
        <v>573362</v>
      </c>
      <c r="C1994" s="2" t="s">
        <v>941</v>
      </c>
      <c r="D1994" t="s">
        <v>942</v>
      </c>
      <c r="E1994">
        <v>6</v>
      </c>
      <c r="F1994" s="1">
        <v>40846.54583333333</v>
      </c>
      <c r="G1994">
        <v>0.83</v>
      </c>
      <c r="H1994">
        <v>12597</v>
      </c>
      <c r="I1994" t="s">
        <v>774</v>
      </c>
      <c r="J1994">
        <f t="shared" si="62"/>
        <v>4.9799999999999995</v>
      </c>
      <c r="K1994" s="7">
        <f t="shared" si="63"/>
        <v>39.453472222223354</v>
      </c>
    </row>
    <row r="1995" spans="1:11" x14ac:dyDescent="0.2">
      <c r="A1995">
        <v>416837</v>
      </c>
      <c r="B1995">
        <v>573362</v>
      </c>
      <c r="C1995" s="2">
        <v>23452</v>
      </c>
      <c r="D1995" t="s">
        <v>1200</v>
      </c>
      <c r="E1995">
        <v>6</v>
      </c>
      <c r="F1995" s="1">
        <v>40846.54583333333</v>
      </c>
      <c r="G1995">
        <v>1.95</v>
      </c>
      <c r="H1995">
        <v>12597</v>
      </c>
      <c r="I1995" t="s">
        <v>774</v>
      </c>
      <c r="J1995">
        <f t="shared" si="62"/>
        <v>11.7</v>
      </c>
      <c r="K1995" s="7">
        <f t="shared" si="63"/>
        <v>39.453472222223354</v>
      </c>
    </row>
    <row r="1996" spans="1:11" x14ac:dyDescent="0.2">
      <c r="A1996">
        <v>416838</v>
      </c>
      <c r="B1996">
        <v>573362</v>
      </c>
      <c r="C1996" s="2">
        <v>23458</v>
      </c>
      <c r="D1996" t="s">
        <v>1203</v>
      </c>
      <c r="E1996">
        <v>2</v>
      </c>
      <c r="F1996" s="1">
        <v>40846.54583333333</v>
      </c>
      <c r="G1996">
        <v>14.95</v>
      </c>
      <c r="H1996">
        <v>12597</v>
      </c>
      <c r="I1996" t="s">
        <v>774</v>
      </c>
      <c r="J1996">
        <f t="shared" si="62"/>
        <v>29.9</v>
      </c>
      <c r="K1996" s="7">
        <f t="shared" si="63"/>
        <v>39.453472222223354</v>
      </c>
    </row>
    <row r="1997" spans="1:11" x14ac:dyDescent="0.2">
      <c r="A1997">
        <v>416839</v>
      </c>
      <c r="B1997">
        <v>573362</v>
      </c>
      <c r="C1997" s="2">
        <v>23493</v>
      </c>
      <c r="D1997" t="s">
        <v>1185</v>
      </c>
      <c r="E1997">
        <v>10</v>
      </c>
      <c r="F1997" s="1">
        <v>40846.54583333333</v>
      </c>
      <c r="G1997">
        <v>1.95</v>
      </c>
      <c r="H1997">
        <v>12597</v>
      </c>
      <c r="I1997" t="s">
        <v>774</v>
      </c>
      <c r="J1997">
        <f t="shared" si="62"/>
        <v>19.5</v>
      </c>
      <c r="K1997" s="7">
        <f t="shared" si="63"/>
        <v>39.453472222223354</v>
      </c>
    </row>
    <row r="1998" spans="1:11" x14ac:dyDescent="0.2">
      <c r="A1998">
        <v>416840</v>
      </c>
      <c r="B1998">
        <v>573362</v>
      </c>
      <c r="C1998" s="2">
        <v>23521</v>
      </c>
      <c r="D1998" t="s">
        <v>1194</v>
      </c>
      <c r="E1998">
        <v>12</v>
      </c>
      <c r="F1998" s="1">
        <v>40846.54583333333</v>
      </c>
      <c r="G1998">
        <v>2.89</v>
      </c>
      <c r="H1998">
        <v>12597</v>
      </c>
      <c r="I1998" t="s">
        <v>774</v>
      </c>
      <c r="J1998">
        <f t="shared" si="62"/>
        <v>34.68</v>
      </c>
      <c r="K1998" s="7">
        <f t="shared" si="63"/>
        <v>39.453472222223354</v>
      </c>
    </row>
    <row r="1999" spans="1:11" x14ac:dyDescent="0.2">
      <c r="A1999">
        <v>416841</v>
      </c>
      <c r="B1999">
        <v>573362</v>
      </c>
      <c r="C1999" s="2">
        <v>23534</v>
      </c>
      <c r="D1999" t="s">
        <v>1193</v>
      </c>
      <c r="E1999">
        <v>3</v>
      </c>
      <c r="F1999" s="1">
        <v>40846.54583333333</v>
      </c>
      <c r="G1999">
        <v>5.95</v>
      </c>
      <c r="H1999">
        <v>12597</v>
      </c>
      <c r="I1999" t="s">
        <v>774</v>
      </c>
      <c r="J1999">
        <f t="shared" si="62"/>
        <v>17.850000000000001</v>
      </c>
      <c r="K1999" s="7">
        <f t="shared" si="63"/>
        <v>39.453472222223354</v>
      </c>
    </row>
    <row r="2000" spans="1:11" x14ac:dyDescent="0.2">
      <c r="A2000">
        <v>416842</v>
      </c>
      <c r="B2000">
        <v>573362</v>
      </c>
      <c r="C2000" s="2">
        <v>23661</v>
      </c>
      <c r="D2000" t="s">
        <v>1198</v>
      </c>
      <c r="E2000">
        <v>12</v>
      </c>
      <c r="F2000" s="1">
        <v>40846.54583333333</v>
      </c>
      <c r="G2000">
        <v>1.65</v>
      </c>
      <c r="H2000">
        <v>12597</v>
      </c>
      <c r="I2000" t="s">
        <v>774</v>
      </c>
      <c r="J2000">
        <f t="shared" si="62"/>
        <v>19.799999999999997</v>
      </c>
      <c r="K2000" s="7">
        <f t="shared" si="63"/>
        <v>39.453472222223354</v>
      </c>
    </row>
    <row r="2001" spans="1:11" x14ac:dyDescent="0.2">
      <c r="A2001">
        <v>416843</v>
      </c>
      <c r="B2001">
        <v>573362</v>
      </c>
      <c r="C2001" s="2">
        <v>21429</v>
      </c>
      <c r="D2001" t="s">
        <v>448</v>
      </c>
      <c r="E2001">
        <v>8</v>
      </c>
      <c r="F2001" s="1">
        <v>40846.54583333333</v>
      </c>
      <c r="G2001">
        <v>1.95</v>
      </c>
      <c r="H2001">
        <v>12597</v>
      </c>
      <c r="I2001" t="s">
        <v>774</v>
      </c>
      <c r="J2001">
        <f t="shared" si="62"/>
        <v>15.6</v>
      </c>
      <c r="K2001" s="7">
        <f t="shared" si="63"/>
        <v>39.453472222223354</v>
      </c>
    </row>
    <row r="2002" spans="1:11" x14ac:dyDescent="0.2">
      <c r="A2002">
        <v>416844</v>
      </c>
      <c r="B2002">
        <v>573362</v>
      </c>
      <c r="C2002" s="2">
        <v>21579</v>
      </c>
      <c r="D2002" t="s">
        <v>450</v>
      </c>
      <c r="E2002">
        <v>6</v>
      </c>
      <c r="F2002" s="1">
        <v>40846.54583333333</v>
      </c>
      <c r="G2002">
        <v>2.25</v>
      </c>
      <c r="H2002">
        <v>12597</v>
      </c>
      <c r="I2002" t="s">
        <v>774</v>
      </c>
      <c r="J2002">
        <f t="shared" si="62"/>
        <v>13.5</v>
      </c>
      <c r="K2002" s="7">
        <f t="shared" si="63"/>
        <v>39.453472222223354</v>
      </c>
    </row>
    <row r="2003" spans="1:11" x14ac:dyDescent="0.2">
      <c r="A2003">
        <v>416845</v>
      </c>
      <c r="B2003">
        <v>573362</v>
      </c>
      <c r="C2003" s="2">
        <v>20712</v>
      </c>
      <c r="D2003" t="s">
        <v>371</v>
      </c>
      <c r="E2003">
        <v>10</v>
      </c>
      <c r="F2003" s="1">
        <v>40846.54583333333</v>
      </c>
      <c r="G2003">
        <v>2.08</v>
      </c>
      <c r="H2003">
        <v>12597</v>
      </c>
      <c r="I2003" t="s">
        <v>774</v>
      </c>
      <c r="J2003">
        <f t="shared" si="62"/>
        <v>20.8</v>
      </c>
      <c r="K2003" s="7">
        <f t="shared" si="63"/>
        <v>39.453472222223354</v>
      </c>
    </row>
    <row r="2004" spans="1:11" x14ac:dyDescent="0.2">
      <c r="A2004">
        <v>416846</v>
      </c>
      <c r="B2004">
        <v>573362</v>
      </c>
      <c r="C2004" s="2" t="s">
        <v>112</v>
      </c>
      <c r="D2004" t="s">
        <v>113</v>
      </c>
      <c r="E2004">
        <v>10</v>
      </c>
      <c r="F2004" s="1">
        <v>40846.54583333333</v>
      </c>
      <c r="G2004">
        <v>2.08</v>
      </c>
      <c r="H2004">
        <v>12597</v>
      </c>
      <c r="I2004" t="s">
        <v>774</v>
      </c>
      <c r="J2004">
        <f t="shared" si="62"/>
        <v>20.8</v>
      </c>
      <c r="K2004" s="7">
        <f t="shared" si="63"/>
        <v>39.453472222223354</v>
      </c>
    </row>
    <row r="2005" spans="1:11" x14ac:dyDescent="0.2">
      <c r="A2005">
        <v>416847</v>
      </c>
      <c r="B2005">
        <v>573362</v>
      </c>
      <c r="C2005" s="2">
        <v>23388</v>
      </c>
      <c r="D2005" t="s">
        <v>1181</v>
      </c>
      <c r="E2005">
        <v>4</v>
      </c>
      <c r="F2005" s="1">
        <v>40846.54583333333</v>
      </c>
      <c r="G2005">
        <v>4.1500000000000004</v>
      </c>
      <c r="H2005">
        <v>12597</v>
      </c>
      <c r="I2005" t="s">
        <v>774</v>
      </c>
      <c r="J2005">
        <f t="shared" si="62"/>
        <v>16.600000000000001</v>
      </c>
      <c r="K2005" s="7">
        <f t="shared" si="63"/>
        <v>39.453472222223354</v>
      </c>
    </row>
    <row r="2006" spans="1:11" x14ac:dyDescent="0.2">
      <c r="A2006">
        <v>416848</v>
      </c>
      <c r="B2006">
        <v>573362</v>
      </c>
      <c r="C2006" s="2">
        <v>23150</v>
      </c>
      <c r="D2006" t="s">
        <v>1038</v>
      </c>
      <c r="E2006">
        <v>6</v>
      </c>
      <c r="F2006" s="1">
        <v>40846.54583333333</v>
      </c>
      <c r="G2006">
        <v>2.4900000000000002</v>
      </c>
      <c r="H2006">
        <v>12597</v>
      </c>
      <c r="I2006" t="s">
        <v>774</v>
      </c>
      <c r="J2006">
        <f t="shared" si="62"/>
        <v>14.940000000000001</v>
      </c>
      <c r="K2006" s="7">
        <f t="shared" si="63"/>
        <v>39.453472222223354</v>
      </c>
    </row>
    <row r="2007" spans="1:11" x14ac:dyDescent="0.2">
      <c r="A2007">
        <v>416849</v>
      </c>
      <c r="B2007">
        <v>573362</v>
      </c>
      <c r="C2007" s="2">
        <v>22465</v>
      </c>
      <c r="D2007" t="s">
        <v>210</v>
      </c>
      <c r="E2007">
        <v>12</v>
      </c>
      <c r="F2007" s="1">
        <v>40846.54583333333</v>
      </c>
      <c r="G2007">
        <v>1.65</v>
      </c>
      <c r="H2007">
        <v>12597</v>
      </c>
      <c r="I2007" t="s">
        <v>774</v>
      </c>
      <c r="J2007">
        <f t="shared" si="62"/>
        <v>19.799999999999997</v>
      </c>
      <c r="K2007" s="7">
        <f t="shared" si="63"/>
        <v>39.453472222223354</v>
      </c>
    </row>
    <row r="2008" spans="1:11" x14ac:dyDescent="0.2">
      <c r="A2008">
        <v>416850</v>
      </c>
      <c r="B2008">
        <v>573362</v>
      </c>
      <c r="C2008" s="2">
        <v>22252</v>
      </c>
      <c r="D2008" t="s">
        <v>827</v>
      </c>
      <c r="E2008">
        <v>12</v>
      </c>
      <c r="F2008" s="1">
        <v>40846.54583333333</v>
      </c>
      <c r="G2008">
        <v>1.25</v>
      </c>
      <c r="H2008">
        <v>12597</v>
      </c>
      <c r="I2008" t="s">
        <v>774</v>
      </c>
      <c r="J2008">
        <f t="shared" si="62"/>
        <v>15</v>
      </c>
      <c r="K2008" s="7">
        <f t="shared" si="63"/>
        <v>39.453472222223354</v>
      </c>
    </row>
    <row r="2009" spans="1:11" x14ac:dyDescent="0.2">
      <c r="A2009">
        <v>416851</v>
      </c>
      <c r="B2009">
        <v>573362</v>
      </c>
      <c r="C2009" s="2">
        <v>23351</v>
      </c>
      <c r="D2009" t="s">
        <v>1150</v>
      </c>
      <c r="E2009">
        <v>12</v>
      </c>
      <c r="F2009" s="1">
        <v>40846.54583333333</v>
      </c>
      <c r="G2009">
        <v>1.25</v>
      </c>
      <c r="H2009">
        <v>12597</v>
      </c>
      <c r="I2009" t="s">
        <v>774</v>
      </c>
      <c r="J2009">
        <f t="shared" si="62"/>
        <v>15</v>
      </c>
      <c r="K2009" s="7">
        <f t="shared" si="63"/>
        <v>39.453472222223354</v>
      </c>
    </row>
    <row r="2010" spans="1:11" x14ac:dyDescent="0.2">
      <c r="A2010">
        <v>416852</v>
      </c>
      <c r="B2010">
        <v>573362</v>
      </c>
      <c r="C2010" s="2">
        <v>23353</v>
      </c>
      <c r="D2010" t="s">
        <v>1143</v>
      </c>
      <c r="E2010">
        <v>12</v>
      </c>
      <c r="F2010" s="1">
        <v>40846.54583333333</v>
      </c>
      <c r="G2010">
        <v>0.83</v>
      </c>
      <c r="H2010">
        <v>12597</v>
      </c>
      <c r="I2010" t="s">
        <v>774</v>
      </c>
      <c r="J2010">
        <f t="shared" si="62"/>
        <v>9.9599999999999991</v>
      </c>
      <c r="K2010" s="7">
        <f t="shared" si="63"/>
        <v>39.453472222223354</v>
      </c>
    </row>
    <row r="2011" spans="1:11" x14ac:dyDescent="0.2">
      <c r="A2011">
        <v>416853</v>
      </c>
      <c r="B2011">
        <v>573362</v>
      </c>
      <c r="C2011" s="2">
        <v>85066</v>
      </c>
      <c r="D2011" t="s">
        <v>741</v>
      </c>
      <c r="E2011">
        <v>2</v>
      </c>
      <c r="F2011" s="1">
        <v>40846.54583333333</v>
      </c>
      <c r="G2011">
        <v>12.75</v>
      </c>
      <c r="H2011">
        <v>12597</v>
      </c>
      <c r="I2011" t="s">
        <v>774</v>
      </c>
      <c r="J2011">
        <f t="shared" si="62"/>
        <v>25.5</v>
      </c>
      <c r="K2011" s="7">
        <f t="shared" si="63"/>
        <v>39.453472222223354</v>
      </c>
    </row>
    <row r="2012" spans="1:11" x14ac:dyDescent="0.2">
      <c r="A2012">
        <v>416854</v>
      </c>
      <c r="B2012">
        <v>573362</v>
      </c>
      <c r="C2012" s="2">
        <v>21340</v>
      </c>
      <c r="D2012" t="s">
        <v>104</v>
      </c>
      <c r="E2012">
        <v>1</v>
      </c>
      <c r="F2012" s="1">
        <v>40846.54583333333</v>
      </c>
      <c r="G2012">
        <v>12.75</v>
      </c>
      <c r="H2012">
        <v>12597</v>
      </c>
      <c r="I2012" t="s">
        <v>774</v>
      </c>
      <c r="J2012">
        <f t="shared" si="62"/>
        <v>12.75</v>
      </c>
      <c r="K2012" s="7">
        <f t="shared" si="63"/>
        <v>39.453472222223354</v>
      </c>
    </row>
    <row r="2013" spans="1:11" x14ac:dyDescent="0.2">
      <c r="A2013">
        <v>416855</v>
      </c>
      <c r="B2013">
        <v>573362</v>
      </c>
      <c r="C2013" s="2">
        <v>22960</v>
      </c>
      <c r="D2013" t="s">
        <v>27</v>
      </c>
      <c r="E2013">
        <v>12</v>
      </c>
      <c r="F2013" s="1">
        <v>40846.54583333333</v>
      </c>
      <c r="G2013">
        <v>3.75</v>
      </c>
      <c r="H2013">
        <v>12597</v>
      </c>
      <c r="I2013" t="s">
        <v>774</v>
      </c>
      <c r="J2013">
        <f t="shared" si="62"/>
        <v>45</v>
      </c>
      <c r="K2013" s="7">
        <f t="shared" si="63"/>
        <v>39.453472222223354</v>
      </c>
    </row>
    <row r="2014" spans="1:11" x14ac:dyDescent="0.2">
      <c r="A2014">
        <v>416856</v>
      </c>
      <c r="B2014">
        <v>573362</v>
      </c>
      <c r="C2014" s="2">
        <v>22077</v>
      </c>
      <c r="D2014" t="s">
        <v>242</v>
      </c>
      <c r="E2014">
        <v>12</v>
      </c>
      <c r="F2014" s="1">
        <v>40846.54583333333</v>
      </c>
      <c r="G2014">
        <v>1.95</v>
      </c>
      <c r="H2014">
        <v>12597</v>
      </c>
      <c r="I2014" t="s">
        <v>774</v>
      </c>
      <c r="J2014">
        <f t="shared" si="62"/>
        <v>23.4</v>
      </c>
      <c r="K2014" s="7">
        <f t="shared" si="63"/>
        <v>39.453472222223354</v>
      </c>
    </row>
    <row r="2015" spans="1:11" x14ac:dyDescent="0.2">
      <c r="A2015">
        <v>416857</v>
      </c>
      <c r="B2015">
        <v>573362</v>
      </c>
      <c r="C2015" s="2">
        <v>23127</v>
      </c>
      <c r="D2015" t="s">
        <v>990</v>
      </c>
      <c r="E2015">
        <v>4</v>
      </c>
      <c r="F2015" s="1">
        <v>40846.54583333333</v>
      </c>
      <c r="G2015">
        <v>4.95</v>
      </c>
      <c r="H2015">
        <v>12597</v>
      </c>
      <c r="I2015" t="s">
        <v>774</v>
      </c>
      <c r="J2015">
        <f t="shared" si="62"/>
        <v>19.8</v>
      </c>
      <c r="K2015" s="7">
        <f t="shared" si="63"/>
        <v>39.453472222223354</v>
      </c>
    </row>
    <row r="2016" spans="1:11" x14ac:dyDescent="0.2">
      <c r="A2016">
        <v>416858</v>
      </c>
      <c r="B2016">
        <v>573362</v>
      </c>
      <c r="C2016" s="2">
        <v>22768</v>
      </c>
      <c r="D2016" t="s">
        <v>162</v>
      </c>
      <c r="E2016">
        <v>2</v>
      </c>
      <c r="F2016" s="1">
        <v>40846.54583333333</v>
      </c>
      <c r="G2016">
        <v>9.9499999999999993</v>
      </c>
      <c r="H2016">
        <v>12597</v>
      </c>
      <c r="I2016" t="s">
        <v>774</v>
      </c>
      <c r="J2016">
        <f t="shared" si="62"/>
        <v>19.899999999999999</v>
      </c>
      <c r="K2016" s="7">
        <f t="shared" si="63"/>
        <v>39.453472222223354</v>
      </c>
    </row>
    <row r="2017" spans="1:11" x14ac:dyDescent="0.2">
      <c r="A2017">
        <v>416859</v>
      </c>
      <c r="B2017">
        <v>573362</v>
      </c>
      <c r="C2017" s="2">
        <v>23455</v>
      </c>
      <c r="D2017" t="s">
        <v>1202</v>
      </c>
      <c r="E2017">
        <v>6</v>
      </c>
      <c r="F2017" s="1">
        <v>40846.54583333333</v>
      </c>
      <c r="G2017">
        <v>2.89</v>
      </c>
      <c r="H2017">
        <v>12597</v>
      </c>
      <c r="I2017" t="s">
        <v>774</v>
      </c>
      <c r="J2017">
        <f t="shared" si="62"/>
        <v>17.34</v>
      </c>
      <c r="K2017" s="7">
        <f t="shared" si="63"/>
        <v>39.453472222223354</v>
      </c>
    </row>
    <row r="2018" spans="1:11" x14ac:dyDescent="0.2">
      <c r="A2018">
        <v>416860</v>
      </c>
      <c r="B2018">
        <v>573362</v>
      </c>
      <c r="C2018" s="2">
        <v>22669</v>
      </c>
      <c r="D2018" t="s">
        <v>487</v>
      </c>
      <c r="E2018">
        <v>5</v>
      </c>
      <c r="F2018" s="1">
        <v>40846.54583333333</v>
      </c>
      <c r="G2018">
        <v>2.95</v>
      </c>
      <c r="H2018">
        <v>12597</v>
      </c>
      <c r="I2018" t="s">
        <v>774</v>
      </c>
      <c r="J2018">
        <f t="shared" si="62"/>
        <v>14.75</v>
      </c>
      <c r="K2018" s="7">
        <f t="shared" si="63"/>
        <v>39.453472222223354</v>
      </c>
    </row>
    <row r="2019" spans="1:11" x14ac:dyDescent="0.2">
      <c r="A2019">
        <v>416861</v>
      </c>
      <c r="B2019">
        <v>573362</v>
      </c>
      <c r="C2019" s="2">
        <v>21441</v>
      </c>
      <c r="D2019" t="s">
        <v>331</v>
      </c>
      <c r="E2019">
        <v>12</v>
      </c>
      <c r="F2019" s="1">
        <v>40846.54583333333</v>
      </c>
      <c r="G2019">
        <v>0.85</v>
      </c>
      <c r="H2019">
        <v>12597</v>
      </c>
      <c r="I2019" t="s">
        <v>774</v>
      </c>
      <c r="J2019">
        <f t="shared" si="62"/>
        <v>10.199999999999999</v>
      </c>
      <c r="K2019" s="7">
        <f t="shared" si="63"/>
        <v>39.453472222223354</v>
      </c>
    </row>
    <row r="2020" spans="1:11" x14ac:dyDescent="0.2">
      <c r="A2020">
        <v>416862</v>
      </c>
      <c r="B2020">
        <v>573362</v>
      </c>
      <c r="C2020" s="2">
        <v>23399</v>
      </c>
      <c r="D2020" t="s">
        <v>1175</v>
      </c>
      <c r="E2020">
        <v>12</v>
      </c>
      <c r="F2020" s="1">
        <v>40846.54583333333</v>
      </c>
      <c r="G2020">
        <v>0.85</v>
      </c>
      <c r="H2020">
        <v>12597</v>
      </c>
      <c r="I2020" t="s">
        <v>774</v>
      </c>
      <c r="J2020">
        <f t="shared" si="62"/>
        <v>10.199999999999999</v>
      </c>
      <c r="K2020" s="7">
        <f t="shared" si="63"/>
        <v>39.453472222223354</v>
      </c>
    </row>
    <row r="2021" spans="1:11" x14ac:dyDescent="0.2">
      <c r="A2021">
        <v>416863</v>
      </c>
      <c r="B2021">
        <v>573362</v>
      </c>
      <c r="C2021" s="2">
        <v>23321</v>
      </c>
      <c r="D2021" t="s">
        <v>1099</v>
      </c>
      <c r="E2021">
        <v>12</v>
      </c>
      <c r="F2021" s="1">
        <v>40846.54583333333</v>
      </c>
      <c r="G2021">
        <v>1.65</v>
      </c>
      <c r="H2021">
        <v>12597</v>
      </c>
      <c r="I2021" t="s">
        <v>774</v>
      </c>
      <c r="J2021">
        <f t="shared" si="62"/>
        <v>19.799999999999997</v>
      </c>
      <c r="K2021" s="7">
        <f t="shared" si="63"/>
        <v>39.453472222223354</v>
      </c>
    </row>
    <row r="2022" spans="1:11" x14ac:dyDescent="0.2">
      <c r="A2022">
        <v>416864</v>
      </c>
      <c r="B2022">
        <v>573362</v>
      </c>
      <c r="C2022" s="2">
        <v>22728</v>
      </c>
      <c r="D2022" t="s">
        <v>31</v>
      </c>
      <c r="E2022">
        <v>4</v>
      </c>
      <c r="F2022" s="1">
        <v>40846.54583333333</v>
      </c>
      <c r="G2022">
        <v>3.75</v>
      </c>
      <c r="H2022">
        <v>12597</v>
      </c>
      <c r="I2022" t="s">
        <v>774</v>
      </c>
      <c r="J2022">
        <f t="shared" si="62"/>
        <v>15</v>
      </c>
      <c r="K2022" s="7">
        <f t="shared" si="63"/>
        <v>39.453472222223354</v>
      </c>
    </row>
    <row r="2023" spans="1:11" x14ac:dyDescent="0.2">
      <c r="A2023">
        <v>416865</v>
      </c>
      <c r="B2023">
        <v>573362</v>
      </c>
      <c r="C2023" s="2">
        <v>22726</v>
      </c>
      <c r="D2023" t="s">
        <v>33</v>
      </c>
      <c r="E2023">
        <v>4</v>
      </c>
      <c r="F2023" s="1">
        <v>40846.54583333333</v>
      </c>
      <c r="G2023">
        <v>3.75</v>
      </c>
      <c r="H2023">
        <v>12597</v>
      </c>
      <c r="I2023" t="s">
        <v>774</v>
      </c>
      <c r="J2023">
        <f t="shared" si="62"/>
        <v>15</v>
      </c>
      <c r="K2023" s="7">
        <f t="shared" si="63"/>
        <v>39.453472222223354</v>
      </c>
    </row>
    <row r="2024" spans="1:11" x14ac:dyDescent="0.2">
      <c r="A2024">
        <v>416866</v>
      </c>
      <c r="B2024">
        <v>573362</v>
      </c>
      <c r="C2024" s="2">
        <v>23108</v>
      </c>
      <c r="D2024" t="s">
        <v>1069</v>
      </c>
      <c r="E2024">
        <v>4</v>
      </c>
      <c r="F2024" s="1">
        <v>40846.54583333333</v>
      </c>
      <c r="G2024">
        <v>6.25</v>
      </c>
      <c r="H2024">
        <v>12597</v>
      </c>
      <c r="I2024" t="s">
        <v>774</v>
      </c>
      <c r="J2024">
        <f t="shared" si="62"/>
        <v>25</v>
      </c>
      <c r="K2024" s="7">
        <f t="shared" si="63"/>
        <v>39.453472222223354</v>
      </c>
    </row>
    <row r="2025" spans="1:11" x14ac:dyDescent="0.2">
      <c r="A2025">
        <v>416867</v>
      </c>
      <c r="B2025">
        <v>573362</v>
      </c>
      <c r="C2025" s="2">
        <v>22780</v>
      </c>
      <c r="D2025" t="s">
        <v>115</v>
      </c>
      <c r="E2025">
        <v>4</v>
      </c>
      <c r="F2025" s="1">
        <v>40846.54583333333</v>
      </c>
      <c r="G2025">
        <v>4.25</v>
      </c>
      <c r="H2025">
        <v>12597</v>
      </c>
      <c r="I2025" t="s">
        <v>774</v>
      </c>
      <c r="J2025">
        <f t="shared" si="62"/>
        <v>17</v>
      </c>
      <c r="K2025" s="7">
        <f t="shared" si="63"/>
        <v>39.453472222223354</v>
      </c>
    </row>
    <row r="2026" spans="1:11" x14ac:dyDescent="0.2">
      <c r="A2026">
        <v>416868</v>
      </c>
      <c r="B2026">
        <v>573362</v>
      </c>
      <c r="C2026" s="2">
        <v>22554</v>
      </c>
      <c r="D2026" t="s">
        <v>273</v>
      </c>
      <c r="E2026">
        <v>12</v>
      </c>
      <c r="F2026" s="1">
        <v>40846.54583333333</v>
      </c>
      <c r="G2026">
        <v>1.65</v>
      </c>
      <c r="H2026">
        <v>12597</v>
      </c>
      <c r="I2026" t="s">
        <v>774</v>
      </c>
      <c r="J2026">
        <f t="shared" si="62"/>
        <v>19.799999999999997</v>
      </c>
      <c r="K2026" s="7">
        <f t="shared" si="63"/>
        <v>39.453472222223354</v>
      </c>
    </row>
    <row r="2027" spans="1:11" x14ac:dyDescent="0.2">
      <c r="A2027">
        <v>416869</v>
      </c>
      <c r="B2027">
        <v>573362</v>
      </c>
      <c r="C2027" s="2">
        <v>22553</v>
      </c>
      <c r="D2027" t="s">
        <v>216</v>
      </c>
      <c r="E2027">
        <v>12</v>
      </c>
      <c r="F2027" s="1">
        <v>40846.54583333333</v>
      </c>
      <c r="G2027">
        <v>1.65</v>
      </c>
      <c r="H2027">
        <v>12597</v>
      </c>
      <c r="I2027" t="s">
        <v>774</v>
      </c>
      <c r="J2027">
        <f t="shared" si="62"/>
        <v>19.799999999999997</v>
      </c>
      <c r="K2027" s="7">
        <f t="shared" si="63"/>
        <v>39.453472222223354</v>
      </c>
    </row>
    <row r="2028" spans="1:11" x14ac:dyDescent="0.2">
      <c r="A2028">
        <v>416870</v>
      </c>
      <c r="B2028">
        <v>573362</v>
      </c>
      <c r="C2028" s="2" t="s">
        <v>579</v>
      </c>
      <c r="D2028" t="s">
        <v>580</v>
      </c>
      <c r="E2028">
        <v>4</v>
      </c>
      <c r="F2028" s="1">
        <v>40846.54583333333</v>
      </c>
      <c r="G2028">
        <v>3.75</v>
      </c>
      <c r="H2028">
        <v>12597</v>
      </c>
      <c r="I2028" t="s">
        <v>774</v>
      </c>
      <c r="J2028">
        <f t="shared" si="62"/>
        <v>15</v>
      </c>
      <c r="K2028" s="7">
        <f t="shared" si="63"/>
        <v>39.453472222223354</v>
      </c>
    </row>
    <row r="2029" spans="1:11" x14ac:dyDescent="0.2">
      <c r="A2029">
        <v>416871</v>
      </c>
      <c r="B2029">
        <v>573362</v>
      </c>
      <c r="C2029" s="2">
        <v>22759</v>
      </c>
      <c r="D2029" t="s">
        <v>240</v>
      </c>
      <c r="E2029">
        <v>12</v>
      </c>
      <c r="F2029" s="1">
        <v>40846.54583333333</v>
      </c>
      <c r="G2029">
        <v>1.65</v>
      </c>
      <c r="H2029">
        <v>12597</v>
      </c>
      <c r="I2029" t="s">
        <v>774</v>
      </c>
      <c r="J2029">
        <f t="shared" si="62"/>
        <v>19.799999999999997</v>
      </c>
      <c r="K2029" s="7">
        <f t="shared" si="63"/>
        <v>39.453472222223354</v>
      </c>
    </row>
    <row r="2030" spans="1:11" x14ac:dyDescent="0.2">
      <c r="A2030">
        <v>416872</v>
      </c>
      <c r="B2030">
        <v>573362</v>
      </c>
      <c r="C2030" s="2" t="s">
        <v>518</v>
      </c>
      <c r="D2030" t="s">
        <v>519</v>
      </c>
      <c r="E2030">
        <v>16</v>
      </c>
      <c r="F2030" s="1">
        <v>40846.54583333333</v>
      </c>
      <c r="G2030">
        <v>0.65</v>
      </c>
      <c r="H2030">
        <v>12597</v>
      </c>
      <c r="I2030" t="s">
        <v>774</v>
      </c>
      <c r="J2030">
        <f t="shared" si="62"/>
        <v>10.4</v>
      </c>
      <c r="K2030" s="7">
        <f t="shared" si="63"/>
        <v>39.453472222223354</v>
      </c>
    </row>
    <row r="2031" spans="1:11" x14ac:dyDescent="0.2">
      <c r="A2031">
        <v>416873</v>
      </c>
      <c r="B2031">
        <v>573362</v>
      </c>
      <c r="C2031" s="2" t="s">
        <v>520</v>
      </c>
      <c r="D2031" t="s">
        <v>521</v>
      </c>
      <c r="E2031">
        <v>16</v>
      </c>
      <c r="F2031" s="1">
        <v>40846.54583333333</v>
      </c>
      <c r="G2031">
        <v>0.42</v>
      </c>
      <c r="H2031">
        <v>12597</v>
      </c>
      <c r="I2031" t="s">
        <v>774</v>
      </c>
      <c r="J2031">
        <f t="shared" si="62"/>
        <v>6.72</v>
      </c>
      <c r="K2031" s="7">
        <f t="shared" si="63"/>
        <v>39.453472222223354</v>
      </c>
    </row>
    <row r="2032" spans="1:11" x14ac:dyDescent="0.2">
      <c r="A2032">
        <v>416874</v>
      </c>
      <c r="B2032">
        <v>573362</v>
      </c>
      <c r="C2032" s="2">
        <v>21879</v>
      </c>
      <c r="D2032" t="s">
        <v>458</v>
      </c>
      <c r="E2032">
        <v>12</v>
      </c>
      <c r="F2032" s="1">
        <v>40846.54583333333</v>
      </c>
      <c r="G2032">
        <v>0.65</v>
      </c>
      <c r="H2032">
        <v>12597</v>
      </c>
      <c r="I2032" t="s">
        <v>774</v>
      </c>
      <c r="J2032">
        <f t="shared" si="62"/>
        <v>7.8000000000000007</v>
      </c>
      <c r="K2032" s="7">
        <f t="shared" si="63"/>
        <v>39.453472222223354</v>
      </c>
    </row>
    <row r="2033" spans="1:11" x14ac:dyDescent="0.2">
      <c r="A2033">
        <v>416875</v>
      </c>
      <c r="B2033">
        <v>573362</v>
      </c>
      <c r="C2033" s="2">
        <v>23240</v>
      </c>
      <c r="D2033" t="s">
        <v>1152</v>
      </c>
      <c r="E2033">
        <v>6</v>
      </c>
      <c r="F2033" s="1">
        <v>40846.54583333333</v>
      </c>
      <c r="G2033">
        <v>4.1500000000000004</v>
      </c>
      <c r="H2033">
        <v>12597</v>
      </c>
      <c r="I2033" t="s">
        <v>774</v>
      </c>
      <c r="J2033">
        <f t="shared" si="62"/>
        <v>24.900000000000002</v>
      </c>
      <c r="K2033" s="7">
        <f t="shared" si="63"/>
        <v>39.453472222223354</v>
      </c>
    </row>
    <row r="2034" spans="1:11" x14ac:dyDescent="0.2">
      <c r="A2034">
        <v>416876</v>
      </c>
      <c r="B2034">
        <v>573362</v>
      </c>
      <c r="C2034" s="2">
        <v>23236</v>
      </c>
      <c r="D2034" t="s">
        <v>1155</v>
      </c>
      <c r="E2034">
        <v>6</v>
      </c>
      <c r="F2034" s="1">
        <v>40846.54583333333</v>
      </c>
      <c r="G2034">
        <v>2.89</v>
      </c>
      <c r="H2034">
        <v>12597</v>
      </c>
      <c r="I2034" t="s">
        <v>774</v>
      </c>
      <c r="J2034">
        <f t="shared" si="62"/>
        <v>17.34</v>
      </c>
      <c r="K2034" s="7">
        <f t="shared" si="63"/>
        <v>39.453472222223354</v>
      </c>
    </row>
    <row r="2035" spans="1:11" x14ac:dyDescent="0.2">
      <c r="A2035">
        <v>416877</v>
      </c>
      <c r="B2035">
        <v>573362</v>
      </c>
      <c r="C2035" s="2">
        <v>23247</v>
      </c>
      <c r="D2035" t="s">
        <v>1096</v>
      </c>
      <c r="E2035">
        <v>6</v>
      </c>
      <c r="F2035" s="1">
        <v>40846.54583333333</v>
      </c>
      <c r="G2035">
        <v>2.89</v>
      </c>
      <c r="H2035">
        <v>12597</v>
      </c>
      <c r="I2035" t="s">
        <v>774</v>
      </c>
      <c r="J2035">
        <f t="shared" si="62"/>
        <v>17.34</v>
      </c>
      <c r="K2035" s="7">
        <f t="shared" si="63"/>
        <v>39.453472222223354</v>
      </c>
    </row>
    <row r="2036" spans="1:11" x14ac:dyDescent="0.2">
      <c r="A2036">
        <v>416878</v>
      </c>
      <c r="B2036">
        <v>573362</v>
      </c>
      <c r="C2036" s="2">
        <v>23295</v>
      </c>
      <c r="D2036" t="s">
        <v>1136</v>
      </c>
      <c r="E2036">
        <v>8</v>
      </c>
      <c r="F2036" s="1">
        <v>40846.54583333333</v>
      </c>
      <c r="G2036">
        <v>0.83</v>
      </c>
      <c r="H2036">
        <v>12597</v>
      </c>
      <c r="I2036" t="s">
        <v>774</v>
      </c>
      <c r="J2036">
        <f t="shared" si="62"/>
        <v>6.64</v>
      </c>
      <c r="K2036" s="7">
        <f t="shared" si="63"/>
        <v>39.453472222223354</v>
      </c>
    </row>
    <row r="2037" spans="1:11" x14ac:dyDescent="0.2">
      <c r="A2037">
        <v>416879</v>
      </c>
      <c r="B2037">
        <v>573362</v>
      </c>
      <c r="C2037" s="2">
        <v>23307</v>
      </c>
      <c r="D2037" t="s">
        <v>1088</v>
      </c>
      <c r="E2037">
        <v>24</v>
      </c>
      <c r="F2037" s="1">
        <v>40846.54583333333</v>
      </c>
      <c r="G2037">
        <v>0.55000000000000004</v>
      </c>
      <c r="H2037">
        <v>12597</v>
      </c>
      <c r="I2037" t="s">
        <v>774</v>
      </c>
      <c r="J2037">
        <f t="shared" si="62"/>
        <v>13.200000000000001</v>
      </c>
      <c r="K2037" s="7">
        <f t="shared" si="63"/>
        <v>39.453472222223354</v>
      </c>
    </row>
    <row r="2038" spans="1:11" x14ac:dyDescent="0.2">
      <c r="A2038">
        <v>416880</v>
      </c>
      <c r="B2038">
        <v>573362</v>
      </c>
      <c r="C2038" s="2">
        <v>22847</v>
      </c>
      <c r="D2038" t="s">
        <v>494</v>
      </c>
      <c r="E2038">
        <v>1</v>
      </c>
      <c r="F2038" s="1">
        <v>40846.54583333333</v>
      </c>
      <c r="G2038">
        <v>16.95</v>
      </c>
      <c r="H2038">
        <v>12597</v>
      </c>
      <c r="I2038" t="s">
        <v>774</v>
      </c>
      <c r="J2038">
        <f t="shared" si="62"/>
        <v>16.95</v>
      </c>
      <c r="K2038" s="7">
        <f t="shared" si="63"/>
        <v>39.453472222223354</v>
      </c>
    </row>
    <row r="2039" spans="1:11" x14ac:dyDescent="0.2">
      <c r="A2039">
        <v>416881</v>
      </c>
      <c r="B2039">
        <v>573362</v>
      </c>
      <c r="C2039" s="2">
        <v>22720</v>
      </c>
      <c r="D2039" t="s">
        <v>926</v>
      </c>
      <c r="E2039">
        <v>3</v>
      </c>
      <c r="F2039" s="1">
        <v>40846.54583333333</v>
      </c>
      <c r="G2039">
        <v>4.95</v>
      </c>
      <c r="H2039">
        <v>12597</v>
      </c>
      <c r="I2039" t="s">
        <v>774</v>
      </c>
      <c r="J2039">
        <f t="shared" si="62"/>
        <v>14.850000000000001</v>
      </c>
      <c r="K2039" s="7">
        <f t="shared" si="63"/>
        <v>39.453472222223354</v>
      </c>
    </row>
    <row r="2040" spans="1:11" x14ac:dyDescent="0.2">
      <c r="A2040">
        <v>416882</v>
      </c>
      <c r="B2040">
        <v>573362</v>
      </c>
      <c r="C2040" s="2">
        <v>23113</v>
      </c>
      <c r="D2040" t="s">
        <v>1183</v>
      </c>
      <c r="E2040">
        <v>3</v>
      </c>
      <c r="F2040" s="1">
        <v>40846.54583333333</v>
      </c>
      <c r="G2040">
        <v>4.95</v>
      </c>
      <c r="H2040">
        <v>12597</v>
      </c>
      <c r="I2040" t="s">
        <v>774</v>
      </c>
      <c r="J2040">
        <f t="shared" si="62"/>
        <v>14.850000000000001</v>
      </c>
      <c r="K2040" s="7">
        <f t="shared" si="63"/>
        <v>39.453472222223354</v>
      </c>
    </row>
    <row r="2041" spans="1:11" x14ac:dyDescent="0.2">
      <c r="A2041">
        <v>416883</v>
      </c>
      <c r="B2041">
        <v>573362</v>
      </c>
      <c r="C2041" s="2">
        <v>21843</v>
      </c>
      <c r="D2041" t="s">
        <v>425</v>
      </c>
      <c r="E2041">
        <v>2</v>
      </c>
      <c r="F2041" s="1">
        <v>40846.54583333333</v>
      </c>
      <c r="G2041">
        <v>10.95</v>
      </c>
      <c r="H2041">
        <v>12597</v>
      </c>
      <c r="I2041" t="s">
        <v>774</v>
      </c>
      <c r="J2041">
        <f t="shared" si="62"/>
        <v>21.9</v>
      </c>
      <c r="K2041" s="7">
        <f t="shared" si="63"/>
        <v>39.453472222223354</v>
      </c>
    </row>
    <row r="2042" spans="1:11" x14ac:dyDescent="0.2">
      <c r="A2042">
        <v>416884</v>
      </c>
      <c r="B2042">
        <v>573362</v>
      </c>
      <c r="C2042" s="2">
        <v>23285</v>
      </c>
      <c r="D2042" t="s">
        <v>1106</v>
      </c>
      <c r="E2042">
        <v>8</v>
      </c>
      <c r="F2042" s="1">
        <v>40846.54583333333</v>
      </c>
      <c r="G2042">
        <v>0.85</v>
      </c>
      <c r="H2042">
        <v>12597</v>
      </c>
      <c r="I2042" t="s">
        <v>774</v>
      </c>
      <c r="J2042">
        <f t="shared" si="62"/>
        <v>6.8</v>
      </c>
      <c r="K2042" s="7">
        <f t="shared" si="63"/>
        <v>39.453472222223354</v>
      </c>
    </row>
    <row r="2043" spans="1:11" x14ac:dyDescent="0.2">
      <c r="A2043">
        <v>416885</v>
      </c>
      <c r="B2043">
        <v>573362</v>
      </c>
      <c r="C2043" s="2">
        <v>23286</v>
      </c>
      <c r="D2043" t="s">
        <v>1105</v>
      </c>
      <c r="E2043">
        <v>8</v>
      </c>
      <c r="F2043" s="1">
        <v>40846.54583333333</v>
      </c>
      <c r="G2043">
        <v>0.85</v>
      </c>
      <c r="H2043">
        <v>12597</v>
      </c>
      <c r="I2043" t="s">
        <v>774</v>
      </c>
      <c r="J2043">
        <f t="shared" si="62"/>
        <v>6.8</v>
      </c>
      <c r="K2043" s="7">
        <f t="shared" si="63"/>
        <v>39.453472222223354</v>
      </c>
    </row>
    <row r="2044" spans="1:11" x14ac:dyDescent="0.2">
      <c r="A2044">
        <v>416886</v>
      </c>
      <c r="B2044">
        <v>573362</v>
      </c>
      <c r="C2044" s="2">
        <v>20914</v>
      </c>
      <c r="D2044" t="s">
        <v>203</v>
      </c>
      <c r="E2044">
        <v>6</v>
      </c>
      <c r="F2044" s="1">
        <v>40846.54583333333</v>
      </c>
      <c r="G2044">
        <v>2.95</v>
      </c>
      <c r="H2044">
        <v>12597</v>
      </c>
      <c r="I2044" t="s">
        <v>774</v>
      </c>
      <c r="J2044">
        <f t="shared" si="62"/>
        <v>17.700000000000003</v>
      </c>
      <c r="K2044" s="7">
        <f t="shared" si="63"/>
        <v>39.453472222223354</v>
      </c>
    </row>
    <row r="2045" spans="1:11" x14ac:dyDescent="0.2">
      <c r="A2045">
        <v>416887</v>
      </c>
      <c r="B2045">
        <v>573362</v>
      </c>
      <c r="C2045" s="2">
        <v>22071</v>
      </c>
      <c r="D2045" t="s">
        <v>467</v>
      </c>
      <c r="E2045">
        <v>6</v>
      </c>
      <c r="F2045" s="1">
        <v>40846.54583333333</v>
      </c>
      <c r="G2045">
        <v>3.75</v>
      </c>
      <c r="H2045">
        <v>12597</v>
      </c>
      <c r="I2045" t="s">
        <v>774</v>
      </c>
      <c r="J2045">
        <f t="shared" si="62"/>
        <v>22.5</v>
      </c>
      <c r="K2045" s="7">
        <f t="shared" si="63"/>
        <v>39.453472222223354</v>
      </c>
    </row>
    <row r="2046" spans="1:11" x14ac:dyDescent="0.2">
      <c r="A2046">
        <v>416888</v>
      </c>
      <c r="B2046">
        <v>573362</v>
      </c>
      <c r="C2046" s="2">
        <v>23397</v>
      </c>
      <c r="D2046" t="s">
        <v>1174</v>
      </c>
      <c r="E2046">
        <v>2</v>
      </c>
      <c r="F2046" s="1">
        <v>40846.54583333333</v>
      </c>
      <c r="G2046">
        <v>9.9499999999999993</v>
      </c>
      <c r="H2046">
        <v>12597</v>
      </c>
      <c r="I2046" t="s">
        <v>774</v>
      </c>
      <c r="J2046">
        <f t="shared" si="62"/>
        <v>19.899999999999999</v>
      </c>
      <c r="K2046" s="7">
        <f t="shared" si="63"/>
        <v>39.453472222223354</v>
      </c>
    </row>
    <row r="2047" spans="1:11" x14ac:dyDescent="0.2">
      <c r="A2047">
        <v>416889</v>
      </c>
      <c r="B2047">
        <v>573362</v>
      </c>
      <c r="C2047" s="2">
        <v>23486</v>
      </c>
      <c r="D2047" t="s">
        <v>1205</v>
      </c>
      <c r="E2047">
        <v>1</v>
      </c>
      <c r="F2047" s="1">
        <v>40846.54583333333</v>
      </c>
      <c r="G2047">
        <v>16.649999999999999</v>
      </c>
      <c r="H2047">
        <v>12597</v>
      </c>
      <c r="I2047" t="s">
        <v>774</v>
      </c>
      <c r="J2047">
        <f t="shared" si="62"/>
        <v>16.649999999999999</v>
      </c>
      <c r="K2047" s="7">
        <f t="shared" si="63"/>
        <v>39.453472222223354</v>
      </c>
    </row>
    <row r="2048" spans="1:11" x14ac:dyDescent="0.2">
      <c r="A2048">
        <v>416890</v>
      </c>
      <c r="B2048">
        <v>573362</v>
      </c>
      <c r="C2048" s="2">
        <v>23029</v>
      </c>
      <c r="D2048" t="s">
        <v>1117</v>
      </c>
      <c r="E2048">
        <v>6</v>
      </c>
      <c r="F2048" s="1">
        <v>40846.54583333333</v>
      </c>
      <c r="G2048">
        <v>1.65</v>
      </c>
      <c r="H2048">
        <v>12597</v>
      </c>
      <c r="I2048" t="s">
        <v>774</v>
      </c>
      <c r="J2048">
        <f t="shared" si="62"/>
        <v>9.8999999999999986</v>
      </c>
      <c r="K2048" s="7">
        <f t="shared" si="63"/>
        <v>39.453472222223354</v>
      </c>
    </row>
    <row r="2049" spans="1:11" x14ac:dyDescent="0.2">
      <c r="A2049">
        <v>416891</v>
      </c>
      <c r="B2049">
        <v>573362</v>
      </c>
      <c r="C2049" s="2">
        <v>23034</v>
      </c>
      <c r="D2049" t="s">
        <v>1119</v>
      </c>
      <c r="E2049">
        <v>6</v>
      </c>
      <c r="F2049" s="1">
        <v>40846.54583333333</v>
      </c>
      <c r="G2049">
        <v>1.45</v>
      </c>
      <c r="H2049">
        <v>12597</v>
      </c>
      <c r="I2049" t="s">
        <v>774</v>
      </c>
      <c r="J2049">
        <f t="shared" si="62"/>
        <v>8.6999999999999993</v>
      </c>
      <c r="K2049" s="7">
        <f t="shared" si="63"/>
        <v>39.453472222223354</v>
      </c>
    </row>
    <row r="2050" spans="1:11" x14ac:dyDescent="0.2">
      <c r="A2050">
        <v>416892</v>
      </c>
      <c r="B2050">
        <v>573362</v>
      </c>
      <c r="C2050" s="2">
        <v>23035</v>
      </c>
      <c r="D2050" t="s">
        <v>1115</v>
      </c>
      <c r="E2050">
        <v>6</v>
      </c>
      <c r="F2050" s="1">
        <v>40846.54583333333</v>
      </c>
      <c r="G2050">
        <v>1.45</v>
      </c>
      <c r="H2050">
        <v>12597</v>
      </c>
      <c r="I2050" t="s">
        <v>774</v>
      </c>
      <c r="J2050">
        <f t="shared" si="62"/>
        <v>8.6999999999999993</v>
      </c>
      <c r="K2050" s="7">
        <f t="shared" si="63"/>
        <v>39.453472222223354</v>
      </c>
    </row>
    <row r="2051" spans="1:11" x14ac:dyDescent="0.2">
      <c r="A2051">
        <v>416893</v>
      </c>
      <c r="B2051">
        <v>573362</v>
      </c>
      <c r="C2051" s="2">
        <v>23033</v>
      </c>
      <c r="D2051" t="s">
        <v>1118</v>
      </c>
      <c r="E2051">
        <v>6</v>
      </c>
      <c r="F2051" s="1">
        <v>40846.54583333333</v>
      </c>
      <c r="G2051">
        <v>1.45</v>
      </c>
      <c r="H2051">
        <v>12597</v>
      </c>
      <c r="I2051" t="s">
        <v>774</v>
      </c>
      <c r="J2051">
        <f t="shared" si="62"/>
        <v>8.6999999999999993</v>
      </c>
      <c r="K2051" s="7">
        <f t="shared" si="63"/>
        <v>39.453472222223354</v>
      </c>
    </row>
    <row r="2052" spans="1:11" x14ac:dyDescent="0.2">
      <c r="A2052">
        <v>416894</v>
      </c>
      <c r="B2052">
        <v>573362</v>
      </c>
      <c r="C2052" s="2">
        <v>21673</v>
      </c>
      <c r="D2052" t="s">
        <v>683</v>
      </c>
      <c r="E2052">
        <v>12</v>
      </c>
      <c r="F2052" s="1">
        <v>40846.54583333333</v>
      </c>
      <c r="G2052">
        <v>1.45</v>
      </c>
      <c r="H2052">
        <v>12597</v>
      </c>
      <c r="I2052" t="s">
        <v>774</v>
      </c>
      <c r="J2052">
        <f t="shared" si="62"/>
        <v>17.399999999999999</v>
      </c>
      <c r="K2052" s="7">
        <f t="shared" si="63"/>
        <v>39.453472222223354</v>
      </c>
    </row>
    <row r="2053" spans="1:11" x14ac:dyDescent="0.2">
      <c r="A2053">
        <v>416895</v>
      </c>
      <c r="B2053">
        <v>573362</v>
      </c>
      <c r="C2053" s="2">
        <v>21670</v>
      </c>
      <c r="D2053" t="s">
        <v>556</v>
      </c>
      <c r="E2053">
        <v>12</v>
      </c>
      <c r="F2053" s="1">
        <v>40846.54583333333</v>
      </c>
      <c r="G2053">
        <v>1.45</v>
      </c>
      <c r="H2053">
        <v>12597</v>
      </c>
      <c r="I2053" t="s">
        <v>774</v>
      </c>
      <c r="J2053">
        <f t="shared" si="62"/>
        <v>17.399999999999999</v>
      </c>
      <c r="K2053" s="7">
        <f t="shared" si="63"/>
        <v>39.453472222223354</v>
      </c>
    </row>
    <row r="2054" spans="1:11" x14ac:dyDescent="0.2">
      <c r="A2054">
        <v>416896</v>
      </c>
      <c r="B2054">
        <v>573362</v>
      </c>
      <c r="C2054" s="2">
        <v>21672</v>
      </c>
      <c r="D2054" t="s">
        <v>75</v>
      </c>
      <c r="E2054">
        <v>12</v>
      </c>
      <c r="F2054" s="1">
        <v>40846.54583333333</v>
      </c>
      <c r="G2054">
        <v>1.45</v>
      </c>
      <c r="H2054">
        <v>12597</v>
      </c>
      <c r="I2054" t="s">
        <v>774</v>
      </c>
      <c r="J2054">
        <f t="shared" si="62"/>
        <v>17.399999999999999</v>
      </c>
      <c r="K2054" s="7">
        <f t="shared" si="63"/>
        <v>39.453472222223354</v>
      </c>
    </row>
    <row r="2055" spans="1:11" x14ac:dyDescent="0.2">
      <c r="A2055">
        <v>416897</v>
      </c>
      <c r="B2055">
        <v>573362</v>
      </c>
      <c r="C2055" s="2">
        <v>21669</v>
      </c>
      <c r="D2055" t="s">
        <v>682</v>
      </c>
      <c r="E2055">
        <v>12</v>
      </c>
      <c r="F2055" s="1">
        <v>40846.54583333333</v>
      </c>
      <c r="G2055">
        <v>1.45</v>
      </c>
      <c r="H2055">
        <v>12597</v>
      </c>
      <c r="I2055" t="s">
        <v>774</v>
      </c>
      <c r="J2055">
        <f t="shared" ref="J2055:J2118" si="64">+G2055*E2055</f>
        <v>17.399999999999999</v>
      </c>
      <c r="K2055" s="7">
        <f t="shared" ref="K2055:K2118" si="65">+$G$1-F2055</f>
        <v>39.453472222223354</v>
      </c>
    </row>
    <row r="2056" spans="1:11" x14ac:dyDescent="0.2">
      <c r="A2056">
        <v>416898</v>
      </c>
      <c r="B2056">
        <v>573362</v>
      </c>
      <c r="C2056" s="2">
        <v>21671</v>
      </c>
      <c r="D2056" t="s">
        <v>609</v>
      </c>
      <c r="E2056">
        <v>12</v>
      </c>
      <c r="F2056" s="1">
        <v>40846.54583333333</v>
      </c>
      <c r="G2056">
        <v>1.45</v>
      </c>
      <c r="H2056">
        <v>12597</v>
      </c>
      <c r="I2056" t="s">
        <v>774</v>
      </c>
      <c r="J2056">
        <f t="shared" si="64"/>
        <v>17.399999999999999</v>
      </c>
      <c r="K2056" s="7">
        <f t="shared" si="65"/>
        <v>39.453472222223354</v>
      </c>
    </row>
    <row r="2057" spans="1:11" x14ac:dyDescent="0.2">
      <c r="A2057">
        <v>416899</v>
      </c>
      <c r="B2057">
        <v>573362</v>
      </c>
      <c r="C2057" s="2">
        <v>21668</v>
      </c>
      <c r="D2057" t="s">
        <v>578</v>
      </c>
      <c r="E2057">
        <v>12</v>
      </c>
      <c r="F2057" s="1">
        <v>40846.54583333333</v>
      </c>
      <c r="G2057">
        <v>1.45</v>
      </c>
      <c r="H2057">
        <v>12597</v>
      </c>
      <c r="I2057" t="s">
        <v>774</v>
      </c>
      <c r="J2057">
        <f t="shared" si="64"/>
        <v>17.399999999999999</v>
      </c>
      <c r="K2057" s="7">
        <f t="shared" si="65"/>
        <v>39.453472222223354</v>
      </c>
    </row>
    <row r="2058" spans="1:11" x14ac:dyDescent="0.2">
      <c r="A2058">
        <v>416900</v>
      </c>
      <c r="B2058">
        <v>573362</v>
      </c>
      <c r="C2058" s="2">
        <v>22763</v>
      </c>
      <c r="D2058" t="s">
        <v>740</v>
      </c>
      <c r="E2058">
        <v>2</v>
      </c>
      <c r="F2058" s="1">
        <v>40846.54583333333</v>
      </c>
      <c r="G2058">
        <v>9.9499999999999993</v>
      </c>
      <c r="H2058">
        <v>12597</v>
      </c>
      <c r="I2058" t="s">
        <v>774</v>
      </c>
      <c r="J2058">
        <f t="shared" si="64"/>
        <v>19.899999999999999</v>
      </c>
      <c r="K2058" s="7">
        <f t="shared" si="65"/>
        <v>39.453472222223354</v>
      </c>
    </row>
    <row r="2059" spans="1:11" x14ac:dyDescent="0.2">
      <c r="A2059">
        <v>416901</v>
      </c>
      <c r="B2059">
        <v>573362</v>
      </c>
      <c r="C2059" s="2">
        <v>22762</v>
      </c>
      <c r="D2059" t="s">
        <v>766</v>
      </c>
      <c r="E2059">
        <v>1</v>
      </c>
      <c r="F2059" s="1">
        <v>40846.54583333333</v>
      </c>
      <c r="G2059">
        <v>14.95</v>
      </c>
      <c r="H2059">
        <v>12597</v>
      </c>
      <c r="I2059" t="s">
        <v>774</v>
      </c>
      <c r="J2059">
        <f t="shared" si="64"/>
        <v>14.95</v>
      </c>
      <c r="K2059" s="7">
        <f t="shared" si="65"/>
        <v>39.453472222223354</v>
      </c>
    </row>
    <row r="2060" spans="1:11" x14ac:dyDescent="0.2">
      <c r="A2060">
        <v>416902</v>
      </c>
      <c r="B2060">
        <v>573362</v>
      </c>
      <c r="C2060" s="2">
        <v>22078</v>
      </c>
      <c r="D2060" t="s">
        <v>616</v>
      </c>
      <c r="E2060">
        <v>10</v>
      </c>
      <c r="F2060" s="1">
        <v>40846.54583333333</v>
      </c>
      <c r="G2060">
        <v>2.1</v>
      </c>
      <c r="H2060">
        <v>12597</v>
      </c>
      <c r="I2060" t="s">
        <v>774</v>
      </c>
      <c r="J2060">
        <f t="shared" si="64"/>
        <v>21</v>
      </c>
      <c r="K2060" s="7">
        <f t="shared" si="65"/>
        <v>39.453472222223354</v>
      </c>
    </row>
    <row r="2061" spans="1:11" x14ac:dyDescent="0.2">
      <c r="A2061">
        <v>416903</v>
      </c>
      <c r="B2061">
        <v>573362</v>
      </c>
      <c r="C2061" s="2">
        <v>22079</v>
      </c>
      <c r="D2061" t="s">
        <v>799</v>
      </c>
      <c r="E2061">
        <v>10</v>
      </c>
      <c r="F2061" s="1">
        <v>40846.54583333333</v>
      </c>
      <c r="G2061">
        <v>1.65</v>
      </c>
      <c r="H2061">
        <v>12597</v>
      </c>
      <c r="I2061" t="s">
        <v>774</v>
      </c>
      <c r="J2061">
        <f t="shared" si="64"/>
        <v>16.5</v>
      </c>
      <c r="K2061" s="7">
        <f t="shared" si="65"/>
        <v>39.453472222223354</v>
      </c>
    </row>
    <row r="2062" spans="1:11" x14ac:dyDescent="0.2">
      <c r="A2062">
        <v>416904</v>
      </c>
      <c r="B2062">
        <v>573362</v>
      </c>
      <c r="C2062" s="2">
        <v>22668</v>
      </c>
      <c r="D2062" t="s">
        <v>628</v>
      </c>
      <c r="E2062">
        <v>5</v>
      </c>
      <c r="F2062" s="1">
        <v>40846.54583333333</v>
      </c>
      <c r="G2062">
        <v>2.95</v>
      </c>
      <c r="H2062">
        <v>12597</v>
      </c>
      <c r="I2062" t="s">
        <v>774</v>
      </c>
      <c r="J2062">
        <f t="shared" si="64"/>
        <v>14.75</v>
      </c>
      <c r="K2062" s="7">
        <f t="shared" si="65"/>
        <v>39.453472222223354</v>
      </c>
    </row>
    <row r="2063" spans="1:11" x14ac:dyDescent="0.2">
      <c r="A2063">
        <v>416905</v>
      </c>
      <c r="B2063">
        <v>573362</v>
      </c>
      <c r="C2063" s="2">
        <v>22156</v>
      </c>
      <c r="D2063" t="s">
        <v>471</v>
      </c>
      <c r="E2063">
        <v>12</v>
      </c>
      <c r="F2063" s="1">
        <v>40846.54583333333</v>
      </c>
      <c r="G2063">
        <v>0.85</v>
      </c>
      <c r="H2063">
        <v>12597</v>
      </c>
      <c r="I2063" t="s">
        <v>774</v>
      </c>
      <c r="J2063">
        <f t="shared" si="64"/>
        <v>10.199999999999999</v>
      </c>
      <c r="K2063" s="7">
        <f t="shared" si="65"/>
        <v>39.453472222223354</v>
      </c>
    </row>
    <row r="2064" spans="1:11" x14ac:dyDescent="0.2">
      <c r="A2064">
        <v>416906</v>
      </c>
      <c r="B2064">
        <v>573362</v>
      </c>
      <c r="C2064" s="2">
        <v>23432</v>
      </c>
      <c r="D2064" t="s">
        <v>1170</v>
      </c>
      <c r="E2064">
        <v>24</v>
      </c>
      <c r="F2064" s="1">
        <v>40846.54583333333</v>
      </c>
      <c r="G2064">
        <v>0.83</v>
      </c>
      <c r="H2064">
        <v>12597</v>
      </c>
      <c r="I2064" t="s">
        <v>774</v>
      </c>
      <c r="J2064">
        <f t="shared" si="64"/>
        <v>19.919999999999998</v>
      </c>
      <c r="K2064" s="7">
        <f t="shared" si="65"/>
        <v>39.453472222223354</v>
      </c>
    </row>
    <row r="2065" spans="1:11" x14ac:dyDescent="0.2">
      <c r="A2065">
        <v>416907</v>
      </c>
      <c r="B2065">
        <v>573362</v>
      </c>
      <c r="C2065" s="2">
        <v>20750</v>
      </c>
      <c r="D2065" t="s">
        <v>255</v>
      </c>
      <c r="E2065">
        <v>2</v>
      </c>
      <c r="F2065" s="1">
        <v>40846.54583333333</v>
      </c>
      <c r="G2065">
        <v>7.95</v>
      </c>
      <c r="H2065">
        <v>12597</v>
      </c>
      <c r="I2065" t="s">
        <v>774</v>
      </c>
      <c r="J2065">
        <f t="shared" si="64"/>
        <v>15.9</v>
      </c>
      <c r="K2065" s="7">
        <f t="shared" si="65"/>
        <v>39.453472222223354</v>
      </c>
    </row>
    <row r="2066" spans="1:11" x14ac:dyDescent="0.2">
      <c r="A2066">
        <v>416908</v>
      </c>
      <c r="B2066">
        <v>573362</v>
      </c>
      <c r="C2066" s="2">
        <v>23196</v>
      </c>
      <c r="D2066" t="s">
        <v>1129</v>
      </c>
      <c r="E2066">
        <v>12</v>
      </c>
      <c r="F2066" s="1">
        <v>40846.54583333333</v>
      </c>
      <c r="G2066">
        <v>1.45</v>
      </c>
      <c r="H2066">
        <v>12597</v>
      </c>
      <c r="I2066" t="s">
        <v>774</v>
      </c>
      <c r="J2066">
        <f t="shared" si="64"/>
        <v>17.399999999999999</v>
      </c>
      <c r="K2066" s="7">
        <f t="shared" si="65"/>
        <v>39.453472222223354</v>
      </c>
    </row>
    <row r="2067" spans="1:11" x14ac:dyDescent="0.2">
      <c r="A2067">
        <v>416909</v>
      </c>
      <c r="B2067">
        <v>573362</v>
      </c>
      <c r="C2067" s="2">
        <v>23132</v>
      </c>
      <c r="D2067" t="s">
        <v>1032</v>
      </c>
      <c r="E2067">
        <v>3</v>
      </c>
      <c r="F2067" s="1">
        <v>40846.54583333333</v>
      </c>
      <c r="G2067">
        <v>5.75</v>
      </c>
      <c r="H2067">
        <v>12597</v>
      </c>
      <c r="I2067" t="s">
        <v>774</v>
      </c>
      <c r="J2067">
        <f t="shared" si="64"/>
        <v>17.25</v>
      </c>
      <c r="K2067" s="7">
        <f t="shared" si="65"/>
        <v>39.453472222223354</v>
      </c>
    </row>
    <row r="2068" spans="1:11" x14ac:dyDescent="0.2">
      <c r="A2068">
        <v>416910</v>
      </c>
      <c r="B2068">
        <v>573362</v>
      </c>
      <c r="C2068" s="2">
        <v>22776</v>
      </c>
      <c r="D2068" t="s">
        <v>1171</v>
      </c>
      <c r="E2068">
        <v>1</v>
      </c>
      <c r="F2068" s="1">
        <v>40846.54583333333</v>
      </c>
      <c r="G2068">
        <v>9.9499999999999993</v>
      </c>
      <c r="H2068">
        <v>12597</v>
      </c>
      <c r="I2068" t="s">
        <v>774</v>
      </c>
      <c r="J2068">
        <f t="shared" si="64"/>
        <v>9.9499999999999993</v>
      </c>
      <c r="K2068" s="7">
        <f t="shared" si="65"/>
        <v>39.453472222223354</v>
      </c>
    </row>
    <row r="2069" spans="1:11" x14ac:dyDescent="0.2">
      <c r="A2069">
        <v>416911</v>
      </c>
      <c r="B2069">
        <v>573362</v>
      </c>
      <c r="C2069" s="2">
        <v>23404</v>
      </c>
      <c r="D2069" t="s">
        <v>1176</v>
      </c>
      <c r="E2069">
        <v>6</v>
      </c>
      <c r="F2069" s="1">
        <v>40846.54583333333</v>
      </c>
      <c r="G2069">
        <v>4.95</v>
      </c>
      <c r="H2069">
        <v>12597</v>
      </c>
      <c r="I2069" t="s">
        <v>774</v>
      </c>
      <c r="J2069">
        <f t="shared" si="64"/>
        <v>29.700000000000003</v>
      </c>
      <c r="K2069" s="7">
        <f t="shared" si="65"/>
        <v>39.453472222223354</v>
      </c>
    </row>
    <row r="2070" spans="1:11" x14ac:dyDescent="0.2">
      <c r="A2070">
        <v>427954</v>
      </c>
      <c r="B2070">
        <v>574301</v>
      </c>
      <c r="C2070" s="2">
        <v>22960</v>
      </c>
      <c r="D2070" t="s">
        <v>27</v>
      </c>
      <c r="E2070">
        <v>6</v>
      </c>
      <c r="F2070" s="1">
        <v>40850.677083333336</v>
      </c>
      <c r="G2070">
        <v>4.25</v>
      </c>
      <c r="H2070">
        <v>12544</v>
      </c>
      <c r="I2070" t="s">
        <v>774</v>
      </c>
      <c r="J2070">
        <f t="shared" si="64"/>
        <v>25.5</v>
      </c>
      <c r="K2070" s="7">
        <f t="shared" si="65"/>
        <v>35.322222222217533</v>
      </c>
    </row>
    <row r="2071" spans="1:11" x14ac:dyDescent="0.2">
      <c r="A2071">
        <v>427955</v>
      </c>
      <c r="B2071">
        <v>574301</v>
      </c>
      <c r="C2071" s="2">
        <v>22077</v>
      </c>
      <c r="D2071" t="s">
        <v>242</v>
      </c>
      <c r="E2071">
        <v>12</v>
      </c>
      <c r="F2071" s="1">
        <v>40850.677083333336</v>
      </c>
      <c r="G2071">
        <v>1.95</v>
      </c>
      <c r="H2071">
        <v>12544</v>
      </c>
      <c r="I2071" t="s">
        <v>774</v>
      </c>
      <c r="J2071">
        <f t="shared" si="64"/>
        <v>23.4</v>
      </c>
      <c r="K2071" s="7">
        <f t="shared" si="65"/>
        <v>35.322222222217533</v>
      </c>
    </row>
    <row r="2072" spans="1:11" x14ac:dyDescent="0.2">
      <c r="A2072">
        <v>427956</v>
      </c>
      <c r="B2072">
        <v>574301</v>
      </c>
      <c r="C2072" s="2">
        <v>22086</v>
      </c>
      <c r="D2072" t="s">
        <v>46</v>
      </c>
      <c r="E2072">
        <v>6</v>
      </c>
      <c r="F2072" s="1">
        <v>40850.677083333336</v>
      </c>
      <c r="G2072">
        <v>2.95</v>
      </c>
      <c r="H2072">
        <v>12544</v>
      </c>
      <c r="I2072" t="s">
        <v>774</v>
      </c>
      <c r="J2072">
        <f t="shared" si="64"/>
        <v>17.700000000000003</v>
      </c>
      <c r="K2072" s="7">
        <f t="shared" si="65"/>
        <v>35.322222222217533</v>
      </c>
    </row>
    <row r="2073" spans="1:11" x14ac:dyDescent="0.2">
      <c r="A2073">
        <v>427957</v>
      </c>
      <c r="B2073">
        <v>574301</v>
      </c>
      <c r="C2073" s="2">
        <v>22910</v>
      </c>
      <c r="D2073" t="s">
        <v>130</v>
      </c>
      <c r="E2073">
        <v>6</v>
      </c>
      <c r="F2073" s="1">
        <v>40850.677083333336</v>
      </c>
      <c r="G2073">
        <v>2.95</v>
      </c>
      <c r="H2073">
        <v>12544</v>
      </c>
      <c r="I2073" t="s">
        <v>774</v>
      </c>
      <c r="J2073">
        <f t="shared" si="64"/>
        <v>17.700000000000003</v>
      </c>
      <c r="K2073" s="7">
        <f t="shared" si="65"/>
        <v>35.322222222217533</v>
      </c>
    </row>
    <row r="2074" spans="1:11" x14ac:dyDescent="0.2">
      <c r="A2074">
        <v>427958</v>
      </c>
      <c r="B2074">
        <v>574301</v>
      </c>
      <c r="C2074" s="2">
        <v>22734</v>
      </c>
      <c r="D2074" t="s">
        <v>489</v>
      </c>
      <c r="E2074">
        <v>6</v>
      </c>
      <c r="F2074" s="1">
        <v>40850.677083333336</v>
      </c>
      <c r="G2074">
        <v>2.89</v>
      </c>
      <c r="H2074">
        <v>12544</v>
      </c>
      <c r="I2074" t="s">
        <v>774</v>
      </c>
      <c r="J2074">
        <f t="shared" si="64"/>
        <v>17.34</v>
      </c>
      <c r="K2074" s="7">
        <f t="shared" si="65"/>
        <v>35.322222222217533</v>
      </c>
    </row>
    <row r="2075" spans="1:11" x14ac:dyDescent="0.2">
      <c r="A2075">
        <v>427959</v>
      </c>
      <c r="B2075">
        <v>574301</v>
      </c>
      <c r="C2075" s="2" t="s">
        <v>108</v>
      </c>
      <c r="D2075" t="s">
        <v>109</v>
      </c>
      <c r="E2075">
        <v>12</v>
      </c>
      <c r="F2075" s="1">
        <v>40850.677083333336</v>
      </c>
      <c r="G2075">
        <v>1.25</v>
      </c>
      <c r="H2075">
        <v>12544</v>
      </c>
      <c r="I2075" t="s">
        <v>774</v>
      </c>
      <c r="J2075">
        <f t="shared" si="64"/>
        <v>15</v>
      </c>
      <c r="K2075" s="7">
        <f t="shared" si="65"/>
        <v>35.322222222217533</v>
      </c>
    </row>
    <row r="2076" spans="1:11" x14ac:dyDescent="0.2">
      <c r="A2076">
        <v>427960</v>
      </c>
      <c r="B2076">
        <v>574301</v>
      </c>
      <c r="C2076" s="2" t="s">
        <v>156</v>
      </c>
      <c r="D2076" t="s">
        <v>157</v>
      </c>
      <c r="E2076">
        <v>12</v>
      </c>
      <c r="F2076" s="1">
        <v>40850.677083333336</v>
      </c>
      <c r="G2076">
        <v>1.25</v>
      </c>
      <c r="H2076">
        <v>12544</v>
      </c>
      <c r="I2076" t="s">
        <v>774</v>
      </c>
      <c r="J2076">
        <f t="shared" si="64"/>
        <v>15</v>
      </c>
      <c r="K2076" s="7">
        <f t="shared" si="65"/>
        <v>35.322222222217533</v>
      </c>
    </row>
    <row r="2077" spans="1:11" x14ac:dyDescent="0.2">
      <c r="A2077">
        <v>427961</v>
      </c>
      <c r="B2077">
        <v>574301</v>
      </c>
      <c r="C2077" s="2">
        <v>22144</v>
      </c>
      <c r="D2077" t="s">
        <v>245</v>
      </c>
      <c r="E2077">
        <v>6</v>
      </c>
      <c r="F2077" s="1">
        <v>40850.677083333336</v>
      </c>
      <c r="G2077">
        <v>2.1</v>
      </c>
      <c r="H2077">
        <v>12544</v>
      </c>
      <c r="I2077" t="s">
        <v>774</v>
      </c>
      <c r="J2077">
        <f t="shared" si="64"/>
        <v>12.600000000000001</v>
      </c>
      <c r="K2077" s="7">
        <f t="shared" si="65"/>
        <v>35.322222222217533</v>
      </c>
    </row>
    <row r="2078" spans="1:11" x14ac:dyDescent="0.2">
      <c r="A2078">
        <v>427962</v>
      </c>
      <c r="B2078">
        <v>574301</v>
      </c>
      <c r="C2078" s="2">
        <v>84879</v>
      </c>
      <c r="D2078" t="s">
        <v>17</v>
      </c>
      <c r="E2078">
        <v>8</v>
      </c>
      <c r="F2078" s="1">
        <v>40850.677083333336</v>
      </c>
      <c r="G2078">
        <v>1.69</v>
      </c>
      <c r="H2078">
        <v>12544</v>
      </c>
      <c r="I2078" t="s">
        <v>774</v>
      </c>
      <c r="J2078">
        <f t="shared" si="64"/>
        <v>13.52</v>
      </c>
      <c r="K2078" s="7">
        <f t="shared" si="65"/>
        <v>35.322222222217533</v>
      </c>
    </row>
    <row r="2079" spans="1:11" x14ac:dyDescent="0.2">
      <c r="A2079">
        <v>427963</v>
      </c>
      <c r="B2079">
        <v>574301</v>
      </c>
      <c r="C2079" s="2">
        <v>23511</v>
      </c>
      <c r="D2079" t="s">
        <v>1186</v>
      </c>
      <c r="E2079">
        <v>6</v>
      </c>
      <c r="F2079" s="1">
        <v>40850.677083333336</v>
      </c>
      <c r="G2079">
        <v>2.08</v>
      </c>
      <c r="H2079">
        <v>12544</v>
      </c>
      <c r="I2079" t="s">
        <v>774</v>
      </c>
      <c r="J2079">
        <f t="shared" si="64"/>
        <v>12.48</v>
      </c>
      <c r="K2079" s="7">
        <f t="shared" si="65"/>
        <v>35.322222222217533</v>
      </c>
    </row>
    <row r="2080" spans="1:11" x14ac:dyDescent="0.2">
      <c r="A2080">
        <v>427964</v>
      </c>
      <c r="B2080">
        <v>574301</v>
      </c>
      <c r="C2080" s="2">
        <v>23512</v>
      </c>
      <c r="D2080" t="s">
        <v>1188</v>
      </c>
      <c r="E2080">
        <v>6</v>
      </c>
      <c r="F2080" s="1">
        <v>40850.677083333336</v>
      </c>
      <c r="G2080">
        <v>2.08</v>
      </c>
      <c r="H2080">
        <v>12544</v>
      </c>
      <c r="I2080" t="s">
        <v>774</v>
      </c>
      <c r="J2080">
        <f t="shared" si="64"/>
        <v>12.48</v>
      </c>
      <c r="K2080" s="7">
        <f t="shared" si="65"/>
        <v>35.322222222217533</v>
      </c>
    </row>
    <row r="2081" spans="1:11" x14ac:dyDescent="0.2">
      <c r="A2081">
        <v>427965</v>
      </c>
      <c r="B2081">
        <v>574301</v>
      </c>
      <c r="C2081" s="2">
        <v>23514</v>
      </c>
      <c r="D2081" t="s">
        <v>1190</v>
      </c>
      <c r="E2081">
        <v>6</v>
      </c>
      <c r="F2081" s="1">
        <v>40850.677083333336</v>
      </c>
      <c r="G2081">
        <v>2.08</v>
      </c>
      <c r="H2081">
        <v>12544</v>
      </c>
      <c r="I2081" t="s">
        <v>774</v>
      </c>
      <c r="J2081">
        <f t="shared" si="64"/>
        <v>12.48</v>
      </c>
      <c r="K2081" s="7">
        <f t="shared" si="65"/>
        <v>35.322222222217533</v>
      </c>
    </row>
    <row r="2082" spans="1:11" x14ac:dyDescent="0.2">
      <c r="A2082">
        <v>427966</v>
      </c>
      <c r="B2082">
        <v>574301</v>
      </c>
      <c r="C2082" s="2">
        <v>23240</v>
      </c>
      <c r="D2082" t="s">
        <v>1152</v>
      </c>
      <c r="E2082">
        <v>6</v>
      </c>
      <c r="F2082" s="1">
        <v>40850.677083333336</v>
      </c>
      <c r="G2082">
        <v>4.1500000000000004</v>
      </c>
      <c r="H2082">
        <v>12544</v>
      </c>
      <c r="I2082" t="s">
        <v>774</v>
      </c>
      <c r="J2082">
        <f t="shared" si="64"/>
        <v>24.900000000000002</v>
      </c>
      <c r="K2082" s="7">
        <f t="shared" si="65"/>
        <v>35.322222222217533</v>
      </c>
    </row>
    <row r="2083" spans="1:11" x14ac:dyDescent="0.2">
      <c r="A2083">
        <v>427967</v>
      </c>
      <c r="B2083">
        <v>574301</v>
      </c>
      <c r="C2083" s="2">
        <v>20971</v>
      </c>
      <c r="D2083" t="s">
        <v>534</v>
      </c>
      <c r="E2083">
        <v>12</v>
      </c>
      <c r="F2083" s="1">
        <v>40850.677083333336</v>
      </c>
      <c r="G2083">
        <v>1.25</v>
      </c>
      <c r="H2083">
        <v>12544</v>
      </c>
      <c r="I2083" t="s">
        <v>774</v>
      </c>
      <c r="J2083">
        <f t="shared" si="64"/>
        <v>15</v>
      </c>
      <c r="K2083" s="7">
        <f t="shared" si="65"/>
        <v>35.322222222217533</v>
      </c>
    </row>
    <row r="2084" spans="1:11" x14ac:dyDescent="0.2">
      <c r="A2084">
        <v>427968</v>
      </c>
      <c r="B2084">
        <v>574301</v>
      </c>
      <c r="C2084" s="2">
        <v>22751</v>
      </c>
      <c r="D2084" t="s">
        <v>248</v>
      </c>
      <c r="E2084">
        <v>4</v>
      </c>
      <c r="F2084" s="1">
        <v>40850.677083333336</v>
      </c>
      <c r="G2084">
        <v>3.75</v>
      </c>
      <c r="H2084">
        <v>12544</v>
      </c>
      <c r="I2084" t="s">
        <v>774</v>
      </c>
      <c r="J2084">
        <f t="shared" si="64"/>
        <v>15</v>
      </c>
      <c r="K2084" s="7">
        <f t="shared" si="65"/>
        <v>35.322222222217533</v>
      </c>
    </row>
    <row r="2085" spans="1:11" x14ac:dyDescent="0.2">
      <c r="A2085">
        <v>427969</v>
      </c>
      <c r="B2085">
        <v>574301</v>
      </c>
      <c r="C2085" s="2">
        <v>22750</v>
      </c>
      <c r="D2085" t="s">
        <v>265</v>
      </c>
      <c r="E2085">
        <v>4</v>
      </c>
      <c r="F2085" s="1">
        <v>40850.677083333336</v>
      </c>
      <c r="G2085">
        <v>3.75</v>
      </c>
      <c r="H2085">
        <v>12544</v>
      </c>
      <c r="I2085" t="s">
        <v>774</v>
      </c>
      <c r="J2085">
        <f t="shared" si="64"/>
        <v>15</v>
      </c>
      <c r="K2085" s="7">
        <f t="shared" si="65"/>
        <v>35.322222222217533</v>
      </c>
    </row>
    <row r="2086" spans="1:11" x14ac:dyDescent="0.2">
      <c r="A2086">
        <v>427970</v>
      </c>
      <c r="B2086">
        <v>574301</v>
      </c>
      <c r="C2086" s="2">
        <v>22621</v>
      </c>
      <c r="D2086" t="s">
        <v>750</v>
      </c>
      <c r="E2086">
        <v>12</v>
      </c>
      <c r="F2086" s="1">
        <v>40850.677083333336</v>
      </c>
      <c r="G2086">
        <v>1.65</v>
      </c>
      <c r="H2086">
        <v>12544</v>
      </c>
      <c r="I2086" t="s">
        <v>774</v>
      </c>
      <c r="J2086">
        <f t="shared" si="64"/>
        <v>19.799999999999997</v>
      </c>
      <c r="K2086" s="7">
        <f t="shared" si="65"/>
        <v>35.322222222217533</v>
      </c>
    </row>
    <row r="2087" spans="1:11" x14ac:dyDescent="0.2">
      <c r="A2087">
        <v>427971</v>
      </c>
      <c r="B2087">
        <v>574301</v>
      </c>
      <c r="C2087" s="2">
        <v>20749</v>
      </c>
      <c r="D2087" t="s">
        <v>174</v>
      </c>
      <c r="E2087">
        <v>4</v>
      </c>
      <c r="F2087" s="1">
        <v>40850.677083333336</v>
      </c>
      <c r="G2087">
        <v>7.95</v>
      </c>
      <c r="H2087">
        <v>12544</v>
      </c>
      <c r="I2087" t="s">
        <v>774</v>
      </c>
      <c r="J2087">
        <f t="shared" si="64"/>
        <v>31.8</v>
      </c>
      <c r="K2087" s="7">
        <f t="shared" si="65"/>
        <v>35.322222222217533</v>
      </c>
    </row>
    <row r="2088" spans="1:11" x14ac:dyDescent="0.2">
      <c r="A2088">
        <v>430744</v>
      </c>
      <c r="B2088">
        <v>574550</v>
      </c>
      <c r="C2088" s="2">
        <v>21001</v>
      </c>
      <c r="D2088" t="s">
        <v>871</v>
      </c>
      <c r="E2088">
        <v>4</v>
      </c>
      <c r="F2088" s="1">
        <v>40851.637499999997</v>
      </c>
      <c r="G2088">
        <v>5.95</v>
      </c>
      <c r="H2088">
        <v>12484</v>
      </c>
      <c r="I2088" t="s">
        <v>774</v>
      </c>
      <c r="J2088">
        <f t="shared" si="64"/>
        <v>23.8</v>
      </c>
      <c r="K2088" s="7">
        <f t="shared" si="65"/>
        <v>34.361805555556202</v>
      </c>
    </row>
    <row r="2089" spans="1:11" x14ac:dyDescent="0.2">
      <c r="A2089">
        <v>430745</v>
      </c>
      <c r="B2089">
        <v>574550</v>
      </c>
      <c r="C2089" s="2">
        <v>21000</v>
      </c>
      <c r="D2089" t="s">
        <v>535</v>
      </c>
      <c r="E2089">
        <v>4</v>
      </c>
      <c r="F2089" s="1">
        <v>40851.637499999997</v>
      </c>
      <c r="G2089">
        <v>4.25</v>
      </c>
      <c r="H2089">
        <v>12484</v>
      </c>
      <c r="I2089" t="s">
        <v>774</v>
      </c>
      <c r="J2089">
        <f t="shared" si="64"/>
        <v>17</v>
      </c>
      <c r="K2089" s="7">
        <f t="shared" si="65"/>
        <v>34.361805555556202</v>
      </c>
    </row>
    <row r="2090" spans="1:11" x14ac:dyDescent="0.2">
      <c r="A2090">
        <v>430746</v>
      </c>
      <c r="B2090">
        <v>574550</v>
      </c>
      <c r="C2090" s="2">
        <v>22277</v>
      </c>
      <c r="D2090" t="s">
        <v>429</v>
      </c>
      <c r="E2090">
        <v>9</v>
      </c>
      <c r="F2090" s="1">
        <v>40851.637499999997</v>
      </c>
      <c r="G2090">
        <v>2.1</v>
      </c>
      <c r="H2090">
        <v>12484</v>
      </c>
      <c r="I2090" t="s">
        <v>774</v>
      </c>
      <c r="J2090">
        <f t="shared" si="64"/>
        <v>18.900000000000002</v>
      </c>
      <c r="K2090" s="7">
        <f t="shared" si="65"/>
        <v>34.361805555556202</v>
      </c>
    </row>
    <row r="2091" spans="1:11" x14ac:dyDescent="0.2">
      <c r="A2091">
        <v>430747</v>
      </c>
      <c r="B2091">
        <v>574550</v>
      </c>
      <c r="C2091" s="2">
        <v>22276</v>
      </c>
      <c r="D2091" t="s">
        <v>473</v>
      </c>
      <c r="E2091">
        <v>2</v>
      </c>
      <c r="F2091" s="1">
        <v>40851.637499999997</v>
      </c>
      <c r="G2091">
        <v>2.5499999999999998</v>
      </c>
      <c r="H2091">
        <v>12484</v>
      </c>
      <c r="I2091" t="s">
        <v>774</v>
      </c>
      <c r="J2091">
        <f t="shared" si="64"/>
        <v>5.0999999999999996</v>
      </c>
      <c r="K2091" s="7">
        <f t="shared" si="65"/>
        <v>34.361805555556202</v>
      </c>
    </row>
    <row r="2092" spans="1:11" x14ac:dyDescent="0.2">
      <c r="A2092">
        <v>430748</v>
      </c>
      <c r="B2092">
        <v>574550</v>
      </c>
      <c r="C2092" s="2" t="s">
        <v>938</v>
      </c>
      <c r="D2092" t="s">
        <v>939</v>
      </c>
      <c r="E2092">
        <v>2</v>
      </c>
      <c r="F2092" s="1">
        <v>40851.637499999997</v>
      </c>
      <c r="G2092">
        <v>0.85</v>
      </c>
      <c r="H2092">
        <v>12484</v>
      </c>
      <c r="I2092" t="s">
        <v>774</v>
      </c>
      <c r="J2092">
        <f t="shared" si="64"/>
        <v>1.7</v>
      </c>
      <c r="K2092" s="7">
        <f t="shared" si="65"/>
        <v>34.361805555556202</v>
      </c>
    </row>
    <row r="2093" spans="1:11" x14ac:dyDescent="0.2">
      <c r="A2093">
        <v>430749</v>
      </c>
      <c r="B2093">
        <v>574550</v>
      </c>
      <c r="C2093" s="2">
        <v>85066</v>
      </c>
      <c r="D2093" t="s">
        <v>741</v>
      </c>
      <c r="E2093">
        <v>2</v>
      </c>
      <c r="F2093" s="1">
        <v>40851.637499999997</v>
      </c>
      <c r="G2093">
        <v>12.75</v>
      </c>
      <c r="H2093">
        <v>12484</v>
      </c>
      <c r="I2093" t="s">
        <v>774</v>
      </c>
      <c r="J2093">
        <f t="shared" si="64"/>
        <v>25.5</v>
      </c>
      <c r="K2093" s="7">
        <f t="shared" si="65"/>
        <v>34.361805555556202</v>
      </c>
    </row>
    <row r="2094" spans="1:11" x14ac:dyDescent="0.2">
      <c r="A2094">
        <v>430750</v>
      </c>
      <c r="B2094">
        <v>574550</v>
      </c>
      <c r="C2094" s="2">
        <v>22473</v>
      </c>
      <c r="D2094" t="s">
        <v>159</v>
      </c>
      <c r="E2094">
        <v>2</v>
      </c>
      <c r="F2094" s="1">
        <v>40851.637499999997</v>
      </c>
      <c r="G2094">
        <v>4.95</v>
      </c>
      <c r="H2094">
        <v>12484</v>
      </c>
      <c r="I2094" t="s">
        <v>774</v>
      </c>
      <c r="J2094">
        <f t="shared" si="64"/>
        <v>9.9</v>
      </c>
      <c r="K2094" s="7">
        <f t="shared" si="65"/>
        <v>34.361805555556202</v>
      </c>
    </row>
    <row r="2095" spans="1:11" x14ac:dyDescent="0.2">
      <c r="A2095">
        <v>430751</v>
      </c>
      <c r="B2095">
        <v>574550</v>
      </c>
      <c r="C2095" s="2">
        <v>23280</v>
      </c>
      <c r="D2095" t="s">
        <v>1055</v>
      </c>
      <c r="E2095">
        <v>1</v>
      </c>
      <c r="F2095" s="1">
        <v>40851.637499999997</v>
      </c>
      <c r="G2095">
        <v>0.83</v>
      </c>
      <c r="H2095">
        <v>12484</v>
      </c>
      <c r="I2095" t="s">
        <v>774</v>
      </c>
      <c r="J2095">
        <f t="shared" si="64"/>
        <v>0.83</v>
      </c>
      <c r="K2095" s="7">
        <f t="shared" si="65"/>
        <v>34.361805555556202</v>
      </c>
    </row>
    <row r="2096" spans="1:11" x14ac:dyDescent="0.2">
      <c r="A2096">
        <v>430752</v>
      </c>
      <c r="B2096">
        <v>574550</v>
      </c>
      <c r="C2096" s="2">
        <v>22845</v>
      </c>
      <c r="D2096" t="s">
        <v>527</v>
      </c>
      <c r="E2096">
        <v>1</v>
      </c>
      <c r="F2096" s="1">
        <v>40851.637499999997</v>
      </c>
      <c r="G2096">
        <v>6.35</v>
      </c>
      <c r="H2096">
        <v>12484</v>
      </c>
      <c r="I2096" t="s">
        <v>774</v>
      </c>
      <c r="J2096">
        <f t="shared" si="64"/>
        <v>6.35</v>
      </c>
      <c r="K2096" s="7">
        <f t="shared" si="65"/>
        <v>34.361805555556202</v>
      </c>
    </row>
    <row r="2097" spans="1:11" x14ac:dyDescent="0.2">
      <c r="A2097">
        <v>430753</v>
      </c>
      <c r="B2097">
        <v>574550</v>
      </c>
      <c r="C2097" s="2">
        <v>23353</v>
      </c>
      <c r="D2097" t="s">
        <v>1143</v>
      </c>
      <c r="E2097">
        <v>2</v>
      </c>
      <c r="F2097" s="1">
        <v>40851.637499999997</v>
      </c>
      <c r="G2097">
        <v>0.83</v>
      </c>
      <c r="H2097">
        <v>12484</v>
      </c>
      <c r="I2097" t="s">
        <v>774</v>
      </c>
      <c r="J2097">
        <f t="shared" si="64"/>
        <v>1.66</v>
      </c>
      <c r="K2097" s="7">
        <f t="shared" si="65"/>
        <v>34.361805555556202</v>
      </c>
    </row>
    <row r="2098" spans="1:11" x14ac:dyDescent="0.2">
      <c r="A2098">
        <v>430754</v>
      </c>
      <c r="B2098">
        <v>574550</v>
      </c>
      <c r="C2098" s="2">
        <v>21125</v>
      </c>
      <c r="D2098" t="s">
        <v>184</v>
      </c>
      <c r="E2098">
        <v>4</v>
      </c>
      <c r="F2098" s="1">
        <v>40851.637499999997</v>
      </c>
      <c r="G2098">
        <v>1.25</v>
      </c>
      <c r="H2098">
        <v>12484</v>
      </c>
      <c r="I2098" t="s">
        <v>774</v>
      </c>
      <c r="J2098">
        <f t="shared" si="64"/>
        <v>5</v>
      </c>
      <c r="K2098" s="7">
        <f t="shared" si="65"/>
        <v>34.361805555556202</v>
      </c>
    </row>
    <row r="2099" spans="1:11" x14ac:dyDescent="0.2">
      <c r="A2099">
        <v>430755</v>
      </c>
      <c r="B2099">
        <v>574550</v>
      </c>
      <c r="C2099" s="2">
        <v>21126</v>
      </c>
      <c r="D2099" t="s">
        <v>185</v>
      </c>
      <c r="E2099">
        <v>4</v>
      </c>
      <c r="F2099" s="1">
        <v>40851.637499999997</v>
      </c>
      <c r="G2099">
        <v>1.25</v>
      </c>
      <c r="H2099">
        <v>12484</v>
      </c>
      <c r="I2099" t="s">
        <v>774</v>
      </c>
      <c r="J2099">
        <f t="shared" si="64"/>
        <v>5</v>
      </c>
      <c r="K2099" s="7">
        <f t="shared" si="65"/>
        <v>34.361805555556202</v>
      </c>
    </row>
    <row r="2100" spans="1:11" x14ac:dyDescent="0.2">
      <c r="A2100">
        <v>430756</v>
      </c>
      <c r="B2100">
        <v>574550</v>
      </c>
      <c r="C2100" s="2">
        <v>21621</v>
      </c>
      <c r="D2100" t="s">
        <v>323</v>
      </c>
      <c r="E2100">
        <v>3</v>
      </c>
      <c r="F2100" s="1">
        <v>40851.637499999997</v>
      </c>
      <c r="G2100">
        <v>8.5</v>
      </c>
      <c r="H2100">
        <v>12484</v>
      </c>
      <c r="I2100" t="s">
        <v>774</v>
      </c>
      <c r="J2100">
        <f t="shared" si="64"/>
        <v>25.5</v>
      </c>
      <c r="K2100" s="7">
        <f t="shared" si="65"/>
        <v>34.361805555556202</v>
      </c>
    </row>
    <row r="2101" spans="1:11" x14ac:dyDescent="0.2">
      <c r="A2101">
        <v>430757</v>
      </c>
      <c r="B2101">
        <v>574550</v>
      </c>
      <c r="C2101" s="2">
        <v>20970</v>
      </c>
      <c r="D2101" t="s">
        <v>652</v>
      </c>
      <c r="E2101">
        <v>1</v>
      </c>
      <c r="F2101" s="1">
        <v>40851.637499999997</v>
      </c>
      <c r="G2101">
        <v>3.75</v>
      </c>
      <c r="H2101">
        <v>12484</v>
      </c>
      <c r="I2101" t="s">
        <v>774</v>
      </c>
      <c r="J2101">
        <f t="shared" si="64"/>
        <v>3.75</v>
      </c>
      <c r="K2101" s="7">
        <f t="shared" si="65"/>
        <v>34.361805555556202</v>
      </c>
    </row>
    <row r="2102" spans="1:11" x14ac:dyDescent="0.2">
      <c r="A2102">
        <v>430758</v>
      </c>
      <c r="B2102">
        <v>574550</v>
      </c>
      <c r="C2102" s="2">
        <v>20828</v>
      </c>
      <c r="D2102" t="s">
        <v>714</v>
      </c>
      <c r="E2102">
        <v>4</v>
      </c>
      <c r="F2102" s="1">
        <v>40851.637499999997</v>
      </c>
      <c r="G2102">
        <v>2.5499999999999998</v>
      </c>
      <c r="H2102">
        <v>12484</v>
      </c>
      <c r="I2102" t="s">
        <v>774</v>
      </c>
      <c r="J2102">
        <f t="shared" si="64"/>
        <v>10.199999999999999</v>
      </c>
      <c r="K2102" s="7">
        <f t="shared" si="65"/>
        <v>34.361805555556202</v>
      </c>
    </row>
    <row r="2103" spans="1:11" x14ac:dyDescent="0.2">
      <c r="A2103">
        <v>430759</v>
      </c>
      <c r="B2103">
        <v>574550</v>
      </c>
      <c r="C2103" s="2">
        <v>23198</v>
      </c>
      <c r="D2103" t="s">
        <v>1122</v>
      </c>
      <c r="E2103">
        <v>4</v>
      </c>
      <c r="F2103" s="1">
        <v>40851.637499999997</v>
      </c>
      <c r="G2103">
        <v>1.45</v>
      </c>
      <c r="H2103">
        <v>12484</v>
      </c>
      <c r="I2103" t="s">
        <v>774</v>
      </c>
      <c r="J2103">
        <f t="shared" si="64"/>
        <v>5.8</v>
      </c>
      <c r="K2103" s="7">
        <f t="shared" si="65"/>
        <v>34.361805555556202</v>
      </c>
    </row>
    <row r="2104" spans="1:11" x14ac:dyDescent="0.2">
      <c r="A2104">
        <v>430760</v>
      </c>
      <c r="B2104">
        <v>574550</v>
      </c>
      <c r="C2104" s="2" t="s">
        <v>645</v>
      </c>
      <c r="D2104" t="s">
        <v>646</v>
      </c>
      <c r="E2104">
        <v>2</v>
      </c>
      <c r="F2104" s="1">
        <v>40851.637499999997</v>
      </c>
      <c r="G2104">
        <v>5.45</v>
      </c>
      <c r="H2104">
        <v>12484</v>
      </c>
      <c r="I2104" t="s">
        <v>774</v>
      </c>
      <c r="J2104">
        <f t="shared" si="64"/>
        <v>10.9</v>
      </c>
      <c r="K2104" s="7">
        <f t="shared" si="65"/>
        <v>34.361805555556202</v>
      </c>
    </row>
    <row r="2105" spans="1:11" x14ac:dyDescent="0.2">
      <c r="A2105">
        <v>430761</v>
      </c>
      <c r="B2105">
        <v>574550</v>
      </c>
      <c r="C2105" s="2" t="s">
        <v>643</v>
      </c>
      <c r="D2105" t="s">
        <v>644</v>
      </c>
      <c r="E2105">
        <v>2</v>
      </c>
      <c r="F2105" s="1">
        <v>40851.637499999997</v>
      </c>
      <c r="G2105">
        <v>5.45</v>
      </c>
      <c r="H2105">
        <v>12484</v>
      </c>
      <c r="I2105" t="s">
        <v>774</v>
      </c>
      <c r="J2105">
        <f t="shared" si="64"/>
        <v>10.9</v>
      </c>
      <c r="K2105" s="7">
        <f t="shared" si="65"/>
        <v>34.361805555556202</v>
      </c>
    </row>
    <row r="2106" spans="1:11" x14ac:dyDescent="0.2">
      <c r="A2106">
        <v>430762</v>
      </c>
      <c r="B2106">
        <v>574550</v>
      </c>
      <c r="C2106" s="2">
        <v>22662</v>
      </c>
      <c r="D2106" t="s">
        <v>111</v>
      </c>
      <c r="E2106">
        <v>1</v>
      </c>
      <c r="F2106" s="1">
        <v>40851.637499999997</v>
      </c>
      <c r="G2106">
        <v>1.65</v>
      </c>
      <c r="H2106">
        <v>12484</v>
      </c>
      <c r="I2106" t="s">
        <v>774</v>
      </c>
      <c r="J2106">
        <f t="shared" si="64"/>
        <v>1.65</v>
      </c>
      <c r="K2106" s="7">
        <f t="shared" si="65"/>
        <v>34.361805555556202</v>
      </c>
    </row>
    <row r="2107" spans="1:11" x14ac:dyDescent="0.2">
      <c r="A2107">
        <v>430763</v>
      </c>
      <c r="B2107">
        <v>574550</v>
      </c>
      <c r="C2107" s="2" t="s">
        <v>11</v>
      </c>
      <c r="D2107" t="s">
        <v>12</v>
      </c>
      <c r="E2107">
        <v>3</v>
      </c>
      <c r="F2107" s="1">
        <v>40851.637499999997</v>
      </c>
      <c r="G2107">
        <v>4.25</v>
      </c>
      <c r="H2107">
        <v>12484</v>
      </c>
      <c r="I2107" t="s">
        <v>774</v>
      </c>
      <c r="J2107">
        <f t="shared" si="64"/>
        <v>12.75</v>
      </c>
      <c r="K2107" s="7">
        <f t="shared" si="65"/>
        <v>34.361805555556202</v>
      </c>
    </row>
    <row r="2108" spans="1:11" x14ac:dyDescent="0.2">
      <c r="A2108">
        <v>430764</v>
      </c>
      <c r="B2108">
        <v>574550</v>
      </c>
      <c r="C2108" s="2">
        <v>23077</v>
      </c>
      <c r="D2108" t="s">
        <v>1008</v>
      </c>
      <c r="E2108">
        <v>20</v>
      </c>
      <c r="F2108" s="1">
        <v>40851.637499999997</v>
      </c>
      <c r="G2108">
        <v>1.25</v>
      </c>
      <c r="H2108">
        <v>12484</v>
      </c>
      <c r="I2108" t="s">
        <v>774</v>
      </c>
      <c r="J2108">
        <f t="shared" si="64"/>
        <v>25</v>
      </c>
      <c r="K2108" s="7">
        <f t="shared" si="65"/>
        <v>34.361805555556202</v>
      </c>
    </row>
    <row r="2109" spans="1:11" x14ac:dyDescent="0.2">
      <c r="A2109">
        <v>430765</v>
      </c>
      <c r="B2109">
        <v>574550</v>
      </c>
      <c r="C2109" s="2">
        <v>22722</v>
      </c>
      <c r="D2109" t="s">
        <v>925</v>
      </c>
      <c r="E2109">
        <v>3</v>
      </c>
      <c r="F2109" s="1">
        <v>40851.637499999997</v>
      </c>
      <c r="G2109">
        <v>3.95</v>
      </c>
      <c r="H2109">
        <v>12484</v>
      </c>
      <c r="I2109" t="s">
        <v>774</v>
      </c>
      <c r="J2109">
        <f t="shared" si="64"/>
        <v>11.850000000000001</v>
      </c>
      <c r="K2109" s="7">
        <f t="shared" si="65"/>
        <v>34.361805555556202</v>
      </c>
    </row>
    <row r="2110" spans="1:11" x14ac:dyDescent="0.2">
      <c r="A2110">
        <v>430766</v>
      </c>
      <c r="B2110">
        <v>574550</v>
      </c>
      <c r="C2110" s="2">
        <v>22197</v>
      </c>
      <c r="D2110" t="s">
        <v>1104</v>
      </c>
      <c r="E2110">
        <v>12</v>
      </c>
      <c r="F2110" s="1">
        <v>40851.637499999997</v>
      </c>
      <c r="G2110">
        <v>0.85</v>
      </c>
      <c r="H2110">
        <v>12484</v>
      </c>
      <c r="I2110" t="s">
        <v>774</v>
      </c>
      <c r="J2110">
        <f t="shared" si="64"/>
        <v>10.199999999999999</v>
      </c>
      <c r="K2110" s="7">
        <f t="shared" si="65"/>
        <v>34.361805555556202</v>
      </c>
    </row>
    <row r="2111" spans="1:11" x14ac:dyDescent="0.2">
      <c r="A2111">
        <v>430767</v>
      </c>
      <c r="B2111">
        <v>574550</v>
      </c>
      <c r="C2111" s="2">
        <v>22841</v>
      </c>
      <c r="D2111" t="s">
        <v>633</v>
      </c>
      <c r="E2111">
        <v>1</v>
      </c>
      <c r="F2111" s="1">
        <v>40851.637499999997</v>
      </c>
      <c r="G2111">
        <v>7.95</v>
      </c>
      <c r="H2111">
        <v>12484</v>
      </c>
      <c r="I2111" t="s">
        <v>774</v>
      </c>
      <c r="J2111">
        <f t="shared" si="64"/>
        <v>7.95</v>
      </c>
      <c r="K2111" s="7">
        <f t="shared" si="65"/>
        <v>34.361805555556202</v>
      </c>
    </row>
    <row r="2112" spans="1:11" x14ac:dyDescent="0.2">
      <c r="A2112">
        <v>430768</v>
      </c>
      <c r="B2112">
        <v>574550</v>
      </c>
      <c r="C2112" s="2">
        <v>22840</v>
      </c>
      <c r="D2112" t="s">
        <v>686</v>
      </c>
      <c r="E2112">
        <v>1</v>
      </c>
      <c r="F2112" s="1">
        <v>40851.637499999997</v>
      </c>
      <c r="G2112">
        <v>7.95</v>
      </c>
      <c r="H2112">
        <v>12484</v>
      </c>
      <c r="I2112" t="s">
        <v>774</v>
      </c>
      <c r="J2112">
        <f t="shared" si="64"/>
        <v>7.95</v>
      </c>
      <c r="K2112" s="7">
        <f t="shared" si="65"/>
        <v>34.361805555556202</v>
      </c>
    </row>
    <row r="2113" spans="1:11" x14ac:dyDescent="0.2">
      <c r="A2113">
        <v>430769</v>
      </c>
      <c r="B2113">
        <v>574550</v>
      </c>
      <c r="C2113" s="2">
        <v>22666</v>
      </c>
      <c r="D2113" t="s">
        <v>419</v>
      </c>
      <c r="E2113">
        <v>2</v>
      </c>
      <c r="F2113" s="1">
        <v>40851.637499999997</v>
      </c>
      <c r="G2113">
        <v>2.95</v>
      </c>
      <c r="H2113">
        <v>12484</v>
      </c>
      <c r="I2113" t="s">
        <v>774</v>
      </c>
      <c r="J2113">
        <f t="shared" si="64"/>
        <v>5.9</v>
      </c>
      <c r="K2113" s="7">
        <f t="shared" si="65"/>
        <v>34.361805555556202</v>
      </c>
    </row>
    <row r="2114" spans="1:11" x14ac:dyDescent="0.2">
      <c r="A2114">
        <v>430770</v>
      </c>
      <c r="B2114">
        <v>574550</v>
      </c>
      <c r="C2114" s="2">
        <v>21625</v>
      </c>
      <c r="D2114" t="s">
        <v>393</v>
      </c>
      <c r="E2114">
        <v>4</v>
      </c>
      <c r="F2114" s="1">
        <v>40851.637499999997</v>
      </c>
      <c r="G2114">
        <v>6.95</v>
      </c>
      <c r="H2114">
        <v>12484</v>
      </c>
      <c r="I2114" t="s">
        <v>774</v>
      </c>
      <c r="J2114">
        <f t="shared" si="64"/>
        <v>27.8</v>
      </c>
      <c r="K2114" s="7">
        <f t="shared" si="65"/>
        <v>34.361805555556202</v>
      </c>
    </row>
    <row r="2115" spans="1:11" x14ac:dyDescent="0.2">
      <c r="A2115">
        <v>430771</v>
      </c>
      <c r="B2115">
        <v>574550</v>
      </c>
      <c r="C2115" s="2">
        <v>22693</v>
      </c>
      <c r="D2115" t="s">
        <v>876</v>
      </c>
      <c r="E2115">
        <v>24</v>
      </c>
      <c r="F2115" s="1">
        <v>40851.637499999997</v>
      </c>
      <c r="G2115">
        <v>1.25</v>
      </c>
      <c r="H2115">
        <v>12484</v>
      </c>
      <c r="I2115" t="s">
        <v>774</v>
      </c>
      <c r="J2115">
        <f t="shared" si="64"/>
        <v>30</v>
      </c>
      <c r="K2115" s="7">
        <f t="shared" si="65"/>
        <v>34.361805555556202</v>
      </c>
    </row>
    <row r="2116" spans="1:11" x14ac:dyDescent="0.2">
      <c r="A2116">
        <v>430772</v>
      </c>
      <c r="B2116">
        <v>574550</v>
      </c>
      <c r="C2116" s="2">
        <v>23128</v>
      </c>
      <c r="D2116" t="s">
        <v>991</v>
      </c>
      <c r="E2116">
        <v>3</v>
      </c>
      <c r="F2116" s="1">
        <v>40851.637499999997</v>
      </c>
      <c r="G2116">
        <v>4.95</v>
      </c>
      <c r="H2116">
        <v>12484</v>
      </c>
      <c r="I2116" t="s">
        <v>774</v>
      </c>
      <c r="J2116">
        <f t="shared" si="64"/>
        <v>14.850000000000001</v>
      </c>
      <c r="K2116" s="7">
        <f t="shared" si="65"/>
        <v>34.361805555556202</v>
      </c>
    </row>
    <row r="2117" spans="1:11" x14ac:dyDescent="0.2">
      <c r="A2117">
        <v>430773</v>
      </c>
      <c r="B2117">
        <v>574550</v>
      </c>
      <c r="C2117" s="2">
        <v>23127</v>
      </c>
      <c r="D2117" t="s">
        <v>990</v>
      </c>
      <c r="E2117">
        <v>1</v>
      </c>
      <c r="F2117" s="1">
        <v>40851.637499999997</v>
      </c>
      <c r="G2117">
        <v>4.95</v>
      </c>
      <c r="H2117">
        <v>12484</v>
      </c>
      <c r="I2117" t="s">
        <v>774</v>
      </c>
      <c r="J2117">
        <f t="shared" si="64"/>
        <v>4.95</v>
      </c>
      <c r="K2117" s="7">
        <f t="shared" si="65"/>
        <v>34.361805555556202</v>
      </c>
    </row>
    <row r="2118" spans="1:11" x14ac:dyDescent="0.2">
      <c r="A2118">
        <v>430774</v>
      </c>
      <c r="B2118">
        <v>574550</v>
      </c>
      <c r="C2118" s="2">
        <v>22940</v>
      </c>
      <c r="D2118" t="s">
        <v>239</v>
      </c>
      <c r="E2118">
        <v>3</v>
      </c>
      <c r="F2118" s="1">
        <v>40851.637499999997</v>
      </c>
      <c r="G2118">
        <v>4.25</v>
      </c>
      <c r="H2118">
        <v>12484</v>
      </c>
      <c r="I2118" t="s">
        <v>774</v>
      </c>
      <c r="J2118">
        <f t="shared" si="64"/>
        <v>12.75</v>
      </c>
      <c r="K2118" s="7">
        <f t="shared" si="65"/>
        <v>34.361805555556202</v>
      </c>
    </row>
    <row r="2119" spans="1:11" x14ac:dyDescent="0.2">
      <c r="A2119">
        <v>430775</v>
      </c>
      <c r="B2119">
        <v>574550</v>
      </c>
      <c r="C2119" s="2">
        <v>22749</v>
      </c>
      <c r="D2119" t="s">
        <v>20</v>
      </c>
      <c r="E2119">
        <v>4</v>
      </c>
      <c r="F2119" s="1">
        <v>40851.637499999997</v>
      </c>
      <c r="G2119">
        <v>3.75</v>
      </c>
      <c r="H2119">
        <v>12484</v>
      </c>
      <c r="I2119" t="s">
        <v>774</v>
      </c>
      <c r="J2119">
        <f t="shared" ref="J2119:J2182" si="66">+G2119*E2119</f>
        <v>15</v>
      </c>
      <c r="K2119" s="7">
        <f t="shared" ref="K2119:K2182" si="67">+$G$1-F2119</f>
        <v>34.361805555556202</v>
      </c>
    </row>
    <row r="2120" spans="1:11" x14ac:dyDescent="0.2">
      <c r="A2120">
        <v>430776</v>
      </c>
      <c r="B2120">
        <v>574550</v>
      </c>
      <c r="C2120" s="2">
        <v>23469</v>
      </c>
      <c r="D2120" t="s">
        <v>1192</v>
      </c>
      <c r="E2120">
        <v>3</v>
      </c>
      <c r="F2120" s="1">
        <v>40851.637499999997</v>
      </c>
      <c r="G2120">
        <v>4.1500000000000004</v>
      </c>
      <c r="H2120">
        <v>12484</v>
      </c>
      <c r="I2120" t="s">
        <v>774</v>
      </c>
      <c r="J2120">
        <f t="shared" si="66"/>
        <v>12.450000000000001</v>
      </c>
      <c r="K2120" s="7">
        <f t="shared" si="67"/>
        <v>34.361805555556202</v>
      </c>
    </row>
    <row r="2121" spans="1:11" x14ac:dyDescent="0.2">
      <c r="A2121">
        <v>430777</v>
      </c>
      <c r="B2121">
        <v>574550</v>
      </c>
      <c r="C2121" s="2" t="s">
        <v>8</v>
      </c>
      <c r="D2121" t="s">
        <v>9</v>
      </c>
      <c r="E2121">
        <v>4</v>
      </c>
      <c r="F2121" s="1">
        <v>40851.637499999997</v>
      </c>
      <c r="G2121">
        <v>2.95</v>
      </c>
      <c r="H2121">
        <v>12484</v>
      </c>
      <c r="I2121" t="s">
        <v>774</v>
      </c>
      <c r="J2121">
        <f t="shared" si="66"/>
        <v>11.8</v>
      </c>
      <c r="K2121" s="7">
        <f t="shared" si="67"/>
        <v>34.361805555556202</v>
      </c>
    </row>
    <row r="2122" spans="1:11" x14ac:dyDescent="0.2">
      <c r="A2122">
        <v>430778</v>
      </c>
      <c r="B2122">
        <v>574550</v>
      </c>
      <c r="C2122" s="2">
        <v>23076</v>
      </c>
      <c r="D2122" t="s">
        <v>1009</v>
      </c>
      <c r="E2122">
        <v>24</v>
      </c>
      <c r="F2122" s="1">
        <v>40851.637499999997</v>
      </c>
      <c r="G2122">
        <v>1.25</v>
      </c>
      <c r="H2122">
        <v>12484</v>
      </c>
      <c r="I2122" t="s">
        <v>774</v>
      </c>
      <c r="J2122">
        <f t="shared" si="66"/>
        <v>30</v>
      </c>
      <c r="K2122" s="7">
        <f t="shared" si="67"/>
        <v>34.361805555556202</v>
      </c>
    </row>
    <row r="2123" spans="1:11" x14ac:dyDescent="0.2">
      <c r="A2123">
        <v>430779</v>
      </c>
      <c r="B2123">
        <v>574550</v>
      </c>
      <c r="C2123" s="2">
        <v>21042</v>
      </c>
      <c r="D2123" t="s">
        <v>663</v>
      </c>
      <c r="E2123">
        <v>5</v>
      </c>
      <c r="F2123" s="1">
        <v>40851.637499999997</v>
      </c>
      <c r="G2123">
        <v>5.95</v>
      </c>
      <c r="H2123">
        <v>12484</v>
      </c>
      <c r="I2123" t="s">
        <v>774</v>
      </c>
      <c r="J2123">
        <f t="shared" si="66"/>
        <v>29.75</v>
      </c>
      <c r="K2123" s="7">
        <f t="shared" si="67"/>
        <v>34.361805555556202</v>
      </c>
    </row>
    <row r="2124" spans="1:11" x14ac:dyDescent="0.2">
      <c r="A2124">
        <v>430780</v>
      </c>
      <c r="B2124">
        <v>574550</v>
      </c>
      <c r="C2124" s="2">
        <v>22086</v>
      </c>
      <c r="D2124" t="s">
        <v>46</v>
      </c>
      <c r="E2124">
        <v>1</v>
      </c>
      <c r="F2124" s="1">
        <v>40851.637499999997</v>
      </c>
      <c r="G2124">
        <v>2.95</v>
      </c>
      <c r="H2124">
        <v>12484</v>
      </c>
      <c r="I2124" t="s">
        <v>774</v>
      </c>
      <c r="J2124">
        <f t="shared" si="66"/>
        <v>2.95</v>
      </c>
      <c r="K2124" s="7">
        <f t="shared" si="67"/>
        <v>34.361805555556202</v>
      </c>
    </row>
    <row r="2125" spans="1:11" x14ac:dyDescent="0.2">
      <c r="A2125">
        <v>430781</v>
      </c>
      <c r="B2125">
        <v>574550</v>
      </c>
      <c r="C2125" s="2">
        <v>21060</v>
      </c>
      <c r="D2125" t="s">
        <v>674</v>
      </c>
      <c r="E2125">
        <v>6</v>
      </c>
      <c r="F2125" s="1">
        <v>40851.637499999997</v>
      </c>
      <c r="G2125">
        <v>0.85</v>
      </c>
      <c r="H2125">
        <v>12484</v>
      </c>
      <c r="I2125" t="s">
        <v>774</v>
      </c>
      <c r="J2125">
        <f t="shared" si="66"/>
        <v>5.0999999999999996</v>
      </c>
      <c r="K2125" s="7">
        <f t="shared" si="67"/>
        <v>34.361805555556202</v>
      </c>
    </row>
    <row r="2126" spans="1:11" x14ac:dyDescent="0.2">
      <c r="A2126">
        <v>430782</v>
      </c>
      <c r="B2126">
        <v>574550</v>
      </c>
      <c r="C2126" s="2">
        <v>20828</v>
      </c>
      <c r="D2126" t="s">
        <v>714</v>
      </c>
      <c r="E2126">
        <v>2</v>
      </c>
      <c r="F2126" s="1">
        <v>40851.637499999997</v>
      </c>
      <c r="G2126">
        <v>2.5499999999999998</v>
      </c>
      <c r="H2126">
        <v>12484</v>
      </c>
      <c r="I2126" t="s">
        <v>774</v>
      </c>
      <c r="J2126">
        <f t="shared" si="66"/>
        <v>5.0999999999999996</v>
      </c>
      <c r="K2126" s="7">
        <f t="shared" si="67"/>
        <v>34.361805555556202</v>
      </c>
    </row>
    <row r="2127" spans="1:11" x14ac:dyDescent="0.2">
      <c r="A2127">
        <v>430783</v>
      </c>
      <c r="B2127">
        <v>574550</v>
      </c>
      <c r="C2127" s="2">
        <v>22662</v>
      </c>
      <c r="D2127" t="s">
        <v>111</v>
      </c>
      <c r="E2127">
        <v>3</v>
      </c>
      <c r="F2127" s="1">
        <v>40851.637499999997</v>
      </c>
      <c r="G2127">
        <v>1.65</v>
      </c>
      <c r="H2127">
        <v>12484</v>
      </c>
      <c r="I2127" t="s">
        <v>774</v>
      </c>
      <c r="J2127">
        <f t="shared" si="66"/>
        <v>4.9499999999999993</v>
      </c>
      <c r="K2127" s="7">
        <f t="shared" si="67"/>
        <v>34.361805555556202</v>
      </c>
    </row>
    <row r="2128" spans="1:11" x14ac:dyDescent="0.2">
      <c r="A2128">
        <v>430784</v>
      </c>
      <c r="B2128">
        <v>574550</v>
      </c>
      <c r="C2128" s="2">
        <v>22089</v>
      </c>
      <c r="D2128" t="s">
        <v>736</v>
      </c>
      <c r="E2128">
        <v>3</v>
      </c>
      <c r="F2128" s="1">
        <v>40851.637499999997</v>
      </c>
      <c r="G2128">
        <v>2.95</v>
      </c>
      <c r="H2128">
        <v>12484</v>
      </c>
      <c r="I2128" t="s">
        <v>774</v>
      </c>
      <c r="J2128">
        <f t="shared" si="66"/>
        <v>8.8500000000000014</v>
      </c>
      <c r="K2128" s="7">
        <f t="shared" si="67"/>
        <v>34.361805555556202</v>
      </c>
    </row>
    <row r="2129" spans="1:11" x14ac:dyDescent="0.2">
      <c r="A2129">
        <v>430785</v>
      </c>
      <c r="B2129">
        <v>574550</v>
      </c>
      <c r="C2129" s="2">
        <v>23353</v>
      </c>
      <c r="D2129" t="s">
        <v>1143</v>
      </c>
      <c r="E2129">
        <v>1</v>
      </c>
      <c r="F2129" s="1">
        <v>40851.637499999997</v>
      </c>
      <c r="G2129">
        <v>0.83</v>
      </c>
      <c r="H2129">
        <v>12484</v>
      </c>
      <c r="I2129" t="s">
        <v>774</v>
      </c>
      <c r="J2129">
        <f t="shared" si="66"/>
        <v>0.83</v>
      </c>
      <c r="K2129" s="7">
        <f t="shared" si="67"/>
        <v>34.361805555556202</v>
      </c>
    </row>
    <row r="2130" spans="1:11" x14ac:dyDescent="0.2">
      <c r="A2130">
        <v>430786</v>
      </c>
      <c r="B2130">
        <v>574550</v>
      </c>
      <c r="C2130" s="2" t="s">
        <v>506</v>
      </c>
      <c r="D2130" t="s">
        <v>507</v>
      </c>
      <c r="E2130">
        <v>2</v>
      </c>
      <c r="F2130" s="1">
        <v>40851.637499999997</v>
      </c>
      <c r="G2130">
        <v>4.25</v>
      </c>
      <c r="H2130">
        <v>12484</v>
      </c>
      <c r="I2130" t="s">
        <v>774</v>
      </c>
      <c r="J2130">
        <f t="shared" si="66"/>
        <v>8.5</v>
      </c>
      <c r="K2130" s="7">
        <f t="shared" si="67"/>
        <v>34.361805555556202</v>
      </c>
    </row>
    <row r="2131" spans="1:11" x14ac:dyDescent="0.2">
      <c r="A2131">
        <v>430787</v>
      </c>
      <c r="B2131">
        <v>574550</v>
      </c>
      <c r="C2131" s="2" t="s">
        <v>796</v>
      </c>
      <c r="D2131" t="s">
        <v>797</v>
      </c>
      <c r="E2131">
        <v>2</v>
      </c>
      <c r="F2131" s="1">
        <v>40851.637499999997</v>
      </c>
      <c r="G2131">
        <v>1.25</v>
      </c>
      <c r="H2131">
        <v>12484</v>
      </c>
      <c r="I2131" t="s">
        <v>774</v>
      </c>
      <c r="J2131">
        <f t="shared" si="66"/>
        <v>2.5</v>
      </c>
      <c r="K2131" s="7">
        <f t="shared" si="67"/>
        <v>34.361805555556202</v>
      </c>
    </row>
    <row r="2132" spans="1:11" x14ac:dyDescent="0.2">
      <c r="A2132">
        <v>430788</v>
      </c>
      <c r="B2132">
        <v>574550</v>
      </c>
      <c r="C2132" s="2">
        <v>22384</v>
      </c>
      <c r="D2132" t="s">
        <v>177</v>
      </c>
      <c r="E2132">
        <v>4</v>
      </c>
      <c r="F2132" s="1">
        <v>40851.637499999997</v>
      </c>
      <c r="G2132">
        <v>1.65</v>
      </c>
      <c r="H2132">
        <v>12484</v>
      </c>
      <c r="I2132" t="s">
        <v>774</v>
      </c>
      <c r="J2132">
        <f t="shared" si="66"/>
        <v>6.6</v>
      </c>
      <c r="K2132" s="7">
        <f t="shared" si="67"/>
        <v>34.361805555556202</v>
      </c>
    </row>
    <row r="2133" spans="1:11" x14ac:dyDescent="0.2">
      <c r="A2133">
        <v>430789</v>
      </c>
      <c r="B2133">
        <v>574550</v>
      </c>
      <c r="C2133" s="2">
        <v>22086</v>
      </c>
      <c r="D2133" t="s">
        <v>46</v>
      </c>
      <c r="E2133">
        <v>3</v>
      </c>
      <c r="F2133" s="1">
        <v>40851.637499999997</v>
      </c>
      <c r="G2133">
        <v>2.95</v>
      </c>
      <c r="H2133">
        <v>12484</v>
      </c>
      <c r="I2133" t="s">
        <v>774</v>
      </c>
      <c r="J2133">
        <f t="shared" si="66"/>
        <v>8.8500000000000014</v>
      </c>
      <c r="K2133" s="7">
        <f t="shared" si="67"/>
        <v>34.361805555556202</v>
      </c>
    </row>
    <row r="2134" spans="1:11" x14ac:dyDescent="0.2">
      <c r="A2134">
        <v>430790</v>
      </c>
      <c r="B2134">
        <v>574550</v>
      </c>
      <c r="C2134" s="2">
        <v>22734</v>
      </c>
      <c r="D2134" t="s">
        <v>489</v>
      </c>
      <c r="E2134">
        <v>1</v>
      </c>
      <c r="F2134" s="1">
        <v>40851.637499999997</v>
      </c>
      <c r="G2134">
        <v>2.89</v>
      </c>
      <c r="H2134">
        <v>12484</v>
      </c>
      <c r="I2134" t="s">
        <v>774</v>
      </c>
      <c r="J2134">
        <f t="shared" si="66"/>
        <v>2.89</v>
      </c>
      <c r="K2134" s="7">
        <f t="shared" si="67"/>
        <v>34.361805555556202</v>
      </c>
    </row>
    <row r="2135" spans="1:11" x14ac:dyDescent="0.2">
      <c r="A2135">
        <v>430791</v>
      </c>
      <c r="B2135">
        <v>574550</v>
      </c>
      <c r="C2135" s="2">
        <v>23353</v>
      </c>
      <c r="D2135" t="s">
        <v>1143</v>
      </c>
      <c r="E2135">
        <v>9</v>
      </c>
      <c r="F2135" s="1">
        <v>40851.637499999997</v>
      </c>
      <c r="G2135">
        <v>0.83</v>
      </c>
      <c r="H2135">
        <v>12484</v>
      </c>
      <c r="I2135" t="s">
        <v>774</v>
      </c>
      <c r="J2135">
        <f t="shared" si="66"/>
        <v>7.47</v>
      </c>
      <c r="K2135" s="7">
        <f t="shared" si="67"/>
        <v>34.361805555556202</v>
      </c>
    </row>
    <row r="2136" spans="1:11" x14ac:dyDescent="0.2">
      <c r="A2136">
        <v>430792</v>
      </c>
      <c r="B2136">
        <v>574550</v>
      </c>
      <c r="C2136" s="2">
        <v>20992</v>
      </c>
      <c r="D2136" t="s">
        <v>172</v>
      </c>
      <c r="E2136">
        <v>24</v>
      </c>
      <c r="F2136" s="1">
        <v>40851.637499999997</v>
      </c>
      <c r="G2136">
        <v>0.39</v>
      </c>
      <c r="H2136">
        <v>12484</v>
      </c>
      <c r="I2136" t="s">
        <v>774</v>
      </c>
      <c r="J2136">
        <f t="shared" si="66"/>
        <v>9.36</v>
      </c>
      <c r="K2136" s="7">
        <f t="shared" si="67"/>
        <v>34.361805555556202</v>
      </c>
    </row>
    <row r="2137" spans="1:11" x14ac:dyDescent="0.2">
      <c r="A2137">
        <v>430793</v>
      </c>
      <c r="B2137">
        <v>574550</v>
      </c>
      <c r="C2137" s="2" t="s">
        <v>53</v>
      </c>
      <c r="D2137" t="s">
        <v>54</v>
      </c>
      <c r="E2137">
        <v>6</v>
      </c>
      <c r="F2137" s="1">
        <v>40851.637499999997</v>
      </c>
      <c r="G2137">
        <v>2.95</v>
      </c>
      <c r="H2137">
        <v>12484</v>
      </c>
      <c r="I2137" t="s">
        <v>774</v>
      </c>
      <c r="J2137">
        <f t="shared" si="66"/>
        <v>17.700000000000003</v>
      </c>
      <c r="K2137" s="7">
        <f t="shared" si="67"/>
        <v>34.361805555556202</v>
      </c>
    </row>
    <row r="2138" spans="1:11" x14ac:dyDescent="0.2">
      <c r="A2138">
        <v>430794</v>
      </c>
      <c r="B2138">
        <v>574550</v>
      </c>
      <c r="C2138" s="2">
        <v>22737</v>
      </c>
      <c r="D2138" t="s">
        <v>301</v>
      </c>
      <c r="E2138">
        <v>5</v>
      </c>
      <c r="F2138" s="1">
        <v>40851.637499999997</v>
      </c>
      <c r="G2138">
        <v>1.65</v>
      </c>
      <c r="H2138">
        <v>12484</v>
      </c>
      <c r="I2138" t="s">
        <v>774</v>
      </c>
      <c r="J2138">
        <f t="shared" si="66"/>
        <v>8.25</v>
      </c>
      <c r="K2138" s="7">
        <f t="shared" si="67"/>
        <v>34.361805555556202</v>
      </c>
    </row>
    <row r="2139" spans="1:11" x14ac:dyDescent="0.2">
      <c r="A2139">
        <v>430795</v>
      </c>
      <c r="B2139">
        <v>574550</v>
      </c>
      <c r="C2139" s="2">
        <v>23445</v>
      </c>
      <c r="D2139" t="s">
        <v>1165</v>
      </c>
      <c r="E2139">
        <v>20</v>
      </c>
      <c r="F2139" s="1">
        <v>40851.637499999997</v>
      </c>
      <c r="G2139">
        <v>0.83</v>
      </c>
      <c r="H2139">
        <v>12484</v>
      </c>
      <c r="I2139" t="s">
        <v>774</v>
      </c>
      <c r="J2139">
        <f t="shared" si="66"/>
        <v>16.599999999999998</v>
      </c>
      <c r="K2139" s="7">
        <f t="shared" si="67"/>
        <v>34.361805555556202</v>
      </c>
    </row>
    <row r="2140" spans="1:11" x14ac:dyDescent="0.2">
      <c r="A2140">
        <v>430796</v>
      </c>
      <c r="B2140">
        <v>574550</v>
      </c>
      <c r="C2140" s="2">
        <v>22734</v>
      </c>
      <c r="D2140" t="s">
        <v>489</v>
      </c>
      <c r="E2140">
        <v>10</v>
      </c>
      <c r="F2140" s="1">
        <v>40851.637499999997</v>
      </c>
      <c r="G2140">
        <v>2.89</v>
      </c>
      <c r="H2140">
        <v>12484</v>
      </c>
      <c r="I2140" t="s">
        <v>774</v>
      </c>
      <c r="J2140">
        <f t="shared" si="66"/>
        <v>28.900000000000002</v>
      </c>
      <c r="K2140" s="7">
        <f t="shared" si="67"/>
        <v>34.361805555556202</v>
      </c>
    </row>
    <row r="2141" spans="1:11" x14ac:dyDescent="0.2">
      <c r="A2141">
        <v>430797</v>
      </c>
      <c r="B2141">
        <v>574550</v>
      </c>
      <c r="C2141" s="2">
        <v>21623</v>
      </c>
      <c r="D2141" t="s">
        <v>715</v>
      </c>
      <c r="E2141">
        <v>3</v>
      </c>
      <c r="F2141" s="1">
        <v>40851.637499999997</v>
      </c>
      <c r="G2141">
        <v>9.9499999999999993</v>
      </c>
      <c r="H2141">
        <v>12484</v>
      </c>
      <c r="I2141" t="s">
        <v>774</v>
      </c>
      <c r="J2141">
        <f t="shared" si="66"/>
        <v>29.849999999999998</v>
      </c>
      <c r="K2141" s="7">
        <f t="shared" si="67"/>
        <v>34.361805555556202</v>
      </c>
    </row>
    <row r="2142" spans="1:11" x14ac:dyDescent="0.2">
      <c r="A2142">
        <v>430798</v>
      </c>
      <c r="B2142">
        <v>574550</v>
      </c>
      <c r="C2142" s="2">
        <v>22507</v>
      </c>
      <c r="D2142" t="s">
        <v>666</v>
      </c>
      <c r="E2142">
        <v>3</v>
      </c>
      <c r="F2142" s="1">
        <v>40851.637499999997</v>
      </c>
      <c r="G2142">
        <v>4.95</v>
      </c>
      <c r="H2142">
        <v>12484</v>
      </c>
      <c r="I2142" t="s">
        <v>774</v>
      </c>
      <c r="J2142">
        <f t="shared" si="66"/>
        <v>14.850000000000001</v>
      </c>
      <c r="K2142" s="7">
        <f t="shared" si="67"/>
        <v>34.361805555556202</v>
      </c>
    </row>
    <row r="2143" spans="1:11" x14ac:dyDescent="0.2">
      <c r="A2143">
        <v>430799</v>
      </c>
      <c r="B2143">
        <v>574550</v>
      </c>
      <c r="C2143" s="2">
        <v>23243</v>
      </c>
      <c r="D2143" t="s">
        <v>1092</v>
      </c>
      <c r="E2143">
        <v>2</v>
      </c>
      <c r="F2143" s="1">
        <v>40851.637499999997</v>
      </c>
      <c r="G2143">
        <v>4.95</v>
      </c>
      <c r="H2143">
        <v>12484</v>
      </c>
      <c r="I2143" t="s">
        <v>774</v>
      </c>
      <c r="J2143">
        <f t="shared" si="66"/>
        <v>9.9</v>
      </c>
      <c r="K2143" s="7">
        <f t="shared" si="67"/>
        <v>34.361805555556202</v>
      </c>
    </row>
    <row r="2144" spans="1:11" x14ac:dyDescent="0.2">
      <c r="A2144">
        <v>430800</v>
      </c>
      <c r="B2144">
        <v>574550</v>
      </c>
      <c r="C2144" s="2">
        <v>21844</v>
      </c>
      <c r="D2144" t="s">
        <v>148</v>
      </c>
      <c r="E2144">
        <v>6</v>
      </c>
      <c r="F2144" s="1">
        <v>40851.637499999997</v>
      </c>
      <c r="G2144">
        <v>2.95</v>
      </c>
      <c r="H2144">
        <v>12484</v>
      </c>
      <c r="I2144" t="s">
        <v>774</v>
      </c>
      <c r="J2144">
        <f t="shared" si="66"/>
        <v>17.700000000000003</v>
      </c>
      <c r="K2144" s="7">
        <f t="shared" si="67"/>
        <v>34.361805555556202</v>
      </c>
    </row>
    <row r="2145" spans="1:11" x14ac:dyDescent="0.2">
      <c r="A2145">
        <v>430801</v>
      </c>
      <c r="B2145">
        <v>574550</v>
      </c>
      <c r="C2145" s="2">
        <v>84969</v>
      </c>
      <c r="D2145" t="s">
        <v>21</v>
      </c>
      <c r="E2145">
        <v>4</v>
      </c>
      <c r="F2145" s="1">
        <v>40851.637499999997</v>
      </c>
      <c r="G2145">
        <v>4.25</v>
      </c>
      <c r="H2145">
        <v>12484</v>
      </c>
      <c r="I2145" t="s">
        <v>774</v>
      </c>
      <c r="J2145">
        <f t="shared" si="66"/>
        <v>17</v>
      </c>
      <c r="K2145" s="7">
        <f t="shared" si="67"/>
        <v>34.361805555556202</v>
      </c>
    </row>
    <row r="2146" spans="1:11" x14ac:dyDescent="0.2">
      <c r="A2146">
        <v>430802</v>
      </c>
      <c r="B2146">
        <v>574550</v>
      </c>
      <c r="C2146" s="2" t="s">
        <v>880</v>
      </c>
      <c r="D2146" t="s">
        <v>881</v>
      </c>
      <c r="E2146">
        <v>12</v>
      </c>
      <c r="F2146" s="1">
        <v>40851.637499999997</v>
      </c>
      <c r="G2146">
        <v>0.39</v>
      </c>
      <c r="H2146">
        <v>12484</v>
      </c>
      <c r="I2146" t="s">
        <v>774</v>
      </c>
      <c r="J2146">
        <f t="shared" si="66"/>
        <v>4.68</v>
      </c>
      <c r="K2146" s="7">
        <f t="shared" si="67"/>
        <v>34.361805555556202</v>
      </c>
    </row>
    <row r="2147" spans="1:11" x14ac:dyDescent="0.2">
      <c r="A2147">
        <v>430803</v>
      </c>
      <c r="B2147">
        <v>574550</v>
      </c>
      <c r="C2147" s="2">
        <v>23243</v>
      </c>
      <c r="D2147" t="s">
        <v>1092</v>
      </c>
      <c r="E2147">
        <v>2</v>
      </c>
      <c r="F2147" s="1">
        <v>40851.637499999997</v>
      </c>
      <c r="G2147">
        <v>4.95</v>
      </c>
      <c r="H2147">
        <v>12484</v>
      </c>
      <c r="I2147" t="s">
        <v>774</v>
      </c>
      <c r="J2147">
        <f t="shared" si="66"/>
        <v>9.9</v>
      </c>
      <c r="K2147" s="7">
        <f t="shared" si="67"/>
        <v>34.361805555556202</v>
      </c>
    </row>
    <row r="2148" spans="1:11" x14ac:dyDescent="0.2">
      <c r="A2148">
        <v>430804</v>
      </c>
      <c r="B2148">
        <v>574550</v>
      </c>
      <c r="C2148" s="2" t="s">
        <v>880</v>
      </c>
      <c r="D2148" t="s">
        <v>881</v>
      </c>
      <c r="E2148">
        <v>6</v>
      </c>
      <c r="F2148" s="1">
        <v>40851.637499999997</v>
      </c>
      <c r="G2148">
        <v>0.39</v>
      </c>
      <c r="H2148">
        <v>12484</v>
      </c>
      <c r="I2148" t="s">
        <v>774</v>
      </c>
      <c r="J2148">
        <f t="shared" si="66"/>
        <v>2.34</v>
      </c>
      <c r="K2148" s="7">
        <f t="shared" si="67"/>
        <v>34.361805555556202</v>
      </c>
    </row>
    <row r="2149" spans="1:11" x14ac:dyDescent="0.2">
      <c r="A2149">
        <v>430805</v>
      </c>
      <c r="B2149">
        <v>574550</v>
      </c>
      <c r="C2149" s="2">
        <v>23349</v>
      </c>
      <c r="D2149" t="s">
        <v>1147</v>
      </c>
      <c r="E2149">
        <v>12</v>
      </c>
      <c r="F2149" s="1">
        <v>40851.637499999997</v>
      </c>
      <c r="G2149">
        <v>1.25</v>
      </c>
      <c r="H2149">
        <v>12484</v>
      </c>
      <c r="I2149" t="s">
        <v>774</v>
      </c>
      <c r="J2149">
        <f t="shared" si="66"/>
        <v>15</v>
      </c>
      <c r="K2149" s="7">
        <f t="shared" si="67"/>
        <v>34.361805555556202</v>
      </c>
    </row>
    <row r="2150" spans="1:11" x14ac:dyDescent="0.2">
      <c r="A2150">
        <v>430806</v>
      </c>
      <c r="B2150">
        <v>574550</v>
      </c>
      <c r="C2150" s="2">
        <v>23320</v>
      </c>
      <c r="D2150" t="s">
        <v>1128</v>
      </c>
      <c r="E2150">
        <v>4</v>
      </c>
      <c r="F2150" s="1">
        <v>40851.637499999997</v>
      </c>
      <c r="G2150">
        <v>2.89</v>
      </c>
      <c r="H2150">
        <v>12484</v>
      </c>
      <c r="I2150" t="s">
        <v>774</v>
      </c>
      <c r="J2150">
        <f t="shared" si="66"/>
        <v>11.56</v>
      </c>
      <c r="K2150" s="7">
        <f t="shared" si="67"/>
        <v>34.361805555556202</v>
      </c>
    </row>
    <row r="2151" spans="1:11" x14ac:dyDescent="0.2">
      <c r="A2151">
        <v>439627</v>
      </c>
      <c r="B2151">
        <v>575144</v>
      </c>
      <c r="C2151" s="2">
        <v>23469</v>
      </c>
      <c r="D2151" t="s">
        <v>1192</v>
      </c>
      <c r="E2151">
        <v>6</v>
      </c>
      <c r="F2151" s="1">
        <v>40855.651388888888</v>
      </c>
      <c r="G2151">
        <v>4.1500000000000004</v>
      </c>
      <c r="H2151">
        <v>12540</v>
      </c>
      <c r="I2151" t="s">
        <v>774</v>
      </c>
      <c r="J2151">
        <f t="shared" si="66"/>
        <v>24.900000000000002</v>
      </c>
      <c r="K2151" s="7">
        <f t="shared" si="67"/>
        <v>30.347916666665697</v>
      </c>
    </row>
    <row r="2152" spans="1:11" x14ac:dyDescent="0.2">
      <c r="A2152">
        <v>439628</v>
      </c>
      <c r="B2152">
        <v>575144</v>
      </c>
      <c r="C2152" s="2">
        <v>23494</v>
      </c>
      <c r="D2152" t="s">
        <v>1191</v>
      </c>
      <c r="E2152">
        <v>3</v>
      </c>
      <c r="F2152" s="1">
        <v>40855.651388888888</v>
      </c>
      <c r="G2152">
        <v>5.95</v>
      </c>
      <c r="H2152">
        <v>12540</v>
      </c>
      <c r="I2152" t="s">
        <v>774</v>
      </c>
      <c r="J2152">
        <f t="shared" si="66"/>
        <v>17.850000000000001</v>
      </c>
      <c r="K2152" s="7">
        <f t="shared" si="67"/>
        <v>30.347916666665697</v>
      </c>
    </row>
    <row r="2153" spans="1:11" x14ac:dyDescent="0.2">
      <c r="A2153">
        <v>439629</v>
      </c>
      <c r="B2153">
        <v>575144</v>
      </c>
      <c r="C2153" s="2">
        <v>22111</v>
      </c>
      <c r="D2153" t="s">
        <v>155</v>
      </c>
      <c r="E2153">
        <v>3</v>
      </c>
      <c r="F2153" s="1">
        <v>40855.651388888888</v>
      </c>
      <c r="G2153">
        <v>4.95</v>
      </c>
      <c r="H2153">
        <v>12540</v>
      </c>
      <c r="I2153" t="s">
        <v>774</v>
      </c>
      <c r="J2153">
        <f t="shared" si="66"/>
        <v>14.850000000000001</v>
      </c>
      <c r="K2153" s="7">
        <f t="shared" si="67"/>
        <v>30.347916666665697</v>
      </c>
    </row>
    <row r="2154" spans="1:11" x14ac:dyDescent="0.2">
      <c r="A2154">
        <v>439630</v>
      </c>
      <c r="B2154">
        <v>575144</v>
      </c>
      <c r="C2154" s="2">
        <v>22029</v>
      </c>
      <c r="D2154" t="s">
        <v>668</v>
      </c>
      <c r="E2154">
        <v>12</v>
      </c>
      <c r="F2154" s="1">
        <v>40855.651388888888</v>
      </c>
      <c r="G2154">
        <v>0.42</v>
      </c>
      <c r="H2154">
        <v>12540</v>
      </c>
      <c r="I2154" t="s">
        <v>774</v>
      </c>
      <c r="J2154">
        <f t="shared" si="66"/>
        <v>5.04</v>
      </c>
      <c r="K2154" s="7">
        <f t="shared" si="67"/>
        <v>30.347916666665697</v>
      </c>
    </row>
    <row r="2155" spans="1:11" x14ac:dyDescent="0.2">
      <c r="A2155">
        <v>439631</v>
      </c>
      <c r="B2155">
        <v>575144</v>
      </c>
      <c r="C2155" s="2" t="s">
        <v>825</v>
      </c>
      <c r="D2155" t="s">
        <v>826</v>
      </c>
      <c r="E2155">
        <v>25</v>
      </c>
      <c r="F2155" s="1">
        <v>40855.651388888888</v>
      </c>
      <c r="G2155">
        <v>0.42</v>
      </c>
      <c r="H2155">
        <v>12540</v>
      </c>
      <c r="I2155" t="s">
        <v>774</v>
      </c>
      <c r="J2155">
        <f t="shared" si="66"/>
        <v>10.5</v>
      </c>
      <c r="K2155" s="7">
        <f t="shared" si="67"/>
        <v>30.347916666665697</v>
      </c>
    </row>
    <row r="2156" spans="1:11" x14ac:dyDescent="0.2">
      <c r="A2156">
        <v>439632</v>
      </c>
      <c r="B2156">
        <v>575144</v>
      </c>
      <c r="C2156" s="2">
        <v>22943</v>
      </c>
      <c r="D2156" t="s">
        <v>357</v>
      </c>
      <c r="E2156">
        <v>3</v>
      </c>
      <c r="F2156" s="1">
        <v>40855.651388888888</v>
      </c>
      <c r="G2156">
        <v>4.95</v>
      </c>
      <c r="H2156">
        <v>12540</v>
      </c>
      <c r="I2156" t="s">
        <v>774</v>
      </c>
      <c r="J2156">
        <f t="shared" si="66"/>
        <v>14.850000000000001</v>
      </c>
      <c r="K2156" s="7">
        <f t="shared" si="67"/>
        <v>30.347916666665697</v>
      </c>
    </row>
    <row r="2157" spans="1:11" x14ac:dyDescent="0.2">
      <c r="A2157">
        <v>439633</v>
      </c>
      <c r="B2157">
        <v>575144</v>
      </c>
      <c r="C2157" s="2">
        <v>22089</v>
      </c>
      <c r="D2157" t="s">
        <v>736</v>
      </c>
      <c r="E2157">
        <v>6</v>
      </c>
      <c r="F2157" s="1">
        <v>40855.651388888888</v>
      </c>
      <c r="G2157">
        <v>2.95</v>
      </c>
      <c r="H2157">
        <v>12540</v>
      </c>
      <c r="I2157" t="s">
        <v>774</v>
      </c>
      <c r="J2157">
        <f t="shared" si="66"/>
        <v>17.700000000000003</v>
      </c>
      <c r="K2157" s="7">
        <f t="shared" si="67"/>
        <v>30.347916666665697</v>
      </c>
    </row>
    <row r="2158" spans="1:11" x14ac:dyDescent="0.2">
      <c r="A2158">
        <v>439634</v>
      </c>
      <c r="B2158">
        <v>575144</v>
      </c>
      <c r="C2158" s="2">
        <v>23275</v>
      </c>
      <c r="D2158" t="s">
        <v>1085</v>
      </c>
      <c r="E2158">
        <v>24</v>
      </c>
      <c r="F2158" s="1">
        <v>40855.651388888888</v>
      </c>
      <c r="G2158">
        <v>1.25</v>
      </c>
      <c r="H2158">
        <v>12540</v>
      </c>
      <c r="I2158" t="s">
        <v>774</v>
      </c>
      <c r="J2158">
        <f t="shared" si="66"/>
        <v>30</v>
      </c>
      <c r="K2158" s="7">
        <f t="shared" si="67"/>
        <v>30.347916666665697</v>
      </c>
    </row>
    <row r="2159" spans="1:11" x14ac:dyDescent="0.2">
      <c r="A2159">
        <v>439635</v>
      </c>
      <c r="B2159">
        <v>575144</v>
      </c>
      <c r="C2159" s="2">
        <v>22320</v>
      </c>
      <c r="D2159" t="s">
        <v>698</v>
      </c>
      <c r="E2159">
        <v>3</v>
      </c>
      <c r="F2159" s="1">
        <v>40855.651388888888</v>
      </c>
      <c r="G2159">
        <v>5.95</v>
      </c>
      <c r="H2159">
        <v>12540</v>
      </c>
      <c r="I2159" t="s">
        <v>774</v>
      </c>
      <c r="J2159">
        <f t="shared" si="66"/>
        <v>17.850000000000001</v>
      </c>
      <c r="K2159" s="7">
        <f t="shared" si="67"/>
        <v>30.347916666665697</v>
      </c>
    </row>
    <row r="2160" spans="1:11" x14ac:dyDescent="0.2">
      <c r="A2160">
        <v>439636</v>
      </c>
      <c r="B2160">
        <v>575144</v>
      </c>
      <c r="C2160" s="2">
        <v>22727</v>
      </c>
      <c r="D2160" t="s">
        <v>32</v>
      </c>
      <c r="E2160">
        <v>20</v>
      </c>
      <c r="F2160" s="1">
        <v>40855.651388888888</v>
      </c>
      <c r="G2160">
        <v>3.75</v>
      </c>
      <c r="H2160">
        <v>12540</v>
      </c>
      <c r="I2160" t="s">
        <v>774</v>
      </c>
      <c r="J2160">
        <f t="shared" si="66"/>
        <v>75</v>
      </c>
      <c r="K2160" s="7">
        <f t="shared" si="67"/>
        <v>30.347916666665697</v>
      </c>
    </row>
    <row r="2161" spans="1:11" x14ac:dyDescent="0.2">
      <c r="A2161">
        <v>439637</v>
      </c>
      <c r="B2161">
        <v>575144</v>
      </c>
      <c r="C2161" s="2">
        <v>22726</v>
      </c>
      <c r="D2161" t="s">
        <v>33</v>
      </c>
      <c r="E2161">
        <v>8</v>
      </c>
      <c r="F2161" s="1">
        <v>40855.651388888888</v>
      </c>
      <c r="G2161">
        <v>3.75</v>
      </c>
      <c r="H2161">
        <v>12540</v>
      </c>
      <c r="I2161" t="s">
        <v>774</v>
      </c>
      <c r="J2161">
        <f t="shared" si="66"/>
        <v>30</v>
      </c>
      <c r="K2161" s="7">
        <f t="shared" si="67"/>
        <v>30.347916666665697</v>
      </c>
    </row>
    <row r="2162" spans="1:11" x14ac:dyDescent="0.2">
      <c r="A2162">
        <v>439638</v>
      </c>
      <c r="B2162">
        <v>575144</v>
      </c>
      <c r="C2162" s="2">
        <v>22728</v>
      </c>
      <c r="D2162" t="s">
        <v>31</v>
      </c>
      <c r="E2162">
        <v>8</v>
      </c>
      <c r="F2162" s="1">
        <v>40855.651388888888</v>
      </c>
      <c r="G2162">
        <v>3.75</v>
      </c>
      <c r="H2162">
        <v>12540</v>
      </c>
      <c r="I2162" t="s">
        <v>774</v>
      </c>
      <c r="J2162">
        <f t="shared" si="66"/>
        <v>30</v>
      </c>
      <c r="K2162" s="7">
        <f t="shared" si="67"/>
        <v>30.347916666665697</v>
      </c>
    </row>
    <row r="2163" spans="1:11" x14ac:dyDescent="0.2">
      <c r="A2163">
        <v>439639</v>
      </c>
      <c r="B2163">
        <v>575144</v>
      </c>
      <c r="C2163" s="2">
        <v>84378</v>
      </c>
      <c r="D2163" t="s">
        <v>195</v>
      </c>
      <c r="E2163">
        <v>12</v>
      </c>
      <c r="F2163" s="1">
        <v>40855.651388888888</v>
      </c>
      <c r="G2163">
        <v>1.45</v>
      </c>
      <c r="H2163">
        <v>12540</v>
      </c>
      <c r="I2163" t="s">
        <v>774</v>
      </c>
      <c r="J2163">
        <f t="shared" si="66"/>
        <v>17.399999999999999</v>
      </c>
      <c r="K2163" s="7">
        <f t="shared" si="67"/>
        <v>30.347916666665697</v>
      </c>
    </row>
    <row r="2164" spans="1:11" x14ac:dyDescent="0.2">
      <c r="A2164">
        <v>439640</v>
      </c>
      <c r="B2164">
        <v>575144</v>
      </c>
      <c r="C2164" s="2">
        <v>22326</v>
      </c>
      <c r="D2164" t="s">
        <v>37</v>
      </c>
      <c r="E2164">
        <v>6</v>
      </c>
      <c r="F2164" s="1">
        <v>40855.651388888888</v>
      </c>
      <c r="G2164">
        <v>2.95</v>
      </c>
      <c r="H2164">
        <v>12540</v>
      </c>
      <c r="I2164" t="s">
        <v>774</v>
      </c>
      <c r="J2164">
        <f t="shared" si="66"/>
        <v>17.700000000000003</v>
      </c>
      <c r="K2164" s="7">
        <f t="shared" si="67"/>
        <v>30.347916666665697</v>
      </c>
    </row>
    <row r="2165" spans="1:11" x14ac:dyDescent="0.2">
      <c r="A2165">
        <v>439641</v>
      </c>
      <c r="B2165">
        <v>575144</v>
      </c>
      <c r="C2165" s="2">
        <v>22328</v>
      </c>
      <c r="D2165" t="s">
        <v>232</v>
      </c>
      <c r="E2165">
        <v>6</v>
      </c>
      <c r="F2165" s="1">
        <v>40855.651388888888</v>
      </c>
      <c r="G2165">
        <v>2.95</v>
      </c>
      <c r="H2165">
        <v>12540</v>
      </c>
      <c r="I2165" t="s">
        <v>774</v>
      </c>
      <c r="J2165">
        <f t="shared" si="66"/>
        <v>17.700000000000003</v>
      </c>
      <c r="K2165" s="7">
        <f t="shared" si="67"/>
        <v>30.347916666665697</v>
      </c>
    </row>
    <row r="2166" spans="1:11" x14ac:dyDescent="0.2">
      <c r="A2166">
        <v>439642</v>
      </c>
      <c r="B2166">
        <v>575144</v>
      </c>
      <c r="C2166" s="2">
        <v>22629</v>
      </c>
      <c r="D2166" t="s">
        <v>38</v>
      </c>
      <c r="E2166">
        <v>12</v>
      </c>
      <c r="F2166" s="1">
        <v>40855.651388888888</v>
      </c>
      <c r="G2166">
        <v>1.95</v>
      </c>
      <c r="H2166">
        <v>12540</v>
      </c>
      <c r="I2166" t="s">
        <v>774</v>
      </c>
      <c r="J2166">
        <f t="shared" si="66"/>
        <v>23.4</v>
      </c>
      <c r="K2166" s="7">
        <f t="shared" si="67"/>
        <v>30.347916666665697</v>
      </c>
    </row>
    <row r="2167" spans="1:11" x14ac:dyDescent="0.2">
      <c r="A2167">
        <v>439643</v>
      </c>
      <c r="B2167">
        <v>575144</v>
      </c>
      <c r="C2167" s="2">
        <v>23292</v>
      </c>
      <c r="D2167" t="s">
        <v>1121</v>
      </c>
      <c r="E2167">
        <v>8</v>
      </c>
      <c r="F2167" s="1">
        <v>40855.651388888888</v>
      </c>
      <c r="G2167">
        <v>1.25</v>
      </c>
      <c r="H2167">
        <v>12540</v>
      </c>
      <c r="I2167" t="s">
        <v>774</v>
      </c>
      <c r="J2167">
        <f t="shared" si="66"/>
        <v>10</v>
      </c>
      <c r="K2167" s="7">
        <f t="shared" si="67"/>
        <v>30.347916666665697</v>
      </c>
    </row>
    <row r="2168" spans="1:11" x14ac:dyDescent="0.2">
      <c r="A2168">
        <v>439644</v>
      </c>
      <c r="B2168">
        <v>575144</v>
      </c>
      <c r="C2168" s="2">
        <v>21877</v>
      </c>
      <c r="D2168" t="s">
        <v>655</v>
      </c>
      <c r="E2168">
        <v>24</v>
      </c>
      <c r="F2168" s="1">
        <v>40855.651388888888</v>
      </c>
      <c r="G2168">
        <v>1.65</v>
      </c>
      <c r="H2168">
        <v>12540</v>
      </c>
      <c r="I2168" t="s">
        <v>774</v>
      </c>
      <c r="J2168">
        <f t="shared" si="66"/>
        <v>39.599999999999994</v>
      </c>
      <c r="K2168" s="7">
        <f t="shared" si="67"/>
        <v>30.347916666665697</v>
      </c>
    </row>
    <row r="2169" spans="1:11" x14ac:dyDescent="0.2">
      <c r="A2169">
        <v>439645</v>
      </c>
      <c r="B2169">
        <v>575144</v>
      </c>
      <c r="C2169" s="2">
        <v>23154</v>
      </c>
      <c r="D2169" t="s">
        <v>1012</v>
      </c>
      <c r="E2169">
        <v>12</v>
      </c>
      <c r="F2169" s="1">
        <v>40855.651388888888</v>
      </c>
      <c r="G2169">
        <v>2.08</v>
      </c>
      <c r="H2169">
        <v>12540</v>
      </c>
      <c r="I2169" t="s">
        <v>774</v>
      </c>
      <c r="J2169">
        <f t="shared" si="66"/>
        <v>24.96</v>
      </c>
      <c r="K2169" s="7">
        <f t="shared" si="67"/>
        <v>30.347916666665697</v>
      </c>
    </row>
    <row r="2170" spans="1:11" x14ac:dyDescent="0.2">
      <c r="A2170">
        <v>439646</v>
      </c>
      <c r="B2170">
        <v>575144</v>
      </c>
      <c r="C2170" s="2">
        <v>22211</v>
      </c>
      <c r="D2170" t="s">
        <v>882</v>
      </c>
      <c r="E2170">
        <v>12</v>
      </c>
      <c r="F2170" s="1">
        <v>40855.651388888888</v>
      </c>
      <c r="G2170">
        <v>0.83</v>
      </c>
      <c r="H2170">
        <v>12540</v>
      </c>
      <c r="I2170" t="s">
        <v>774</v>
      </c>
      <c r="J2170">
        <f t="shared" si="66"/>
        <v>9.9599999999999991</v>
      </c>
      <c r="K2170" s="7">
        <f t="shared" si="67"/>
        <v>30.347916666665697</v>
      </c>
    </row>
    <row r="2171" spans="1:11" x14ac:dyDescent="0.2">
      <c r="A2171">
        <v>439647</v>
      </c>
      <c r="B2171">
        <v>575144</v>
      </c>
      <c r="C2171" s="2">
        <v>22847</v>
      </c>
      <c r="D2171" t="s">
        <v>494</v>
      </c>
      <c r="E2171">
        <v>1</v>
      </c>
      <c r="F2171" s="1">
        <v>40855.651388888888</v>
      </c>
      <c r="G2171">
        <v>16.95</v>
      </c>
      <c r="H2171">
        <v>12540</v>
      </c>
      <c r="I2171" t="s">
        <v>774</v>
      </c>
      <c r="J2171">
        <f t="shared" si="66"/>
        <v>16.95</v>
      </c>
      <c r="K2171" s="7">
        <f t="shared" si="67"/>
        <v>30.347916666665697</v>
      </c>
    </row>
    <row r="2172" spans="1:11" x14ac:dyDescent="0.2">
      <c r="A2172">
        <v>439648</v>
      </c>
      <c r="B2172">
        <v>575144</v>
      </c>
      <c r="C2172" s="2">
        <v>22892</v>
      </c>
      <c r="D2172" t="s">
        <v>780</v>
      </c>
      <c r="E2172">
        <v>12</v>
      </c>
      <c r="F2172" s="1">
        <v>40855.651388888888</v>
      </c>
      <c r="G2172">
        <v>1.25</v>
      </c>
      <c r="H2172">
        <v>12540</v>
      </c>
      <c r="I2172" t="s">
        <v>774</v>
      </c>
      <c r="J2172">
        <f t="shared" si="66"/>
        <v>15</v>
      </c>
      <c r="K2172" s="7">
        <f t="shared" si="67"/>
        <v>30.347916666665697</v>
      </c>
    </row>
    <row r="2173" spans="1:11" x14ac:dyDescent="0.2">
      <c r="A2173">
        <v>439649</v>
      </c>
      <c r="B2173">
        <v>575144</v>
      </c>
      <c r="C2173" s="2">
        <v>22355</v>
      </c>
      <c r="D2173" t="s">
        <v>449</v>
      </c>
      <c r="E2173">
        <v>10</v>
      </c>
      <c r="F2173" s="1">
        <v>40855.651388888888</v>
      </c>
      <c r="G2173">
        <v>0.85</v>
      </c>
      <c r="H2173">
        <v>12540</v>
      </c>
      <c r="I2173" t="s">
        <v>774</v>
      </c>
      <c r="J2173">
        <f t="shared" si="66"/>
        <v>8.5</v>
      </c>
      <c r="K2173" s="7">
        <f t="shared" si="67"/>
        <v>30.347916666665697</v>
      </c>
    </row>
    <row r="2174" spans="1:11" x14ac:dyDescent="0.2">
      <c r="A2174">
        <v>443837</v>
      </c>
      <c r="B2174">
        <v>575514</v>
      </c>
      <c r="C2174" s="2">
        <v>22947</v>
      </c>
      <c r="D2174" t="s">
        <v>388</v>
      </c>
      <c r="E2174">
        <v>6</v>
      </c>
      <c r="F2174" s="1">
        <v>40857.444444444445</v>
      </c>
      <c r="G2174">
        <v>7.95</v>
      </c>
      <c r="H2174">
        <v>12541</v>
      </c>
      <c r="I2174" t="s">
        <v>774</v>
      </c>
      <c r="J2174">
        <f t="shared" si="66"/>
        <v>47.7</v>
      </c>
      <c r="K2174" s="7">
        <f t="shared" si="67"/>
        <v>28.554861111108039</v>
      </c>
    </row>
    <row r="2175" spans="1:11" x14ac:dyDescent="0.2">
      <c r="A2175">
        <v>443838</v>
      </c>
      <c r="B2175">
        <v>575514</v>
      </c>
      <c r="C2175" s="2">
        <v>22734</v>
      </c>
      <c r="D2175" t="s">
        <v>489</v>
      </c>
      <c r="E2175">
        <v>12</v>
      </c>
      <c r="F2175" s="1">
        <v>40857.444444444445</v>
      </c>
      <c r="G2175">
        <v>2.89</v>
      </c>
      <c r="H2175">
        <v>12541</v>
      </c>
      <c r="I2175" t="s">
        <v>774</v>
      </c>
      <c r="J2175">
        <f t="shared" si="66"/>
        <v>34.68</v>
      </c>
      <c r="K2175" s="7">
        <f t="shared" si="67"/>
        <v>28.554861111108039</v>
      </c>
    </row>
    <row r="2176" spans="1:11" x14ac:dyDescent="0.2">
      <c r="A2176">
        <v>443839</v>
      </c>
      <c r="B2176">
        <v>575514</v>
      </c>
      <c r="C2176" s="2">
        <v>23314</v>
      </c>
      <c r="D2176" t="s">
        <v>1139</v>
      </c>
      <c r="E2176">
        <v>2</v>
      </c>
      <c r="F2176" s="1">
        <v>40857.444444444445</v>
      </c>
      <c r="G2176">
        <v>12.5</v>
      </c>
      <c r="H2176">
        <v>12541</v>
      </c>
      <c r="I2176" t="s">
        <v>774</v>
      </c>
      <c r="J2176">
        <f t="shared" si="66"/>
        <v>25</v>
      </c>
      <c r="K2176" s="7">
        <f t="shared" si="67"/>
        <v>28.554861111108039</v>
      </c>
    </row>
    <row r="2177" spans="1:11" x14ac:dyDescent="0.2">
      <c r="A2177">
        <v>443840</v>
      </c>
      <c r="B2177">
        <v>575514</v>
      </c>
      <c r="C2177" s="2">
        <v>23311</v>
      </c>
      <c r="D2177" t="s">
        <v>1138</v>
      </c>
      <c r="E2177">
        <v>6</v>
      </c>
      <c r="F2177" s="1">
        <v>40857.444444444445</v>
      </c>
      <c r="G2177">
        <v>2.5499999999999998</v>
      </c>
      <c r="H2177">
        <v>12541</v>
      </c>
      <c r="I2177" t="s">
        <v>774</v>
      </c>
      <c r="J2177">
        <f t="shared" si="66"/>
        <v>15.299999999999999</v>
      </c>
      <c r="K2177" s="7">
        <f t="shared" si="67"/>
        <v>28.554861111108039</v>
      </c>
    </row>
    <row r="2178" spans="1:11" x14ac:dyDescent="0.2">
      <c r="A2178">
        <v>443841</v>
      </c>
      <c r="B2178">
        <v>575514</v>
      </c>
      <c r="C2178" s="2">
        <v>23353</v>
      </c>
      <c r="D2178" t="s">
        <v>1143</v>
      </c>
      <c r="E2178">
        <v>12</v>
      </c>
      <c r="F2178" s="1">
        <v>40857.444444444445</v>
      </c>
      <c r="G2178">
        <v>0.83</v>
      </c>
      <c r="H2178">
        <v>12541</v>
      </c>
      <c r="I2178" t="s">
        <v>774</v>
      </c>
      <c r="J2178">
        <f t="shared" si="66"/>
        <v>9.9599999999999991</v>
      </c>
      <c r="K2178" s="7">
        <f t="shared" si="67"/>
        <v>28.554861111108039</v>
      </c>
    </row>
    <row r="2179" spans="1:11" x14ac:dyDescent="0.2">
      <c r="A2179">
        <v>443842</v>
      </c>
      <c r="B2179">
        <v>575514</v>
      </c>
      <c r="C2179" s="2">
        <v>22952</v>
      </c>
      <c r="D2179" t="s">
        <v>256</v>
      </c>
      <c r="E2179">
        <v>24</v>
      </c>
      <c r="F2179" s="1">
        <v>40857.444444444445</v>
      </c>
      <c r="G2179">
        <v>0.55000000000000004</v>
      </c>
      <c r="H2179">
        <v>12541</v>
      </c>
      <c r="I2179" t="s">
        <v>774</v>
      </c>
      <c r="J2179">
        <f t="shared" si="66"/>
        <v>13.200000000000001</v>
      </c>
      <c r="K2179" s="7">
        <f t="shared" si="67"/>
        <v>28.554861111108039</v>
      </c>
    </row>
    <row r="2180" spans="1:11" x14ac:dyDescent="0.2">
      <c r="A2180">
        <v>443843</v>
      </c>
      <c r="B2180">
        <v>575514</v>
      </c>
      <c r="C2180" s="2">
        <v>22909</v>
      </c>
      <c r="D2180" t="s">
        <v>258</v>
      </c>
      <c r="E2180">
        <v>12</v>
      </c>
      <c r="F2180" s="1">
        <v>40857.444444444445</v>
      </c>
      <c r="G2180">
        <v>0.85</v>
      </c>
      <c r="H2180">
        <v>12541</v>
      </c>
      <c r="I2180" t="s">
        <v>774</v>
      </c>
      <c r="J2180">
        <f t="shared" si="66"/>
        <v>10.199999999999999</v>
      </c>
      <c r="K2180" s="7">
        <f t="shared" si="67"/>
        <v>28.554861111108039</v>
      </c>
    </row>
    <row r="2181" spans="1:11" x14ac:dyDescent="0.2">
      <c r="A2181">
        <v>443844</v>
      </c>
      <c r="B2181">
        <v>575514</v>
      </c>
      <c r="C2181" s="2">
        <v>22119</v>
      </c>
      <c r="D2181" t="s">
        <v>427</v>
      </c>
      <c r="E2181">
        <v>3</v>
      </c>
      <c r="F2181" s="1">
        <v>40857.444444444445</v>
      </c>
      <c r="G2181">
        <v>6.95</v>
      </c>
      <c r="H2181">
        <v>12541</v>
      </c>
      <c r="I2181" t="s">
        <v>774</v>
      </c>
      <c r="J2181">
        <f t="shared" si="66"/>
        <v>20.85</v>
      </c>
      <c r="K2181" s="7">
        <f t="shared" si="67"/>
        <v>28.554861111108039</v>
      </c>
    </row>
    <row r="2182" spans="1:11" x14ac:dyDescent="0.2">
      <c r="A2182">
        <v>443845</v>
      </c>
      <c r="B2182">
        <v>575514</v>
      </c>
      <c r="C2182" s="2">
        <v>22118</v>
      </c>
      <c r="D2182" t="s">
        <v>426</v>
      </c>
      <c r="E2182">
        <v>3</v>
      </c>
      <c r="F2182" s="1">
        <v>40857.444444444445</v>
      </c>
      <c r="G2182">
        <v>4.95</v>
      </c>
      <c r="H2182">
        <v>12541</v>
      </c>
      <c r="I2182" t="s">
        <v>774</v>
      </c>
      <c r="J2182">
        <f t="shared" si="66"/>
        <v>14.850000000000001</v>
      </c>
      <c r="K2182" s="7">
        <f t="shared" si="67"/>
        <v>28.554861111108039</v>
      </c>
    </row>
    <row r="2183" spans="1:11" x14ac:dyDescent="0.2">
      <c r="A2183">
        <v>443846</v>
      </c>
      <c r="B2183">
        <v>575514</v>
      </c>
      <c r="C2183" s="2">
        <v>22578</v>
      </c>
      <c r="D2183" t="s">
        <v>588</v>
      </c>
      <c r="E2183">
        <v>24</v>
      </c>
      <c r="F2183" s="1">
        <v>40857.444444444445</v>
      </c>
      <c r="G2183">
        <v>0.28999999999999998</v>
      </c>
      <c r="H2183">
        <v>12541</v>
      </c>
      <c r="I2183" t="s">
        <v>774</v>
      </c>
      <c r="J2183">
        <f t="shared" ref="J2183:J2246" si="68">+G2183*E2183</f>
        <v>6.9599999999999991</v>
      </c>
      <c r="K2183" s="7">
        <f t="shared" ref="K2183:K2246" si="69">+$G$1-F2183</f>
        <v>28.554861111108039</v>
      </c>
    </row>
    <row r="2184" spans="1:11" x14ac:dyDescent="0.2">
      <c r="A2184">
        <v>443847</v>
      </c>
      <c r="B2184">
        <v>575514</v>
      </c>
      <c r="C2184" s="2">
        <v>22594</v>
      </c>
      <c r="D2184" t="s">
        <v>263</v>
      </c>
      <c r="E2184">
        <v>12</v>
      </c>
      <c r="F2184" s="1">
        <v>40857.444444444445</v>
      </c>
      <c r="G2184">
        <v>0.85</v>
      </c>
      <c r="H2184">
        <v>12541</v>
      </c>
      <c r="I2184" t="s">
        <v>774</v>
      </c>
      <c r="J2184">
        <f t="shared" si="68"/>
        <v>10.199999999999999</v>
      </c>
      <c r="K2184" s="7">
        <f t="shared" si="69"/>
        <v>28.554861111108039</v>
      </c>
    </row>
    <row r="2185" spans="1:11" x14ac:dyDescent="0.2">
      <c r="A2185">
        <v>443848</v>
      </c>
      <c r="B2185">
        <v>575514</v>
      </c>
      <c r="C2185" s="2">
        <v>22572</v>
      </c>
      <c r="D2185" t="s">
        <v>584</v>
      </c>
      <c r="E2185">
        <v>12</v>
      </c>
      <c r="F2185" s="1">
        <v>40857.444444444445</v>
      </c>
      <c r="G2185">
        <v>0.85</v>
      </c>
      <c r="H2185">
        <v>12541</v>
      </c>
      <c r="I2185" t="s">
        <v>774</v>
      </c>
      <c r="J2185">
        <f t="shared" si="68"/>
        <v>10.199999999999999</v>
      </c>
      <c r="K2185" s="7">
        <f t="shared" si="69"/>
        <v>28.554861111108039</v>
      </c>
    </row>
    <row r="2186" spans="1:11" x14ac:dyDescent="0.2">
      <c r="A2186">
        <v>443849</v>
      </c>
      <c r="B2186">
        <v>575514</v>
      </c>
      <c r="C2186" s="2">
        <v>22571</v>
      </c>
      <c r="D2186" t="s">
        <v>321</v>
      </c>
      <c r="E2186">
        <v>12</v>
      </c>
      <c r="F2186" s="1">
        <v>40857.444444444445</v>
      </c>
      <c r="G2186">
        <v>0.85</v>
      </c>
      <c r="H2186">
        <v>12541</v>
      </c>
      <c r="I2186" t="s">
        <v>774</v>
      </c>
      <c r="J2186">
        <f t="shared" si="68"/>
        <v>10.199999999999999</v>
      </c>
      <c r="K2186" s="7">
        <f t="shared" si="69"/>
        <v>28.554861111108039</v>
      </c>
    </row>
    <row r="2187" spans="1:11" x14ac:dyDescent="0.2">
      <c r="A2187">
        <v>443850</v>
      </c>
      <c r="B2187">
        <v>575514</v>
      </c>
      <c r="C2187" s="2">
        <v>22197</v>
      </c>
      <c r="D2187" t="s">
        <v>1104</v>
      </c>
      <c r="E2187">
        <v>24</v>
      </c>
      <c r="F2187" s="1">
        <v>40857.444444444445</v>
      </c>
      <c r="G2187">
        <v>0.85</v>
      </c>
      <c r="H2187">
        <v>12541</v>
      </c>
      <c r="I2187" t="s">
        <v>774</v>
      </c>
      <c r="J2187">
        <f t="shared" si="68"/>
        <v>20.399999999999999</v>
      </c>
      <c r="K2187" s="7">
        <f t="shared" si="69"/>
        <v>28.554861111108039</v>
      </c>
    </row>
    <row r="2188" spans="1:11" x14ac:dyDescent="0.2">
      <c r="A2188">
        <v>443851</v>
      </c>
      <c r="B2188">
        <v>575514</v>
      </c>
      <c r="C2188" s="2">
        <v>23284</v>
      </c>
      <c r="D2188" t="s">
        <v>1041</v>
      </c>
      <c r="E2188">
        <v>2</v>
      </c>
      <c r="F2188" s="1">
        <v>40857.444444444445</v>
      </c>
      <c r="G2188">
        <v>8.25</v>
      </c>
      <c r="H2188">
        <v>12541</v>
      </c>
      <c r="I2188" t="s">
        <v>774</v>
      </c>
      <c r="J2188">
        <f t="shared" si="68"/>
        <v>16.5</v>
      </c>
      <c r="K2188" s="7">
        <f t="shared" si="69"/>
        <v>28.554861111108039</v>
      </c>
    </row>
    <row r="2189" spans="1:11" x14ac:dyDescent="0.2">
      <c r="A2189">
        <v>443852</v>
      </c>
      <c r="B2189">
        <v>575514</v>
      </c>
      <c r="C2189" s="2">
        <v>21746</v>
      </c>
      <c r="D2189" t="s">
        <v>870</v>
      </c>
      <c r="E2189">
        <v>12</v>
      </c>
      <c r="F2189" s="1">
        <v>40857.444444444445</v>
      </c>
      <c r="G2189">
        <v>1.25</v>
      </c>
      <c r="H2189">
        <v>12541</v>
      </c>
      <c r="I2189" t="s">
        <v>774</v>
      </c>
      <c r="J2189">
        <f t="shared" si="68"/>
        <v>15</v>
      </c>
      <c r="K2189" s="7">
        <f t="shared" si="69"/>
        <v>28.554861111108039</v>
      </c>
    </row>
    <row r="2190" spans="1:11" x14ac:dyDescent="0.2">
      <c r="A2190">
        <v>443853</v>
      </c>
      <c r="B2190">
        <v>575514</v>
      </c>
      <c r="C2190" s="2">
        <v>21210</v>
      </c>
      <c r="D2190" t="s">
        <v>215</v>
      </c>
      <c r="E2190">
        <v>12</v>
      </c>
      <c r="F2190" s="1">
        <v>40857.444444444445</v>
      </c>
      <c r="G2190">
        <v>1.45</v>
      </c>
      <c r="H2190">
        <v>12541</v>
      </c>
      <c r="I2190" t="s">
        <v>774</v>
      </c>
      <c r="J2190">
        <f t="shared" si="68"/>
        <v>17.399999999999999</v>
      </c>
      <c r="K2190" s="7">
        <f t="shared" si="69"/>
        <v>28.554861111108039</v>
      </c>
    </row>
    <row r="2191" spans="1:11" x14ac:dyDescent="0.2">
      <c r="A2191">
        <v>443854</v>
      </c>
      <c r="B2191">
        <v>575514</v>
      </c>
      <c r="C2191" s="2">
        <v>21974</v>
      </c>
      <c r="D2191" t="s">
        <v>615</v>
      </c>
      <c r="E2191">
        <v>12</v>
      </c>
      <c r="F2191" s="1">
        <v>40857.444444444445</v>
      </c>
      <c r="G2191">
        <v>1.45</v>
      </c>
      <c r="H2191">
        <v>12541</v>
      </c>
      <c r="I2191" t="s">
        <v>774</v>
      </c>
      <c r="J2191">
        <f t="shared" si="68"/>
        <v>17.399999999999999</v>
      </c>
      <c r="K2191" s="7">
        <f t="shared" si="69"/>
        <v>28.554861111108039</v>
      </c>
    </row>
    <row r="2192" spans="1:11" x14ac:dyDescent="0.2">
      <c r="A2192">
        <v>443855</v>
      </c>
      <c r="B2192">
        <v>575514</v>
      </c>
      <c r="C2192" s="2">
        <v>21086</v>
      </c>
      <c r="D2192" t="s">
        <v>133</v>
      </c>
      <c r="E2192">
        <v>12</v>
      </c>
      <c r="F2192" s="1">
        <v>40857.444444444445</v>
      </c>
      <c r="G2192">
        <v>0.65</v>
      </c>
      <c r="H2192">
        <v>12541</v>
      </c>
      <c r="I2192" t="s">
        <v>774</v>
      </c>
      <c r="J2192">
        <f t="shared" si="68"/>
        <v>7.8000000000000007</v>
      </c>
      <c r="K2192" s="7">
        <f t="shared" si="69"/>
        <v>28.554861111108039</v>
      </c>
    </row>
    <row r="2193" spans="1:11" x14ac:dyDescent="0.2">
      <c r="A2193">
        <v>443856</v>
      </c>
      <c r="B2193">
        <v>575514</v>
      </c>
      <c r="C2193" s="2">
        <v>21080</v>
      </c>
      <c r="D2193" t="s">
        <v>132</v>
      </c>
      <c r="E2193">
        <v>12</v>
      </c>
      <c r="F2193" s="1">
        <v>40857.444444444445</v>
      </c>
      <c r="G2193">
        <v>0.85</v>
      </c>
      <c r="H2193">
        <v>12541</v>
      </c>
      <c r="I2193" t="s">
        <v>774</v>
      </c>
      <c r="J2193">
        <f t="shared" si="68"/>
        <v>10.199999999999999</v>
      </c>
      <c r="K2193" s="7">
        <f t="shared" si="69"/>
        <v>28.554861111108039</v>
      </c>
    </row>
    <row r="2194" spans="1:11" x14ac:dyDescent="0.2">
      <c r="A2194">
        <v>443857</v>
      </c>
      <c r="B2194">
        <v>575514</v>
      </c>
      <c r="C2194" s="2">
        <v>22907</v>
      </c>
      <c r="D2194" t="s">
        <v>353</v>
      </c>
      <c r="E2194">
        <v>12</v>
      </c>
      <c r="F2194" s="1">
        <v>40857.444444444445</v>
      </c>
      <c r="G2194">
        <v>0.85</v>
      </c>
      <c r="H2194">
        <v>12541</v>
      </c>
      <c r="I2194" t="s">
        <v>774</v>
      </c>
      <c r="J2194">
        <f t="shared" si="68"/>
        <v>10.199999999999999</v>
      </c>
      <c r="K2194" s="7">
        <f t="shared" si="69"/>
        <v>28.554861111108039</v>
      </c>
    </row>
    <row r="2195" spans="1:11" x14ac:dyDescent="0.2">
      <c r="A2195">
        <v>443858</v>
      </c>
      <c r="B2195">
        <v>575514</v>
      </c>
      <c r="C2195" s="2">
        <v>21094</v>
      </c>
      <c r="D2195" t="s">
        <v>63</v>
      </c>
      <c r="E2195">
        <v>12</v>
      </c>
      <c r="F2195" s="1">
        <v>40857.444444444445</v>
      </c>
      <c r="G2195">
        <v>0.85</v>
      </c>
      <c r="H2195">
        <v>12541</v>
      </c>
      <c r="I2195" t="s">
        <v>774</v>
      </c>
      <c r="J2195">
        <f t="shared" si="68"/>
        <v>10.199999999999999</v>
      </c>
      <c r="K2195" s="7">
        <f t="shared" si="69"/>
        <v>28.554861111108039</v>
      </c>
    </row>
    <row r="2196" spans="1:11" x14ac:dyDescent="0.2">
      <c r="A2196">
        <v>443859</v>
      </c>
      <c r="B2196">
        <v>575514</v>
      </c>
      <c r="C2196" s="2">
        <v>23295</v>
      </c>
      <c r="D2196" t="s">
        <v>1136</v>
      </c>
      <c r="E2196">
        <v>8</v>
      </c>
      <c r="F2196" s="1">
        <v>40857.444444444445</v>
      </c>
      <c r="G2196">
        <v>0.83</v>
      </c>
      <c r="H2196">
        <v>12541</v>
      </c>
      <c r="I2196" t="s">
        <v>774</v>
      </c>
      <c r="J2196">
        <f t="shared" si="68"/>
        <v>6.64</v>
      </c>
      <c r="K2196" s="7">
        <f t="shared" si="69"/>
        <v>28.554861111108039</v>
      </c>
    </row>
    <row r="2197" spans="1:11" x14ac:dyDescent="0.2">
      <c r="A2197">
        <v>446323</v>
      </c>
      <c r="B2197">
        <v>575707</v>
      </c>
      <c r="C2197" s="2">
        <v>22890</v>
      </c>
      <c r="D2197" t="s">
        <v>635</v>
      </c>
      <c r="E2197">
        <v>4</v>
      </c>
      <c r="F2197" s="1">
        <v>40857.719444444447</v>
      </c>
      <c r="G2197">
        <v>9.9499999999999993</v>
      </c>
      <c r="H2197">
        <v>12538</v>
      </c>
      <c r="I2197" t="s">
        <v>774</v>
      </c>
      <c r="J2197">
        <f t="shared" si="68"/>
        <v>39.799999999999997</v>
      </c>
      <c r="K2197" s="7">
        <f t="shared" si="69"/>
        <v>28.279861111106584</v>
      </c>
    </row>
    <row r="2198" spans="1:11" x14ac:dyDescent="0.2">
      <c r="A2198">
        <v>446324</v>
      </c>
      <c r="B2198">
        <v>575707</v>
      </c>
      <c r="C2198" s="2">
        <v>20617</v>
      </c>
      <c r="D2198" t="s">
        <v>598</v>
      </c>
      <c r="E2198">
        <v>6</v>
      </c>
      <c r="F2198" s="1">
        <v>40857.719444444447</v>
      </c>
      <c r="G2198">
        <v>2.1</v>
      </c>
      <c r="H2198">
        <v>12538</v>
      </c>
      <c r="I2198" t="s">
        <v>774</v>
      </c>
      <c r="J2198">
        <f t="shared" si="68"/>
        <v>12.600000000000001</v>
      </c>
      <c r="K2198" s="7">
        <f t="shared" si="69"/>
        <v>28.279861111106584</v>
      </c>
    </row>
    <row r="2199" spans="1:11" x14ac:dyDescent="0.2">
      <c r="A2199">
        <v>446325</v>
      </c>
      <c r="B2199">
        <v>575707</v>
      </c>
      <c r="C2199" s="2">
        <v>20654</v>
      </c>
      <c r="D2199" t="s">
        <v>911</v>
      </c>
      <c r="E2199">
        <v>12</v>
      </c>
      <c r="F2199" s="1">
        <v>40857.719444444447</v>
      </c>
      <c r="G2199">
        <v>1.25</v>
      </c>
      <c r="H2199">
        <v>12538</v>
      </c>
      <c r="I2199" t="s">
        <v>774</v>
      </c>
      <c r="J2199">
        <f t="shared" si="68"/>
        <v>15</v>
      </c>
      <c r="K2199" s="7">
        <f t="shared" si="69"/>
        <v>28.279861111106584</v>
      </c>
    </row>
    <row r="2200" spans="1:11" x14ac:dyDescent="0.2">
      <c r="A2200">
        <v>446326</v>
      </c>
      <c r="B2200">
        <v>575707</v>
      </c>
      <c r="C2200" s="2">
        <v>22660</v>
      </c>
      <c r="D2200" t="s">
        <v>586</v>
      </c>
      <c r="E2200">
        <v>2</v>
      </c>
      <c r="F2200" s="1">
        <v>40857.719444444447</v>
      </c>
      <c r="G2200">
        <v>8.25</v>
      </c>
      <c r="H2200">
        <v>12538</v>
      </c>
      <c r="I2200" t="s">
        <v>774</v>
      </c>
      <c r="J2200">
        <f t="shared" si="68"/>
        <v>16.5</v>
      </c>
      <c r="K2200" s="7">
        <f t="shared" si="69"/>
        <v>28.279861111106584</v>
      </c>
    </row>
    <row r="2201" spans="1:11" x14ac:dyDescent="0.2">
      <c r="A2201">
        <v>446327</v>
      </c>
      <c r="B2201">
        <v>575707</v>
      </c>
      <c r="C2201" s="2">
        <v>22366</v>
      </c>
      <c r="D2201" t="s">
        <v>568</v>
      </c>
      <c r="E2201">
        <v>2</v>
      </c>
      <c r="F2201" s="1">
        <v>40857.719444444447</v>
      </c>
      <c r="G2201">
        <v>8.25</v>
      </c>
      <c r="H2201">
        <v>12538</v>
      </c>
      <c r="I2201" t="s">
        <v>774</v>
      </c>
      <c r="J2201">
        <f t="shared" si="68"/>
        <v>16.5</v>
      </c>
      <c r="K2201" s="7">
        <f t="shared" si="69"/>
        <v>28.279861111106584</v>
      </c>
    </row>
    <row r="2202" spans="1:11" x14ac:dyDescent="0.2">
      <c r="A2202">
        <v>446328</v>
      </c>
      <c r="B2202">
        <v>575707</v>
      </c>
      <c r="C2202" s="2">
        <v>22365</v>
      </c>
      <c r="D2202" t="s">
        <v>665</v>
      </c>
      <c r="E2202">
        <v>2</v>
      </c>
      <c r="F2202" s="1">
        <v>40857.719444444447</v>
      </c>
      <c r="G2202">
        <v>8.25</v>
      </c>
      <c r="H2202">
        <v>12538</v>
      </c>
      <c r="I2202" t="s">
        <v>774</v>
      </c>
      <c r="J2202">
        <f t="shared" si="68"/>
        <v>16.5</v>
      </c>
      <c r="K2202" s="7">
        <f t="shared" si="69"/>
        <v>28.279861111106584</v>
      </c>
    </row>
    <row r="2203" spans="1:11" x14ac:dyDescent="0.2">
      <c r="A2203">
        <v>446329</v>
      </c>
      <c r="B2203">
        <v>575707</v>
      </c>
      <c r="C2203" s="2">
        <v>22960</v>
      </c>
      <c r="D2203" t="s">
        <v>27</v>
      </c>
      <c r="E2203">
        <v>6</v>
      </c>
      <c r="F2203" s="1">
        <v>40857.719444444447</v>
      </c>
      <c r="G2203">
        <v>4.25</v>
      </c>
      <c r="H2203">
        <v>12538</v>
      </c>
      <c r="I2203" t="s">
        <v>774</v>
      </c>
      <c r="J2203">
        <f t="shared" si="68"/>
        <v>25.5</v>
      </c>
      <c r="K2203" s="7">
        <f t="shared" si="69"/>
        <v>28.279861111106584</v>
      </c>
    </row>
    <row r="2204" spans="1:11" x14ac:dyDescent="0.2">
      <c r="A2204">
        <v>446330</v>
      </c>
      <c r="B2204">
        <v>575707</v>
      </c>
      <c r="C2204" s="2">
        <v>23451</v>
      </c>
      <c r="D2204" t="s">
        <v>1201</v>
      </c>
      <c r="E2204">
        <v>6</v>
      </c>
      <c r="F2204" s="1">
        <v>40857.719444444447</v>
      </c>
      <c r="G2204">
        <v>1.95</v>
      </c>
      <c r="H2204">
        <v>12538</v>
      </c>
      <c r="I2204" t="s">
        <v>774</v>
      </c>
      <c r="J2204">
        <f t="shared" si="68"/>
        <v>11.7</v>
      </c>
      <c r="K2204" s="7">
        <f t="shared" si="69"/>
        <v>28.279861111106584</v>
      </c>
    </row>
    <row r="2205" spans="1:11" x14ac:dyDescent="0.2">
      <c r="A2205">
        <v>446331</v>
      </c>
      <c r="B2205">
        <v>575707</v>
      </c>
      <c r="C2205" s="2">
        <v>22900</v>
      </c>
      <c r="D2205" t="s">
        <v>1084</v>
      </c>
      <c r="E2205">
        <v>6</v>
      </c>
      <c r="F2205" s="1">
        <v>40857.719444444447</v>
      </c>
      <c r="G2205">
        <v>3.25</v>
      </c>
      <c r="H2205">
        <v>12538</v>
      </c>
      <c r="I2205" t="s">
        <v>774</v>
      </c>
      <c r="J2205">
        <f t="shared" si="68"/>
        <v>19.5</v>
      </c>
      <c r="K2205" s="7">
        <f t="shared" si="69"/>
        <v>28.279861111106584</v>
      </c>
    </row>
    <row r="2206" spans="1:11" x14ac:dyDescent="0.2">
      <c r="A2206">
        <v>446332</v>
      </c>
      <c r="B2206">
        <v>575707</v>
      </c>
      <c r="C2206" s="2">
        <v>23238</v>
      </c>
      <c r="D2206" t="s">
        <v>1091</v>
      </c>
      <c r="E2206">
        <v>6</v>
      </c>
      <c r="F2206" s="1">
        <v>40857.719444444447</v>
      </c>
      <c r="G2206">
        <v>4.1500000000000004</v>
      </c>
      <c r="H2206">
        <v>12538</v>
      </c>
      <c r="I2206" t="s">
        <v>774</v>
      </c>
      <c r="J2206">
        <f t="shared" si="68"/>
        <v>24.900000000000002</v>
      </c>
      <c r="K2206" s="7">
        <f t="shared" si="69"/>
        <v>28.279861111106584</v>
      </c>
    </row>
    <row r="2207" spans="1:11" x14ac:dyDescent="0.2">
      <c r="A2207">
        <v>446333</v>
      </c>
      <c r="B2207">
        <v>575707</v>
      </c>
      <c r="C2207" s="2">
        <v>20750</v>
      </c>
      <c r="D2207" t="s">
        <v>255</v>
      </c>
      <c r="E2207">
        <v>2</v>
      </c>
      <c r="F2207" s="1">
        <v>40857.719444444447</v>
      </c>
      <c r="G2207">
        <v>7.95</v>
      </c>
      <c r="H2207">
        <v>12538</v>
      </c>
      <c r="I2207" t="s">
        <v>774</v>
      </c>
      <c r="J2207">
        <f t="shared" si="68"/>
        <v>15.9</v>
      </c>
      <c r="K2207" s="7">
        <f t="shared" si="69"/>
        <v>28.279861111106584</v>
      </c>
    </row>
    <row r="2208" spans="1:11" x14ac:dyDescent="0.2">
      <c r="A2208">
        <v>446334</v>
      </c>
      <c r="B2208">
        <v>575707</v>
      </c>
      <c r="C2208" s="2">
        <v>22419</v>
      </c>
      <c r="D2208" t="s">
        <v>479</v>
      </c>
      <c r="E2208">
        <v>24</v>
      </c>
      <c r="F2208" s="1">
        <v>40857.719444444447</v>
      </c>
      <c r="G2208">
        <v>0.42</v>
      </c>
      <c r="H2208">
        <v>12538</v>
      </c>
      <c r="I2208" t="s">
        <v>774</v>
      </c>
      <c r="J2208">
        <f t="shared" si="68"/>
        <v>10.08</v>
      </c>
      <c r="K2208" s="7">
        <f t="shared" si="69"/>
        <v>28.279861111106584</v>
      </c>
    </row>
    <row r="2209" spans="1:11" x14ac:dyDescent="0.2">
      <c r="A2209">
        <v>446335</v>
      </c>
      <c r="B2209">
        <v>575707</v>
      </c>
      <c r="C2209" s="2">
        <v>22420</v>
      </c>
      <c r="D2209" t="s">
        <v>624</v>
      </c>
      <c r="E2209">
        <v>12</v>
      </c>
      <c r="F2209" s="1">
        <v>40857.719444444447</v>
      </c>
      <c r="G2209">
        <v>0.42</v>
      </c>
      <c r="H2209">
        <v>12538</v>
      </c>
      <c r="I2209" t="s">
        <v>774</v>
      </c>
      <c r="J2209">
        <f t="shared" si="68"/>
        <v>5.04</v>
      </c>
      <c r="K2209" s="7">
        <f t="shared" si="69"/>
        <v>28.279861111106584</v>
      </c>
    </row>
    <row r="2210" spans="1:11" x14ac:dyDescent="0.2">
      <c r="A2210">
        <v>446336</v>
      </c>
      <c r="B2210">
        <v>575707</v>
      </c>
      <c r="C2210" s="2">
        <v>22421</v>
      </c>
      <c r="D2210" t="s">
        <v>591</v>
      </c>
      <c r="E2210">
        <v>24</v>
      </c>
      <c r="F2210" s="1">
        <v>40857.719444444447</v>
      </c>
      <c r="G2210">
        <v>0.42</v>
      </c>
      <c r="H2210">
        <v>12538</v>
      </c>
      <c r="I2210" t="s">
        <v>774</v>
      </c>
      <c r="J2210">
        <f t="shared" si="68"/>
        <v>10.08</v>
      </c>
      <c r="K2210" s="7">
        <f t="shared" si="69"/>
        <v>28.279861111106584</v>
      </c>
    </row>
    <row r="2211" spans="1:11" x14ac:dyDescent="0.2">
      <c r="A2211">
        <v>446337</v>
      </c>
      <c r="B2211">
        <v>575707</v>
      </c>
      <c r="C2211" s="2">
        <v>23197</v>
      </c>
      <c r="D2211" t="s">
        <v>1123</v>
      </c>
      <c r="E2211">
        <v>12</v>
      </c>
      <c r="F2211" s="1">
        <v>40857.719444444447</v>
      </c>
      <c r="G2211">
        <v>1.45</v>
      </c>
      <c r="H2211">
        <v>12538</v>
      </c>
      <c r="I2211" t="s">
        <v>774</v>
      </c>
      <c r="J2211">
        <f t="shared" si="68"/>
        <v>17.399999999999999</v>
      </c>
      <c r="K2211" s="7">
        <f t="shared" si="69"/>
        <v>28.279861111106584</v>
      </c>
    </row>
    <row r="2212" spans="1:11" x14ac:dyDescent="0.2">
      <c r="A2212">
        <v>446338</v>
      </c>
      <c r="B2212">
        <v>575707</v>
      </c>
      <c r="C2212" s="2">
        <v>20615</v>
      </c>
      <c r="D2212" t="s">
        <v>747</v>
      </c>
      <c r="E2212">
        <v>20</v>
      </c>
      <c r="F2212" s="1">
        <v>40857.719444444447</v>
      </c>
      <c r="G2212">
        <v>0.75</v>
      </c>
      <c r="H2212">
        <v>12538</v>
      </c>
      <c r="I2212" t="s">
        <v>774</v>
      </c>
      <c r="J2212">
        <f t="shared" si="68"/>
        <v>15</v>
      </c>
      <c r="K2212" s="7">
        <f t="shared" si="69"/>
        <v>28.279861111106584</v>
      </c>
    </row>
    <row r="2213" spans="1:11" x14ac:dyDescent="0.2">
      <c r="A2213">
        <v>446339</v>
      </c>
      <c r="B2213">
        <v>575707</v>
      </c>
      <c r="C2213" s="2">
        <v>20652</v>
      </c>
      <c r="D2213" t="s">
        <v>782</v>
      </c>
      <c r="E2213">
        <v>12</v>
      </c>
      <c r="F2213" s="1">
        <v>40857.719444444447</v>
      </c>
      <c r="G2213">
        <v>1.25</v>
      </c>
      <c r="H2213">
        <v>12538</v>
      </c>
      <c r="I2213" t="s">
        <v>774</v>
      </c>
      <c r="J2213">
        <f t="shared" si="68"/>
        <v>15</v>
      </c>
      <c r="K2213" s="7">
        <f t="shared" si="69"/>
        <v>28.279861111106584</v>
      </c>
    </row>
    <row r="2214" spans="1:11" x14ac:dyDescent="0.2">
      <c r="A2214">
        <v>446340</v>
      </c>
      <c r="B2214">
        <v>575707</v>
      </c>
      <c r="C2214" s="2">
        <v>23192</v>
      </c>
      <c r="D2214" t="s">
        <v>1057</v>
      </c>
      <c r="E2214">
        <v>12</v>
      </c>
      <c r="F2214" s="1">
        <v>40857.719444444447</v>
      </c>
      <c r="G2214">
        <v>1.65</v>
      </c>
      <c r="H2214">
        <v>12538</v>
      </c>
      <c r="I2214" t="s">
        <v>774</v>
      </c>
      <c r="J2214">
        <f t="shared" si="68"/>
        <v>19.799999999999997</v>
      </c>
      <c r="K2214" s="7">
        <f t="shared" si="69"/>
        <v>28.279861111106584</v>
      </c>
    </row>
    <row r="2215" spans="1:11" x14ac:dyDescent="0.2">
      <c r="A2215">
        <v>446341</v>
      </c>
      <c r="B2215">
        <v>575707</v>
      </c>
      <c r="C2215" s="2">
        <v>23196</v>
      </c>
      <c r="D2215" t="s">
        <v>1129</v>
      </c>
      <c r="E2215">
        <v>12</v>
      </c>
      <c r="F2215" s="1">
        <v>40857.719444444447</v>
      </c>
      <c r="G2215">
        <v>1.45</v>
      </c>
      <c r="H2215">
        <v>12538</v>
      </c>
      <c r="I2215" t="s">
        <v>774</v>
      </c>
      <c r="J2215">
        <f t="shared" si="68"/>
        <v>17.399999999999999</v>
      </c>
      <c r="K2215" s="7">
        <f t="shared" si="69"/>
        <v>28.279861111106584</v>
      </c>
    </row>
    <row r="2216" spans="1:11" x14ac:dyDescent="0.2">
      <c r="A2216">
        <v>446342</v>
      </c>
      <c r="B2216">
        <v>575707</v>
      </c>
      <c r="C2216" s="2">
        <v>23237</v>
      </c>
      <c r="D2216" t="s">
        <v>1127</v>
      </c>
      <c r="E2216">
        <v>6</v>
      </c>
      <c r="F2216" s="1">
        <v>40857.719444444447</v>
      </c>
      <c r="G2216">
        <v>4.1500000000000004</v>
      </c>
      <c r="H2216">
        <v>12538</v>
      </c>
      <c r="I2216" t="s">
        <v>774</v>
      </c>
      <c r="J2216">
        <f t="shared" si="68"/>
        <v>24.900000000000002</v>
      </c>
      <c r="K2216" s="7">
        <f t="shared" si="69"/>
        <v>28.279861111106584</v>
      </c>
    </row>
    <row r="2217" spans="1:11" x14ac:dyDescent="0.2">
      <c r="A2217">
        <v>446343</v>
      </c>
      <c r="B2217">
        <v>575707</v>
      </c>
      <c r="C2217" s="2">
        <v>22720</v>
      </c>
      <c r="D2217" t="s">
        <v>926</v>
      </c>
      <c r="E2217">
        <v>3</v>
      </c>
      <c r="F2217" s="1">
        <v>40857.719444444447</v>
      </c>
      <c r="G2217">
        <v>4.95</v>
      </c>
      <c r="H2217">
        <v>12538</v>
      </c>
      <c r="I2217" t="s">
        <v>774</v>
      </c>
      <c r="J2217">
        <f t="shared" si="68"/>
        <v>14.850000000000001</v>
      </c>
      <c r="K2217" s="7">
        <f t="shared" si="69"/>
        <v>28.279861111106584</v>
      </c>
    </row>
    <row r="2218" spans="1:11" x14ac:dyDescent="0.2">
      <c r="A2218">
        <v>466266</v>
      </c>
      <c r="B2218">
        <v>577039</v>
      </c>
      <c r="C2218" s="2">
        <v>21786</v>
      </c>
      <c r="D2218" t="s">
        <v>134</v>
      </c>
      <c r="E2218">
        <v>24</v>
      </c>
      <c r="F2218" s="1">
        <v>40864.5625</v>
      </c>
      <c r="G2218">
        <v>0.42</v>
      </c>
      <c r="H2218">
        <v>12539</v>
      </c>
      <c r="I2218" t="s">
        <v>774</v>
      </c>
      <c r="J2218">
        <f t="shared" si="68"/>
        <v>10.08</v>
      </c>
      <c r="K2218" s="7">
        <f t="shared" si="69"/>
        <v>21.436805555553292</v>
      </c>
    </row>
    <row r="2219" spans="1:11" x14ac:dyDescent="0.2">
      <c r="A2219">
        <v>466267</v>
      </c>
      <c r="B2219">
        <v>577039</v>
      </c>
      <c r="C2219" s="2">
        <v>23583</v>
      </c>
      <c r="D2219" t="s">
        <v>1211</v>
      </c>
      <c r="E2219">
        <v>10</v>
      </c>
      <c r="F2219" s="1">
        <v>40864.5625</v>
      </c>
      <c r="G2219">
        <v>1.65</v>
      </c>
      <c r="H2219">
        <v>12539</v>
      </c>
      <c r="I2219" t="s">
        <v>774</v>
      </c>
      <c r="J2219">
        <f t="shared" si="68"/>
        <v>16.5</v>
      </c>
      <c r="K2219" s="7">
        <f t="shared" si="69"/>
        <v>21.436805555553292</v>
      </c>
    </row>
    <row r="2220" spans="1:11" x14ac:dyDescent="0.2">
      <c r="A2220">
        <v>466268</v>
      </c>
      <c r="B2220">
        <v>577039</v>
      </c>
      <c r="C2220" s="2">
        <v>23581</v>
      </c>
      <c r="D2220" t="s">
        <v>1212</v>
      </c>
      <c r="E2220">
        <v>10</v>
      </c>
      <c r="F2220" s="1">
        <v>40864.5625</v>
      </c>
      <c r="G2220">
        <v>2.08</v>
      </c>
      <c r="H2220">
        <v>12539</v>
      </c>
      <c r="I2220" t="s">
        <v>774</v>
      </c>
      <c r="J2220">
        <f t="shared" si="68"/>
        <v>20.8</v>
      </c>
      <c r="K2220" s="7">
        <f t="shared" si="69"/>
        <v>21.436805555553292</v>
      </c>
    </row>
    <row r="2221" spans="1:11" x14ac:dyDescent="0.2">
      <c r="A2221">
        <v>466269</v>
      </c>
      <c r="B2221">
        <v>577039</v>
      </c>
      <c r="C2221" s="2">
        <v>23319</v>
      </c>
      <c r="D2221" t="s">
        <v>1130</v>
      </c>
      <c r="E2221">
        <v>12</v>
      </c>
      <c r="F2221" s="1">
        <v>40864.5625</v>
      </c>
      <c r="G2221">
        <v>2.4900000000000002</v>
      </c>
      <c r="H2221">
        <v>12539</v>
      </c>
      <c r="I2221" t="s">
        <v>774</v>
      </c>
      <c r="J2221">
        <f t="shared" si="68"/>
        <v>29.880000000000003</v>
      </c>
      <c r="K2221" s="7">
        <f t="shared" si="69"/>
        <v>21.436805555553292</v>
      </c>
    </row>
    <row r="2222" spans="1:11" x14ac:dyDescent="0.2">
      <c r="A2222">
        <v>466270</v>
      </c>
      <c r="B2222">
        <v>577039</v>
      </c>
      <c r="C2222" s="2">
        <v>72817</v>
      </c>
      <c r="D2222" t="s">
        <v>428</v>
      </c>
      <c r="E2222">
        <v>24</v>
      </c>
      <c r="F2222" s="1">
        <v>40864.5625</v>
      </c>
      <c r="G2222">
        <v>0.79</v>
      </c>
      <c r="H2222">
        <v>12539</v>
      </c>
      <c r="I2222" t="s">
        <v>774</v>
      </c>
      <c r="J2222">
        <f t="shared" si="68"/>
        <v>18.96</v>
      </c>
      <c r="K2222" s="7">
        <f t="shared" si="69"/>
        <v>21.436805555553292</v>
      </c>
    </row>
    <row r="2223" spans="1:11" x14ac:dyDescent="0.2">
      <c r="A2223">
        <v>466271</v>
      </c>
      <c r="B2223">
        <v>577039</v>
      </c>
      <c r="C2223" s="2">
        <v>22733</v>
      </c>
      <c r="D2223" t="s">
        <v>688</v>
      </c>
      <c r="E2223">
        <v>18</v>
      </c>
      <c r="F2223" s="1">
        <v>40864.5625</v>
      </c>
      <c r="G2223">
        <v>1.25</v>
      </c>
      <c r="H2223">
        <v>12539</v>
      </c>
      <c r="I2223" t="s">
        <v>774</v>
      </c>
      <c r="J2223">
        <f t="shared" si="68"/>
        <v>22.5</v>
      </c>
      <c r="K2223" s="7">
        <f t="shared" si="69"/>
        <v>21.436805555553292</v>
      </c>
    </row>
    <row r="2224" spans="1:11" x14ac:dyDescent="0.2">
      <c r="A2224">
        <v>466272</v>
      </c>
      <c r="B2224">
        <v>577039</v>
      </c>
      <c r="C2224" s="2">
        <v>22734</v>
      </c>
      <c r="D2224" t="s">
        <v>489</v>
      </c>
      <c r="E2224">
        <v>6</v>
      </c>
      <c r="F2224" s="1">
        <v>40864.5625</v>
      </c>
      <c r="G2224">
        <v>2.89</v>
      </c>
      <c r="H2224">
        <v>12539</v>
      </c>
      <c r="I2224" t="s">
        <v>774</v>
      </c>
      <c r="J2224">
        <f t="shared" si="68"/>
        <v>17.34</v>
      </c>
      <c r="K2224" s="7">
        <f t="shared" si="69"/>
        <v>21.436805555553292</v>
      </c>
    </row>
    <row r="2225" spans="1:11" x14ac:dyDescent="0.2">
      <c r="A2225">
        <v>466273</v>
      </c>
      <c r="B2225">
        <v>577039</v>
      </c>
      <c r="C2225" s="2">
        <v>22144</v>
      </c>
      <c r="D2225" t="s">
        <v>245</v>
      </c>
      <c r="E2225">
        <v>6</v>
      </c>
      <c r="F2225" s="1">
        <v>40864.5625</v>
      </c>
      <c r="G2225">
        <v>2.1</v>
      </c>
      <c r="H2225">
        <v>12539</v>
      </c>
      <c r="I2225" t="s">
        <v>774</v>
      </c>
      <c r="J2225">
        <f t="shared" si="68"/>
        <v>12.600000000000001</v>
      </c>
      <c r="K2225" s="7">
        <f t="shared" si="69"/>
        <v>21.436805555553292</v>
      </c>
    </row>
    <row r="2226" spans="1:11" x14ac:dyDescent="0.2">
      <c r="A2226">
        <v>466274</v>
      </c>
      <c r="B2226">
        <v>577039</v>
      </c>
      <c r="C2226" s="2">
        <v>23355</v>
      </c>
      <c r="D2226" t="s">
        <v>1163</v>
      </c>
      <c r="E2226">
        <v>4</v>
      </c>
      <c r="F2226" s="1">
        <v>40864.5625</v>
      </c>
      <c r="G2226">
        <v>4.95</v>
      </c>
      <c r="H2226">
        <v>12539</v>
      </c>
      <c r="I2226" t="s">
        <v>774</v>
      </c>
      <c r="J2226">
        <f t="shared" si="68"/>
        <v>19.8</v>
      </c>
      <c r="K2226" s="7">
        <f t="shared" si="69"/>
        <v>21.436805555553292</v>
      </c>
    </row>
    <row r="2227" spans="1:11" x14ac:dyDescent="0.2">
      <c r="A2227">
        <v>466275</v>
      </c>
      <c r="B2227">
        <v>577039</v>
      </c>
      <c r="C2227" s="2">
        <v>21591</v>
      </c>
      <c r="D2227" t="s">
        <v>294</v>
      </c>
      <c r="E2227">
        <v>24</v>
      </c>
      <c r="F2227" s="1">
        <v>40864.5625</v>
      </c>
      <c r="G2227">
        <v>1.25</v>
      </c>
      <c r="H2227">
        <v>12539</v>
      </c>
      <c r="I2227" t="s">
        <v>774</v>
      </c>
      <c r="J2227">
        <f t="shared" si="68"/>
        <v>30</v>
      </c>
      <c r="K2227" s="7">
        <f t="shared" si="69"/>
        <v>21.436805555553292</v>
      </c>
    </row>
    <row r="2228" spans="1:11" x14ac:dyDescent="0.2">
      <c r="A2228">
        <v>466276</v>
      </c>
      <c r="B2228">
        <v>577039</v>
      </c>
      <c r="C2228" s="2">
        <v>22961</v>
      </c>
      <c r="D2228" t="s">
        <v>72</v>
      </c>
      <c r="E2228">
        <v>12</v>
      </c>
      <c r="F2228" s="1">
        <v>40864.5625</v>
      </c>
      <c r="G2228">
        <v>1.45</v>
      </c>
      <c r="H2228">
        <v>12539</v>
      </c>
      <c r="I2228" t="s">
        <v>774</v>
      </c>
      <c r="J2228">
        <f t="shared" si="68"/>
        <v>17.399999999999999</v>
      </c>
      <c r="K2228" s="7">
        <f t="shared" si="69"/>
        <v>21.436805555553292</v>
      </c>
    </row>
    <row r="2229" spans="1:11" x14ac:dyDescent="0.2">
      <c r="A2229">
        <v>466277</v>
      </c>
      <c r="B2229">
        <v>577039</v>
      </c>
      <c r="C2229" s="2">
        <v>22960</v>
      </c>
      <c r="D2229" t="s">
        <v>27</v>
      </c>
      <c r="E2229">
        <v>6</v>
      </c>
      <c r="F2229" s="1">
        <v>40864.5625</v>
      </c>
      <c r="G2229">
        <v>4.25</v>
      </c>
      <c r="H2229">
        <v>12539</v>
      </c>
      <c r="I2229" t="s">
        <v>774</v>
      </c>
      <c r="J2229">
        <f t="shared" si="68"/>
        <v>25.5</v>
      </c>
      <c r="K2229" s="7">
        <f t="shared" si="69"/>
        <v>21.436805555553292</v>
      </c>
    </row>
    <row r="2230" spans="1:11" x14ac:dyDescent="0.2">
      <c r="A2230">
        <v>466278</v>
      </c>
      <c r="B2230">
        <v>577039</v>
      </c>
      <c r="C2230" s="2">
        <v>22962</v>
      </c>
      <c r="D2230" t="s">
        <v>128</v>
      </c>
      <c r="E2230">
        <v>12</v>
      </c>
      <c r="F2230" s="1">
        <v>40864.5625</v>
      </c>
      <c r="G2230">
        <v>0.85</v>
      </c>
      <c r="H2230">
        <v>12539</v>
      </c>
      <c r="I2230" t="s">
        <v>774</v>
      </c>
      <c r="J2230">
        <f t="shared" si="68"/>
        <v>10.199999999999999</v>
      </c>
      <c r="K2230" s="7">
        <f t="shared" si="69"/>
        <v>21.436805555553292</v>
      </c>
    </row>
    <row r="2231" spans="1:11" x14ac:dyDescent="0.2">
      <c r="A2231">
        <v>466279</v>
      </c>
      <c r="B2231">
        <v>577039</v>
      </c>
      <c r="C2231" s="2">
        <v>22423</v>
      </c>
      <c r="D2231" t="s">
        <v>322</v>
      </c>
      <c r="E2231">
        <v>8</v>
      </c>
      <c r="F2231" s="1">
        <v>40864.5625</v>
      </c>
      <c r="G2231">
        <v>12.75</v>
      </c>
      <c r="H2231">
        <v>12539</v>
      </c>
      <c r="I2231" t="s">
        <v>774</v>
      </c>
      <c r="J2231">
        <f t="shared" si="68"/>
        <v>102</v>
      </c>
      <c r="K2231" s="7">
        <f t="shared" si="69"/>
        <v>21.436805555553292</v>
      </c>
    </row>
    <row r="2232" spans="1:11" x14ac:dyDescent="0.2">
      <c r="A2232">
        <v>466280</v>
      </c>
      <c r="B2232">
        <v>577039</v>
      </c>
      <c r="C2232" s="2">
        <v>23052</v>
      </c>
      <c r="D2232" t="s">
        <v>998</v>
      </c>
      <c r="E2232">
        <v>2</v>
      </c>
      <c r="F2232" s="1">
        <v>40864.5625</v>
      </c>
      <c r="G2232">
        <v>8.25</v>
      </c>
      <c r="H2232">
        <v>12539</v>
      </c>
      <c r="I2232" t="s">
        <v>774</v>
      </c>
      <c r="J2232">
        <f t="shared" si="68"/>
        <v>16.5</v>
      </c>
      <c r="K2232" s="7">
        <f t="shared" si="69"/>
        <v>21.436805555553292</v>
      </c>
    </row>
    <row r="2233" spans="1:11" x14ac:dyDescent="0.2">
      <c r="A2233">
        <v>466281</v>
      </c>
      <c r="B2233">
        <v>577039</v>
      </c>
      <c r="C2233" s="2">
        <v>23173</v>
      </c>
      <c r="D2233" t="s">
        <v>1060</v>
      </c>
      <c r="E2233">
        <v>6</v>
      </c>
      <c r="F2233" s="1">
        <v>40864.5625</v>
      </c>
      <c r="G2233">
        <v>9.9499999999999993</v>
      </c>
      <c r="H2233">
        <v>12539</v>
      </c>
      <c r="I2233" t="s">
        <v>774</v>
      </c>
      <c r="J2233">
        <f t="shared" si="68"/>
        <v>59.699999999999996</v>
      </c>
      <c r="K2233" s="7">
        <f t="shared" si="69"/>
        <v>21.436805555553292</v>
      </c>
    </row>
    <row r="2234" spans="1:11" x14ac:dyDescent="0.2">
      <c r="A2234">
        <v>466282</v>
      </c>
      <c r="B2234">
        <v>577039</v>
      </c>
      <c r="C2234" s="2">
        <v>21974</v>
      </c>
      <c r="D2234" t="s">
        <v>615</v>
      </c>
      <c r="E2234">
        <v>12</v>
      </c>
      <c r="F2234" s="1">
        <v>40864.5625</v>
      </c>
      <c r="G2234">
        <v>1.45</v>
      </c>
      <c r="H2234">
        <v>12539</v>
      </c>
      <c r="I2234" t="s">
        <v>774</v>
      </c>
      <c r="J2234">
        <f t="shared" si="68"/>
        <v>17.399999999999999</v>
      </c>
      <c r="K2234" s="7">
        <f t="shared" si="69"/>
        <v>21.436805555553292</v>
      </c>
    </row>
    <row r="2235" spans="1:11" x14ac:dyDescent="0.2">
      <c r="A2235">
        <v>466283</v>
      </c>
      <c r="B2235">
        <v>577039</v>
      </c>
      <c r="C2235" s="2" t="s">
        <v>649</v>
      </c>
      <c r="D2235" t="s">
        <v>650</v>
      </c>
      <c r="E2235">
        <v>6</v>
      </c>
      <c r="F2235" s="1">
        <v>40864.5625</v>
      </c>
      <c r="G2235">
        <v>4.95</v>
      </c>
      <c r="H2235">
        <v>12539</v>
      </c>
      <c r="I2235" t="s">
        <v>774</v>
      </c>
      <c r="J2235">
        <f t="shared" si="68"/>
        <v>29.700000000000003</v>
      </c>
      <c r="K2235" s="7">
        <f t="shared" si="69"/>
        <v>21.436805555553292</v>
      </c>
    </row>
    <row r="2236" spans="1:11" x14ac:dyDescent="0.2">
      <c r="A2236">
        <v>466284</v>
      </c>
      <c r="B2236">
        <v>577039</v>
      </c>
      <c r="C2236" s="2">
        <v>84375</v>
      </c>
      <c r="D2236" t="s">
        <v>207</v>
      </c>
      <c r="E2236">
        <v>12</v>
      </c>
      <c r="F2236" s="1">
        <v>40864.5625</v>
      </c>
      <c r="G2236">
        <v>2.1</v>
      </c>
      <c r="H2236">
        <v>12539</v>
      </c>
      <c r="I2236" t="s">
        <v>774</v>
      </c>
      <c r="J2236">
        <f t="shared" si="68"/>
        <v>25.200000000000003</v>
      </c>
      <c r="K2236" s="7">
        <f t="shared" si="69"/>
        <v>21.436805555553292</v>
      </c>
    </row>
    <row r="2237" spans="1:11" x14ac:dyDescent="0.2">
      <c r="A2237">
        <v>466285</v>
      </c>
      <c r="B2237">
        <v>577039</v>
      </c>
      <c r="C2237" s="2">
        <v>22619</v>
      </c>
      <c r="D2237" t="s">
        <v>137</v>
      </c>
      <c r="E2237">
        <v>4</v>
      </c>
      <c r="F2237" s="1">
        <v>40864.5625</v>
      </c>
      <c r="G2237">
        <v>3.75</v>
      </c>
      <c r="H2237">
        <v>12539</v>
      </c>
      <c r="I2237" t="s">
        <v>774</v>
      </c>
      <c r="J2237">
        <f t="shared" si="68"/>
        <v>15</v>
      </c>
      <c r="K2237" s="7">
        <f t="shared" si="69"/>
        <v>21.436805555553292</v>
      </c>
    </row>
    <row r="2238" spans="1:11" x14ac:dyDescent="0.2">
      <c r="A2238">
        <v>466286</v>
      </c>
      <c r="B2238">
        <v>577039</v>
      </c>
      <c r="C2238" s="2">
        <v>23229</v>
      </c>
      <c r="D2238" t="s">
        <v>1112</v>
      </c>
      <c r="E2238">
        <v>6</v>
      </c>
      <c r="F2238" s="1">
        <v>40864.5625</v>
      </c>
      <c r="G2238">
        <v>3.75</v>
      </c>
      <c r="H2238">
        <v>12539</v>
      </c>
      <c r="I2238" t="s">
        <v>774</v>
      </c>
      <c r="J2238">
        <f t="shared" si="68"/>
        <v>22.5</v>
      </c>
      <c r="K2238" s="7">
        <f t="shared" si="69"/>
        <v>21.436805555553292</v>
      </c>
    </row>
    <row r="2239" spans="1:11" x14ac:dyDescent="0.2">
      <c r="A2239">
        <v>466287</v>
      </c>
      <c r="B2239">
        <v>577039</v>
      </c>
      <c r="C2239" s="2">
        <v>23314</v>
      </c>
      <c r="D2239" t="s">
        <v>1139</v>
      </c>
      <c r="E2239">
        <v>4</v>
      </c>
      <c r="F2239" s="1">
        <v>40864.5625</v>
      </c>
      <c r="G2239">
        <v>12.5</v>
      </c>
      <c r="H2239">
        <v>12539</v>
      </c>
      <c r="I2239" t="s">
        <v>774</v>
      </c>
      <c r="J2239">
        <f t="shared" si="68"/>
        <v>50</v>
      </c>
      <c r="K2239" s="7">
        <f t="shared" si="69"/>
        <v>21.436805555553292</v>
      </c>
    </row>
    <row r="2240" spans="1:11" x14ac:dyDescent="0.2">
      <c r="A2240">
        <v>466288</v>
      </c>
      <c r="B2240">
        <v>577039</v>
      </c>
      <c r="C2240" s="2">
        <v>35970</v>
      </c>
      <c r="D2240" t="s">
        <v>781</v>
      </c>
      <c r="E2240">
        <v>12</v>
      </c>
      <c r="F2240" s="1">
        <v>40864.5625</v>
      </c>
      <c r="G2240">
        <v>1.69</v>
      </c>
      <c r="H2240">
        <v>12539</v>
      </c>
      <c r="I2240" t="s">
        <v>774</v>
      </c>
      <c r="J2240">
        <f t="shared" si="68"/>
        <v>20.28</v>
      </c>
      <c r="K2240" s="7">
        <f t="shared" si="69"/>
        <v>21.436805555553292</v>
      </c>
    </row>
    <row r="2241" spans="1:11" x14ac:dyDescent="0.2">
      <c r="A2241">
        <v>466289</v>
      </c>
      <c r="B2241">
        <v>577039</v>
      </c>
      <c r="C2241" s="2">
        <v>22418</v>
      </c>
      <c r="D2241" t="s">
        <v>208</v>
      </c>
      <c r="E2241">
        <v>24</v>
      </c>
      <c r="F2241" s="1">
        <v>40864.5625</v>
      </c>
      <c r="G2241">
        <v>0.85</v>
      </c>
      <c r="H2241">
        <v>12539</v>
      </c>
      <c r="I2241" t="s">
        <v>774</v>
      </c>
      <c r="J2241">
        <f t="shared" si="68"/>
        <v>20.399999999999999</v>
      </c>
      <c r="K2241" s="7">
        <f t="shared" si="69"/>
        <v>21.436805555553292</v>
      </c>
    </row>
    <row r="2242" spans="1:11" x14ac:dyDescent="0.2">
      <c r="A2242">
        <v>466290</v>
      </c>
      <c r="B2242">
        <v>577039</v>
      </c>
      <c r="C2242" s="2">
        <v>23256</v>
      </c>
      <c r="D2242" t="s">
        <v>1018</v>
      </c>
      <c r="E2242">
        <v>4</v>
      </c>
      <c r="F2242" s="1">
        <v>40864.5625</v>
      </c>
      <c r="G2242">
        <v>4.1500000000000004</v>
      </c>
      <c r="H2242">
        <v>12539</v>
      </c>
      <c r="I2242" t="s">
        <v>774</v>
      </c>
      <c r="J2242">
        <f t="shared" si="68"/>
        <v>16.600000000000001</v>
      </c>
      <c r="K2242" s="7">
        <f t="shared" si="69"/>
        <v>21.436805555553292</v>
      </c>
    </row>
    <row r="2243" spans="1:11" x14ac:dyDescent="0.2">
      <c r="A2243">
        <v>466291</v>
      </c>
      <c r="B2243">
        <v>577039</v>
      </c>
      <c r="C2243" s="2">
        <v>23501</v>
      </c>
      <c r="D2243" t="s">
        <v>1195</v>
      </c>
      <c r="E2243">
        <v>20</v>
      </c>
      <c r="F2243" s="1">
        <v>40864.5625</v>
      </c>
      <c r="G2243">
        <v>1.25</v>
      </c>
      <c r="H2243">
        <v>12539</v>
      </c>
      <c r="I2243" t="s">
        <v>774</v>
      </c>
      <c r="J2243">
        <f t="shared" si="68"/>
        <v>25</v>
      </c>
      <c r="K2243" s="7">
        <f t="shared" si="69"/>
        <v>21.436805555553292</v>
      </c>
    </row>
    <row r="2244" spans="1:11" x14ac:dyDescent="0.2">
      <c r="A2244">
        <v>466292</v>
      </c>
      <c r="B2244">
        <v>577039</v>
      </c>
      <c r="C2244" s="2">
        <v>22312</v>
      </c>
      <c r="D2244" t="s">
        <v>317</v>
      </c>
      <c r="E2244">
        <v>6</v>
      </c>
      <c r="F2244" s="1">
        <v>40864.5625</v>
      </c>
      <c r="G2244">
        <v>2.95</v>
      </c>
      <c r="H2244">
        <v>12539</v>
      </c>
      <c r="I2244" t="s">
        <v>774</v>
      </c>
      <c r="J2244">
        <f t="shared" si="68"/>
        <v>17.700000000000003</v>
      </c>
      <c r="K2244" s="7">
        <f t="shared" si="69"/>
        <v>21.436805555553292</v>
      </c>
    </row>
    <row r="2245" spans="1:11" x14ac:dyDescent="0.2">
      <c r="A2245">
        <v>466293</v>
      </c>
      <c r="B2245">
        <v>577039</v>
      </c>
      <c r="C2245" s="2">
        <v>23163</v>
      </c>
      <c r="D2245" t="s">
        <v>1040</v>
      </c>
      <c r="E2245">
        <v>8</v>
      </c>
      <c r="F2245" s="1">
        <v>40864.5625</v>
      </c>
      <c r="G2245">
        <v>2.4900000000000002</v>
      </c>
      <c r="H2245">
        <v>12539</v>
      </c>
      <c r="I2245" t="s">
        <v>774</v>
      </c>
      <c r="J2245">
        <f t="shared" si="68"/>
        <v>19.920000000000002</v>
      </c>
      <c r="K2245" s="7">
        <f t="shared" si="69"/>
        <v>21.436805555553292</v>
      </c>
    </row>
    <row r="2246" spans="1:11" x14ac:dyDescent="0.2">
      <c r="A2246">
        <v>466294</v>
      </c>
      <c r="B2246">
        <v>577039</v>
      </c>
      <c r="C2246" s="2">
        <v>23164</v>
      </c>
      <c r="D2246" t="s">
        <v>1047</v>
      </c>
      <c r="E2246">
        <v>8</v>
      </c>
      <c r="F2246" s="1">
        <v>40864.5625</v>
      </c>
      <c r="G2246">
        <v>4.95</v>
      </c>
      <c r="H2246">
        <v>12539</v>
      </c>
      <c r="I2246" t="s">
        <v>774</v>
      </c>
      <c r="J2246">
        <f t="shared" si="68"/>
        <v>39.6</v>
      </c>
      <c r="K2246" s="7">
        <f t="shared" si="69"/>
        <v>21.436805555553292</v>
      </c>
    </row>
    <row r="2247" spans="1:11" x14ac:dyDescent="0.2">
      <c r="A2247">
        <v>466295</v>
      </c>
      <c r="B2247">
        <v>577039</v>
      </c>
      <c r="C2247" s="2">
        <v>23174</v>
      </c>
      <c r="D2247" t="s">
        <v>1059</v>
      </c>
      <c r="E2247">
        <v>8</v>
      </c>
      <c r="F2247" s="1">
        <v>40864.5625</v>
      </c>
      <c r="G2247">
        <v>4.1500000000000004</v>
      </c>
      <c r="H2247">
        <v>12539</v>
      </c>
      <c r="I2247" t="s">
        <v>774</v>
      </c>
      <c r="J2247">
        <f t="shared" ref="J2247:J2310" si="70">+G2247*E2247</f>
        <v>33.200000000000003</v>
      </c>
      <c r="K2247" s="7">
        <f t="shared" ref="K2247:K2310" si="71">+$G$1-F2247</f>
        <v>21.436805555553292</v>
      </c>
    </row>
    <row r="2248" spans="1:11" x14ac:dyDescent="0.2">
      <c r="A2248">
        <v>466296</v>
      </c>
      <c r="B2248">
        <v>577039</v>
      </c>
      <c r="C2248" s="2">
        <v>23175</v>
      </c>
      <c r="D2248" t="s">
        <v>1058</v>
      </c>
      <c r="E2248">
        <v>8</v>
      </c>
      <c r="F2248" s="1">
        <v>40864.5625</v>
      </c>
      <c r="G2248">
        <v>3.25</v>
      </c>
      <c r="H2248">
        <v>12539</v>
      </c>
      <c r="I2248" t="s">
        <v>774</v>
      </c>
      <c r="J2248">
        <f t="shared" si="70"/>
        <v>26</v>
      </c>
      <c r="K2248" s="7">
        <f t="shared" si="71"/>
        <v>21.436805555553292</v>
      </c>
    </row>
    <row r="2249" spans="1:11" x14ac:dyDescent="0.2">
      <c r="A2249">
        <v>466297</v>
      </c>
      <c r="B2249">
        <v>577039</v>
      </c>
      <c r="C2249" s="2">
        <v>23245</v>
      </c>
      <c r="D2249" t="s">
        <v>1093</v>
      </c>
      <c r="E2249">
        <v>4</v>
      </c>
      <c r="F2249" s="1">
        <v>40864.5625</v>
      </c>
      <c r="G2249">
        <v>4.95</v>
      </c>
      <c r="H2249">
        <v>12539</v>
      </c>
      <c r="I2249" t="s">
        <v>774</v>
      </c>
      <c r="J2249">
        <f t="shared" si="70"/>
        <v>19.8</v>
      </c>
      <c r="K2249" s="7">
        <f t="shared" si="71"/>
        <v>21.436805555553292</v>
      </c>
    </row>
    <row r="2250" spans="1:11" x14ac:dyDescent="0.2">
      <c r="A2250">
        <v>466298</v>
      </c>
      <c r="B2250">
        <v>577039</v>
      </c>
      <c r="C2250" s="2">
        <v>23170</v>
      </c>
      <c r="D2250" t="s">
        <v>1063</v>
      </c>
      <c r="E2250">
        <v>12</v>
      </c>
      <c r="F2250" s="1">
        <v>40864.5625</v>
      </c>
      <c r="G2250">
        <v>1.65</v>
      </c>
      <c r="H2250">
        <v>12539</v>
      </c>
      <c r="I2250" t="s">
        <v>774</v>
      </c>
      <c r="J2250">
        <f t="shared" si="70"/>
        <v>19.799999999999997</v>
      </c>
      <c r="K2250" s="7">
        <f t="shared" si="71"/>
        <v>21.436805555553292</v>
      </c>
    </row>
    <row r="2251" spans="1:11" x14ac:dyDescent="0.2">
      <c r="A2251">
        <v>466299</v>
      </c>
      <c r="B2251">
        <v>577039</v>
      </c>
      <c r="C2251" s="2">
        <v>23171</v>
      </c>
      <c r="D2251" t="s">
        <v>1062</v>
      </c>
      <c r="E2251">
        <v>12</v>
      </c>
      <c r="F2251" s="1">
        <v>40864.5625</v>
      </c>
      <c r="G2251">
        <v>1.65</v>
      </c>
      <c r="H2251">
        <v>12539</v>
      </c>
      <c r="I2251" t="s">
        <v>774</v>
      </c>
      <c r="J2251">
        <f t="shared" si="70"/>
        <v>19.799999999999997</v>
      </c>
      <c r="K2251" s="7">
        <f t="shared" si="71"/>
        <v>21.436805555553292</v>
      </c>
    </row>
    <row r="2252" spans="1:11" x14ac:dyDescent="0.2">
      <c r="A2252">
        <v>466300</v>
      </c>
      <c r="B2252">
        <v>577039</v>
      </c>
      <c r="C2252" s="2">
        <v>23172</v>
      </c>
      <c r="D2252" t="s">
        <v>1061</v>
      </c>
      <c r="E2252">
        <v>12</v>
      </c>
      <c r="F2252" s="1">
        <v>40864.5625</v>
      </c>
      <c r="G2252">
        <v>1.65</v>
      </c>
      <c r="H2252">
        <v>12539</v>
      </c>
      <c r="I2252" t="s">
        <v>774</v>
      </c>
      <c r="J2252">
        <f t="shared" si="70"/>
        <v>19.799999999999997</v>
      </c>
      <c r="K2252" s="7">
        <f t="shared" si="71"/>
        <v>21.436805555553292</v>
      </c>
    </row>
    <row r="2253" spans="1:11" x14ac:dyDescent="0.2">
      <c r="A2253">
        <v>466301</v>
      </c>
      <c r="B2253">
        <v>577039</v>
      </c>
      <c r="C2253" s="2">
        <v>23162</v>
      </c>
      <c r="D2253" t="s">
        <v>1042</v>
      </c>
      <c r="E2253">
        <v>8</v>
      </c>
      <c r="F2253" s="1">
        <v>40864.5625</v>
      </c>
      <c r="G2253">
        <v>3.75</v>
      </c>
      <c r="H2253">
        <v>12539</v>
      </c>
      <c r="I2253" t="s">
        <v>774</v>
      </c>
      <c r="J2253">
        <f t="shared" si="70"/>
        <v>30</v>
      </c>
      <c r="K2253" s="7">
        <f t="shared" si="71"/>
        <v>21.436805555553292</v>
      </c>
    </row>
    <row r="2254" spans="1:11" x14ac:dyDescent="0.2">
      <c r="A2254">
        <v>466302</v>
      </c>
      <c r="B2254">
        <v>577039</v>
      </c>
      <c r="C2254" s="2">
        <v>22697</v>
      </c>
      <c r="D2254" t="s">
        <v>359</v>
      </c>
      <c r="E2254">
        <v>6</v>
      </c>
      <c r="F2254" s="1">
        <v>40864.5625</v>
      </c>
      <c r="G2254">
        <v>2.95</v>
      </c>
      <c r="H2254">
        <v>12539</v>
      </c>
      <c r="I2254" t="s">
        <v>774</v>
      </c>
      <c r="J2254">
        <f t="shared" si="70"/>
        <v>17.700000000000003</v>
      </c>
      <c r="K2254" s="7">
        <f t="shared" si="71"/>
        <v>21.436805555553292</v>
      </c>
    </row>
    <row r="2255" spans="1:11" x14ac:dyDescent="0.2">
      <c r="A2255">
        <v>466303</v>
      </c>
      <c r="B2255">
        <v>577039</v>
      </c>
      <c r="C2255" s="2">
        <v>22698</v>
      </c>
      <c r="D2255" t="s">
        <v>904</v>
      </c>
      <c r="E2255">
        <v>6</v>
      </c>
      <c r="F2255" s="1">
        <v>40864.5625</v>
      </c>
      <c r="G2255">
        <v>2.95</v>
      </c>
      <c r="H2255">
        <v>12539</v>
      </c>
      <c r="I2255" t="s">
        <v>774</v>
      </c>
      <c r="J2255">
        <f t="shared" si="70"/>
        <v>17.700000000000003</v>
      </c>
      <c r="K2255" s="7">
        <f t="shared" si="71"/>
        <v>21.436805555553292</v>
      </c>
    </row>
    <row r="2256" spans="1:11" x14ac:dyDescent="0.2">
      <c r="A2256">
        <v>466304</v>
      </c>
      <c r="B2256">
        <v>577039</v>
      </c>
      <c r="C2256" s="2">
        <v>22699</v>
      </c>
      <c r="D2256" t="s">
        <v>358</v>
      </c>
      <c r="E2256">
        <v>6</v>
      </c>
      <c r="F2256" s="1">
        <v>40864.5625</v>
      </c>
      <c r="G2256">
        <v>2.95</v>
      </c>
      <c r="H2256">
        <v>12539</v>
      </c>
      <c r="I2256" t="s">
        <v>774</v>
      </c>
      <c r="J2256">
        <f t="shared" si="70"/>
        <v>17.700000000000003</v>
      </c>
      <c r="K2256" s="7">
        <f t="shared" si="71"/>
        <v>21.436805555553292</v>
      </c>
    </row>
    <row r="2257" spans="1:11" x14ac:dyDescent="0.2">
      <c r="A2257">
        <v>466305</v>
      </c>
      <c r="B2257">
        <v>577039</v>
      </c>
      <c r="C2257" s="2">
        <v>23160</v>
      </c>
      <c r="D2257" t="s">
        <v>1045</v>
      </c>
      <c r="E2257">
        <v>24</v>
      </c>
      <c r="F2257" s="1">
        <v>40864.5625</v>
      </c>
      <c r="G2257">
        <v>1.25</v>
      </c>
      <c r="H2257">
        <v>12539</v>
      </c>
      <c r="I2257" t="s">
        <v>774</v>
      </c>
      <c r="J2257">
        <f t="shared" si="70"/>
        <v>30</v>
      </c>
      <c r="K2257" s="7">
        <f t="shared" si="71"/>
        <v>21.436805555553292</v>
      </c>
    </row>
    <row r="2258" spans="1:11" x14ac:dyDescent="0.2">
      <c r="A2258">
        <v>466306</v>
      </c>
      <c r="B2258">
        <v>577039</v>
      </c>
      <c r="C2258" s="2">
        <v>23161</v>
      </c>
      <c r="D2258" t="s">
        <v>1046</v>
      </c>
      <c r="E2258">
        <v>12</v>
      </c>
      <c r="F2258" s="1">
        <v>40864.5625</v>
      </c>
      <c r="G2258">
        <v>1.25</v>
      </c>
      <c r="H2258">
        <v>12539</v>
      </c>
      <c r="I2258" t="s">
        <v>774</v>
      </c>
      <c r="J2258">
        <f t="shared" si="70"/>
        <v>15</v>
      </c>
      <c r="K2258" s="7">
        <f t="shared" si="71"/>
        <v>21.436805555553292</v>
      </c>
    </row>
    <row r="2259" spans="1:11" x14ac:dyDescent="0.2">
      <c r="A2259">
        <v>466307</v>
      </c>
      <c r="B2259">
        <v>577039</v>
      </c>
      <c r="C2259" s="2">
        <v>20914</v>
      </c>
      <c r="D2259" t="s">
        <v>203</v>
      </c>
      <c r="E2259">
        <v>6</v>
      </c>
      <c r="F2259" s="1">
        <v>40864.5625</v>
      </c>
      <c r="G2259">
        <v>2.95</v>
      </c>
      <c r="H2259">
        <v>12539</v>
      </c>
      <c r="I2259" t="s">
        <v>774</v>
      </c>
      <c r="J2259">
        <f t="shared" si="70"/>
        <v>17.700000000000003</v>
      </c>
      <c r="K2259" s="7">
        <f t="shared" si="71"/>
        <v>21.436805555553292</v>
      </c>
    </row>
    <row r="2260" spans="1:11" x14ac:dyDescent="0.2">
      <c r="A2260">
        <v>466308</v>
      </c>
      <c r="B2260">
        <v>577039</v>
      </c>
      <c r="C2260" s="2">
        <v>21210</v>
      </c>
      <c r="D2260" t="s">
        <v>215</v>
      </c>
      <c r="E2260">
        <v>12</v>
      </c>
      <c r="F2260" s="1">
        <v>40864.5625</v>
      </c>
      <c r="G2260">
        <v>1.45</v>
      </c>
      <c r="H2260">
        <v>12539</v>
      </c>
      <c r="I2260" t="s">
        <v>774</v>
      </c>
      <c r="J2260">
        <f t="shared" si="70"/>
        <v>17.399999999999999</v>
      </c>
      <c r="K2260" s="7">
        <f t="shared" si="71"/>
        <v>21.436805555553292</v>
      </c>
    </row>
    <row r="2261" spans="1:11" x14ac:dyDescent="0.2">
      <c r="A2261">
        <v>468290</v>
      </c>
      <c r="B2261">
        <v>577125</v>
      </c>
      <c r="C2261" s="2" t="s">
        <v>796</v>
      </c>
      <c r="D2261" t="s">
        <v>797</v>
      </c>
      <c r="E2261">
        <v>24</v>
      </c>
      <c r="F2261" s="1">
        <v>40864.779861111114</v>
      </c>
      <c r="G2261">
        <v>1.25</v>
      </c>
      <c r="H2261">
        <v>12445</v>
      </c>
      <c r="I2261" t="s">
        <v>774</v>
      </c>
      <c r="J2261">
        <f t="shared" si="70"/>
        <v>30</v>
      </c>
      <c r="K2261" s="7">
        <f t="shared" si="71"/>
        <v>21.219444444439432</v>
      </c>
    </row>
    <row r="2262" spans="1:11" x14ac:dyDescent="0.2">
      <c r="A2262">
        <v>468291</v>
      </c>
      <c r="B2262">
        <v>577125</v>
      </c>
      <c r="C2262" s="2">
        <v>23497</v>
      </c>
      <c r="D2262" t="s">
        <v>1213</v>
      </c>
      <c r="E2262">
        <v>12</v>
      </c>
      <c r="F2262" s="1">
        <v>40864.779861111114</v>
      </c>
      <c r="G2262">
        <v>1.45</v>
      </c>
      <c r="H2262">
        <v>12445</v>
      </c>
      <c r="I2262" t="s">
        <v>774</v>
      </c>
      <c r="J2262">
        <f t="shared" si="70"/>
        <v>17.399999999999999</v>
      </c>
      <c r="K2262" s="7">
        <f t="shared" si="71"/>
        <v>21.219444444439432</v>
      </c>
    </row>
    <row r="2263" spans="1:11" x14ac:dyDescent="0.2">
      <c r="A2263">
        <v>468292</v>
      </c>
      <c r="B2263">
        <v>577125</v>
      </c>
      <c r="C2263" s="2" t="s">
        <v>790</v>
      </c>
      <c r="D2263" t="s">
        <v>791</v>
      </c>
      <c r="E2263">
        <v>24</v>
      </c>
      <c r="F2263" s="1">
        <v>40864.779861111114</v>
      </c>
      <c r="G2263">
        <v>1.25</v>
      </c>
      <c r="H2263">
        <v>12445</v>
      </c>
      <c r="I2263" t="s">
        <v>774</v>
      </c>
      <c r="J2263">
        <f t="shared" si="70"/>
        <v>30</v>
      </c>
      <c r="K2263" s="7">
        <f t="shared" si="71"/>
        <v>21.219444444439432</v>
      </c>
    </row>
    <row r="2264" spans="1:11" x14ac:dyDescent="0.2">
      <c r="A2264">
        <v>471724</v>
      </c>
      <c r="B2264">
        <v>577476</v>
      </c>
      <c r="C2264" s="2">
        <v>84879</v>
      </c>
      <c r="D2264" t="s">
        <v>17</v>
      </c>
      <c r="E2264">
        <v>48</v>
      </c>
      <c r="F2264" s="1">
        <v>40867.479861111111</v>
      </c>
      <c r="G2264">
        <v>1.69</v>
      </c>
      <c r="H2264">
        <v>12540</v>
      </c>
      <c r="I2264" t="s">
        <v>774</v>
      </c>
      <c r="J2264">
        <f t="shared" si="70"/>
        <v>81.12</v>
      </c>
      <c r="K2264" s="7">
        <f t="shared" si="71"/>
        <v>18.519444444442343</v>
      </c>
    </row>
    <row r="2265" spans="1:11" x14ac:dyDescent="0.2">
      <c r="A2265">
        <v>471725</v>
      </c>
      <c r="B2265">
        <v>577476</v>
      </c>
      <c r="C2265" s="2">
        <v>22748</v>
      </c>
      <c r="D2265" t="s">
        <v>19</v>
      </c>
      <c r="E2265">
        <v>12</v>
      </c>
      <c r="F2265" s="1">
        <v>40867.479861111111</v>
      </c>
      <c r="G2265">
        <v>2.1</v>
      </c>
      <c r="H2265">
        <v>12540</v>
      </c>
      <c r="I2265" t="s">
        <v>774</v>
      </c>
      <c r="J2265">
        <f t="shared" si="70"/>
        <v>25.200000000000003</v>
      </c>
      <c r="K2265" s="7">
        <f t="shared" si="71"/>
        <v>18.519444444442343</v>
      </c>
    </row>
    <row r="2266" spans="1:11" x14ac:dyDescent="0.2">
      <c r="A2266">
        <v>471726</v>
      </c>
      <c r="B2266">
        <v>577476</v>
      </c>
      <c r="C2266" s="2">
        <v>22746</v>
      </c>
      <c r="D2266" t="s">
        <v>630</v>
      </c>
      <c r="E2266">
        <v>12</v>
      </c>
      <c r="F2266" s="1">
        <v>40867.479861111111</v>
      </c>
      <c r="G2266">
        <v>2.1</v>
      </c>
      <c r="H2266">
        <v>12540</v>
      </c>
      <c r="I2266" t="s">
        <v>774</v>
      </c>
      <c r="J2266">
        <f t="shared" si="70"/>
        <v>25.200000000000003</v>
      </c>
      <c r="K2266" s="7">
        <f t="shared" si="71"/>
        <v>18.519444444442343</v>
      </c>
    </row>
    <row r="2267" spans="1:11" x14ac:dyDescent="0.2">
      <c r="A2267">
        <v>471727</v>
      </c>
      <c r="B2267">
        <v>577476</v>
      </c>
      <c r="C2267" s="2">
        <v>22745</v>
      </c>
      <c r="D2267" t="s">
        <v>18</v>
      </c>
      <c r="E2267">
        <v>12</v>
      </c>
      <c r="F2267" s="1">
        <v>40867.479861111111</v>
      </c>
      <c r="G2267">
        <v>2.1</v>
      </c>
      <c r="H2267">
        <v>12540</v>
      </c>
      <c r="I2267" t="s">
        <v>774</v>
      </c>
      <c r="J2267">
        <f t="shared" si="70"/>
        <v>25.200000000000003</v>
      </c>
      <c r="K2267" s="7">
        <f t="shared" si="71"/>
        <v>18.519444444442343</v>
      </c>
    </row>
    <row r="2268" spans="1:11" x14ac:dyDescent="0.2">
      <c r="A2268">
        <v>471728</v>
      </c>
      <c r="B2268">
        <v>577476</v>
      </c>
      <c r="C2268" s="2">
        <v>21164</v>
      </c>
      <c r="D2268" t="s">
        <v>604</v>
      </c>
      <c r="E2268">
        <v>12</v>
      </c>
      <c r="F2268" s="1">
        <v>40867.479861111111</v>
      </c>
      <c r="G2268">
        <v>2.95</v>
      </c>
      <c r="H2268">
        <v>12540</v>
      </c>
      <c r="I2268" t="s">
        <v>774</v>
      </c>
      <c r="J2268">
        <f t="shared" si="70"/>
        <v>35.400000000000006</v>
      </c>
      <c r="K2268" s="7">
        <f t="shared" si="71"/>
        <v>18.519444444442343</v>
      </c>
    </row>
    <row r="2269" spans="1:11" x14ac:dyDescent="0.2">
      <c r="A2269">
        <v>471729</v>
      </c>
      <c r="B2269">
        <v>577476</v>
      </c>
      <c r="C2269" s="2">
        <v>21172</v>
      </c>
      <c r="D2269" t="s">
        <v>664</v>
      </c>
      <c r="E2269">
        <v>12</v>
      </c>
      <c r="F2269" s="1">
        <v>40867.479861111111</v>
      </c>
      <c r="G2269">
        <v>1.45</v>
      </c>
      <c r="H2269">
        <v>12540</v>
      </c>
      <c r="I2269" t="s">
        <v>774</v>
      </c>
      <c r="J2269">
        <f t="shared" si="70"/>
        <v>17.399999999999999</v>
      </c>
      <c r="K2269" s="7">
        <f t="shared" si="71"/>
        <v>18.519444444442343</v>
      </c>
    </row>
    <row r="2270" spans="1:11" x14ac:dyDescent="0.2">
      <c r="A2270">
        <v>471730</v>
      </c>
      <c r="B2270">
        <v>577476</v>
      </c>
      <c r="C2270" s="2">
        <v>21770</v>
      </c>
      <c r="D2270" t="s">
        <v>1010</v>
      </c>
      <c r="E2270">
        <v>8</v>
      </c>
      <c r="F2270" s="1">
        <v>40867.479861111111</v>
      </c>
      <c r="G2270">
        <v>4.95</v>
      </c>
      <c r="H2270">
        <v>12540</v>
      </c>
      <c r="I2270" t="s">
        <v>774</v>
      </c>
      <c r="J2270">
        <f t="shared" si="70"/>
        <v>39.6</v>
      </c>
      <c r="K2270" s="7">
        <f t="shared" si="71"/>
        <v>18.519444444442343</v>
      </c>
    </row>
    <row r="2271" spans="1:11" x14ac:dyDescent="0.2">
      <c r="A2271">
        <v>471731</v>
      </c>
      <c r="B2271">
        <v>577476</v>
      </c>
      <c r="C2271" s="2">
        <v>21908</v>
      </c>
      <c r="D2271" t="s">
        <v>614</v>
      </c>
      <c r="E2271">
        <v>12</v>
      </c>
      <c r="F2271" s="1">
        <v>40867.479861111111</v>
      </c>
      <c r="G2271">
        <v>2.1</v>
      </c>
      <c r="H2271">
        <v>12540</v>
      </c>
      <c r="I2271" t="s">
        <v>774</v>
      </c>
      <c r="J2271">
        <f t="shared" si="70"/>
        <v>25.200000000000003</v>
      </c>
      <c r="K2271" s="7">
        <f t="shared" si="71"/>
        <v>18.519444444442343</v>
      </c>
    </row>
    <row r="2272" spans="1:11" x14ac:dyDescent="0.2">
      <c r="A2272">
        <v>471732</v>
      </c>
      <c r="B2272">
        <v>577476</v>
      </c>
      <c r="C2272" s="2">
        <v>21175</v>
      </c>
      <c r="D2272" t="s">
        <v>78</v>
      </c>
      <c r="E2272">
        <v>12</v>
      </c>
      <c r="F2272" s="1">
        <v>40867.479861111111</v>
      </c>
      <c r="G2272">
        <v>2.5499999999999998</v>
      </c>
      <c r="H2272">
        <v>12540</v>
      </c>
      <c r="I2272" t="s">
        <v>774</v>
      </c>
      <c r="J2272">
        <f t="shared" si="70"/>
        <v>30.599999999999998</v>
      </c>
      <c r="K2272" s="7">
        <f t="shared" si="71"/>
        <v>18.519444444442343</v>
      </c>
    </row>
    <row r="2273" spans="1:11" x14ac:dyDescent="0.2">
      <c r="A2273">
        <v>471733</v>
      </c>
      <c r="B2273">
        <v>577476</v>
      </c>
      <c r="C2273" s="2">
        <v>22090</v>
      </c>
      <c r="D2273" t="s">
        <v>469</v>
      </c>
      <c r="E2273">
        <v>12</v>
      </c>
      <c r="F2273" s="1">
        <v>40867.479861111111</v>
      </c>
      <c r="G2273">
        <v>2.95</v>
      </c>
      <c r="H2273">
        <v>12540</v>
      </c>
      <c r="I2273" t="s">
        <v>774</v>
      </c>
      <c r="J2273">
        <f t="shared" si="70"/>
        <v>35.400000000000006</v>
      </c>
      <c r="K2273" s="7">
        <f t="shared" si="71"/>
        <v>18.519444444442343</v>
      </c>
    </row>
    <row r="2274" spans="1:11" x14ac:dyDescent="0.2">
      <c r="A2274">
        <v>471734</v>
      </c>
      <c r="B2274">
        <v>577476</v>
      </c>
      <c r="C2274" s="2">
        <v>23298</v>
      </c>
      <c r="D2274" t="s">
        <v>1049</v>
      </c>
      <c r="E2274">
        <v>9</v>
      </c>
      <c r="F2274" s="1">
        <v>40867.479861111111</v>
      </c>
      <c r="G2274">
        <v>4.95</v>
      </c>
      <c r="H2274">
        <v>12540</v>
      </c>
      <c r="I2274" t="s">
        <v>774</v>
      </c>
      <c r="J2274">
        <f t="shared" si="70"/>
        <v>44.550000000000004</v>
      </c>
      <c r="K2274" s="7">
        <f t="shared" si="71"/>
        <v>18.519444444442343</v>
      </c>
    </row>
    <row r="2275" spans="1:11" x14ac:dyDescent="0.2">
      <c r="A2275">
        <v>471735</v>
      </c>
      <c r="B2275">
        <v>577476</v>
      </c>
      <c r="C2275" s="2">
        <v>47566</v>
      </c>
      <c r="D2275" t="s">
        <v>756</v>
      </c>
      <c r="E2275">
        <v>8</v>
      </c>
      <c r="F2275" s="1">
        <v>40867.479861111111</v>
      </c>
      <c r="G2275">
        <v>4.95</v>
      </c>
      <c r="H2275">
        <v>12540</v>
      </c>
      <c r="I2275" t="s">
        <v>774</v>
      </c>
      <c r="J2275">
        <f t="shared" si="70"/>
        <v>39.6</v>
      </c>
      <c r="K2275" s="7">
        <f t="shared" si="71"/>
        <v>18.519444444442343</v>
      </c>
    </row>
    <row r="2276" spans="1:11" x14ac:dyDescent="0.2">
      <c r="A2276">
        <v>471736</v>
      </c>
      <c r="B2276">
        <v>577476</v>
      </c>
      <c r="C2276" s="2">
        <v>21116</v>
      </c>
      <c r="D2276" t="s">
        <v>229</v>
      </c>
      <c r="E2276">
        <v>6</v>
      </c>
      <c r="F2276" s="1">
        <v>40867.479861111111</v>
      </c>
      <c r="G2276">
        <v>4.95</v>
      </c>
      <c r="H2276">
        <v>12540</v>
      </c>
      <c r="I2276" t="s">
        <v>774</v>
      </c>
      <c r="J2276">
        <f t="shared" si="70"/>
        <v>29.700000000000003</v>
      </c>
      <c r="K2276" s="7">
        <f t="shared" si="71"/>
        <v>18.519444444442343</v>
      </c>
    </row>
    <row r="2277" spans="1:11" x14ac:dyDescent="0.2">
      <c r="A2277">
        <v>471737</v>
      </c>
      <c r="B2277">
        <v>577476</v>
      </c>
      <c r="C2277" s="2">
        <v>21754</v>
      </c>
      <c r="D2277" t="s">
        <v>24</v>
      </c>
      <c r="E2277">
        <v>12</v>
      </c>
      <c r="F2277" s="1">
        <v>40867.479861111111</v>
      </c>
      <c r="G2277">
        <v>6.25</v>
      </c>
      <c r="H2277">
        <v>12540</v>
      </c>
      <c r="I2277" t="s">
        <v>774</v>
      </c>
      <c r="J2277">
        <f t="shared" si="70"/>
        <v>75</v>
      </c>
      <c r="K2277" s="7">
        <f t="shared" si="71"/>
        <v>18.519444444442343</v>
      </c>
    </row>
    <row r="2278" spans="1:11" x14ac:dyDescent="0.2">
      <c r="A2278">
        <v>471738</v>
      </c>
      <c r="B2278">
        <v>577476</v>
      </c>
      <c r="C2278" s="2">
        <v>21668</v>
      </c>
      <c r="D2278" t="s">
        <v>578</v>
      </c>
      <c r="E2278">
        <v>12</v>
      </c>
      <c r="F2278" s="1">
        <v>40867.479861111111</v>
      </c>
      <c r="G2278">
        <v>1.45</v>
      </c>
      <c r="H2278">
        <v>12540</v>
      </c>
      <c r="I2278" t="s">
        <v>774</v>
      </c>
      <c r="J2278">
        <f t="shared" si="70"/>
        <v>17.399999999999999</v>
      </c>
      <c r="K2278" s="7">
        <f t="shared" si="71"/>
        <v>18.519444444442343</v>
      </c>
    </row>
    <row r="2279" spans="1:11" x14ac:dyDescent="0.2">
      <c r="A2279">
        <v>471739</v>
      </c>
      <c r="B2279">
        <v>577476</v>
      </c>
      <c r="C2279" s="2">
        <v>21671</v>
      </c>
      <c r="D2279" t="s">
        <v>609</v>
      </c>
      <c r="E2279">
        <v>12</v>
      </c>
      <c r="F2279" s="1">
        <v>40867.479861111111</v>
      </c>
      <c r="G2279">
        <v>1.45</v>
      </c>
      <c r="H2279">
        <v>12540</v>
      </c>
      <c r="I2279" t="s">
        <v>774</v>
      </c>
      <c r="J2279">
        <f t="shared" si="70"/>
        <v>17.399999999999999</v>
      </c>
      <c r="K2279" s="7">
        <f t="shared" si="71"/>
        <v>18.519444444442343</v>
      </c>
    </row>
    <row r="2280" spans="1:11" x14ac:dyDescent="0.2">
      <c r="A2280">
        <v>471740</v>
      </c>
      <c r="B2280">
        <v>577476</v>
      </c>
      <c r="C2280" s="2">
        <v>22620</v>
      </c>
      <c r="D2280" t="s">
        <v>218</v>
      </c>
      <c r="E2280">
        <v>12</v>
      </c>
      <c r="F2280" s="1">
        <v>40867.479861111111</v>
      </c>
      <c r="G2280">
        <v>1.45</v>
      </c>
      <c r="H2280">
        <v>12540</v>
      </c>
      <c r="I2280" t="s">
        <v>774</v>
      </c>
      <c r="J2280">
        <f t="shared" si="70"/>
        <v>17.399999999999999</v>
      </c>
      <c r="K2280" s="7">
        <f t="shared" si="71"/>
        <v>18.519444444442343</v>
      </c>
    </row>
    <row r="2281" spans="1:11" x14ac:dyDescent="0.2">
      <c r="A2281">
        <v>471741</v>
      </c>
      <c r="B2281">
        <v>577476</v>
      </c>
      <c r="C2281" s="2">
        <v>21880</v>
      </c>
      <c r="D2281" t="s">
        <v>241</v>
      </c>
      <c r="E2281">
        <v>12</v>
      </c>
      <c r="F2281" s="1">
        <v>40867.479861111111</v>
      </c>
      <c r="G2281">
        <v>0.65</v>
      </c>
      <c r="H2281">
        <v>12540</v>
      </c>
      <c r="I2281" t="s">
        <v>774</v>
      </c>
      <c r="J2281">
        <f t="shared" si="70"/>
        <v>7.8000000000000007</v>
      </c>
      <c r="K2281" s="7">
        <f t="shared" si="71"/>
        <v>18.519444444442343</v>
      </c>
    </row>
    <row r="2282" spans="1:11" x14ac:dyDescent="0.2">
      <c r="A2282">
        <v>471742</v>
      </c>
      <c r="B2282">
        <v>577476</v>
      </c>
      <c r="C2282" s="2">
        <v>21883</v>
      </c>
      <c r="D2282" t="s">
        <v>34</v>
      </c>
      <c r="E2282">
        <v>12</v>
      </c>
      <c r="F2282" s="1">
        <v>40867.479861111111</v>
      </c>
      <c r="G2282">
        <v>0.65</v>
      </c>
      <c r="H2282">
        <v>12540</v>
      </c>
      <c r="I2282" t="s">
        <v>774</v>
      </c>
      <c r="J2282">
        <f t="shared" si="70"/>
        <v>7.8000000000000007</v>
      </c>
      <c r="K2282" s="7">
        <f t="shared" si="71"/>
        <v>18.519444444442343</v>
      </c>
    </row>
    <row r="2283" spans="1:11" x14ac:dyDescent="0.2">
      <c r="A2283">
        <v>471743</v>
      </c>
      <c r="B2283">
        <v>577476</v>
      </c>
      <c r="C2283" s="2">
        <v>22741</v>
      </c>
      <c r="D2283" t="s">
        <v>490</v>
      </c>
      <c r="E2283">
        <v>48</v>
      </c>
      <c r="F2283" s="1">
        <v>40867.479861111111</v>
      </c>
      <c r="G2283">
        <v>0.85</v>
      </c>
      <c r="H2283">
        <v>12540</v>
      </c>
      <c r="I2283" t="s">
        <v>774</v>
      </c>
      <c r="J2283">
        <f t="shared" si="70"/>
        <v>40.799999999999997</v>
      </c>
      <c r="K2283" s="7">
        <f t="shared" si="71"/>
        <v>18.519444444442343</v>
      </c>
    </row>
    <row r="2284" spans="1:11" x14ac:dyDescent="0.2">
      <c r="A2284">
        <v>471744</v>
      </c>
      <c r="B2284">
        <v>577476</v>
      </c>
      <c r="C2284" s="2">
        <v>23240</v>
      </c>
      <c r="D2284" t="s">
        <v>1152</v>
      </c>
      <c r="E2284">
        <v>18</v>
      </c>
      <c r="F2284" s="1">
        <v>40867.479861111111</v>
      </c>
      <c r="G2284">
        <v>4.1500000000000004</v>
      </c>
      <c r="H2284">
        <v>12540</v>
      </c>
      <c r="I2284" t="s">
        <v>774</v>
      </c>
      <c r="J2284">
        <f t="shared" si="70"/>
        <v>74.7</v>
      </c>
      <c r="K2284" s="7">
        <f t="shared" si="71"/>
        <v>18.519444444442343</v>
      </c>
    </row>
    <row r="2285" spans="1:11" x14ac:dyDescent="0.2">
      <c r="A2285">
        <v>471745</v>
      </c>
      <c r="B2285">
        <v>577476</v>
      </c>
      <c r="C2285" s="2">
        <v>22966</v>
      </c>
      <c r="D2285" t="s">
        <v>414</v>
      </c>
      <c r="E2285">
        <v>24</v>
      </c>
      <c r="F2285" s="1">
        <v>40867.479861111111</v>
      </c>
      <c r="G2285">
        <v>1.25</v>
      </c>
      <c r="H2285">
        <v>12540</v>
      </c>
      <c r="I2285" t="s">
        <v>774</v>
      </c>
      <c r="J2285">
        <f t="shared" si="70"/>
        <v>30</v>
      </c>
      <c r="K2285" s="7">
        <f t="shared" si="71"/>
        <v>18.519444444442343</v>
      </c>
    </row>
    <row r="2286" spans="1:11" x14ac:dyDescent="0.2">
      <c r="A2286">
        <v>471746</v>
      </c>
      <c r="B2286">
        <v>577476</v>
      </c>
      <c r="C2286" s="2">
        <v>21212</v>
      </c>
      <c r="D2286" t="s">
        <v>66</v>
      </c>
      <c r="E2286">
        <v>24</v>
      </c>
      <c r="F2286" s="1">
        <v>40867.479861111111</v>
      </c>
      <c r="G2286">
        <v>0.55000000000000004</v>
      </c>
      <c r="H2286">
        <v>12540</v>
      </c>
      <c r="I2286" t="s">
        <v>774</v>
      </c>
      <c r="J2286">
        <f t="shared" si="70"/>
        <v>13.200000000000001</v>
      </c>
      <c r="K2286" s="7">
        <f t="shared" si="71"/>
        <v>18.519444444442343</v>
      </c>
    </row>
    <row r="2287" spans="1:11" x14ac:dyDescent="0.2">
      <c r="A2287">
        <v>471747</v>
      </c>
      <c r="B2287">
        <v>577476</v>
      </c>
      <c r="C2287" s="2">
        <v>21080</v>
      </c>
      <c r="D2287" t="s">
        <v>132</v>
      </c>
      <c r="E2287">
        <v>12</v>
      </c>
      <c r="F2287" s="1">
        <v>40867.479861111111</v>
      </c>
      <c r="G2287">
        <v>0.85</v>
      </c>
      <c r="H2287">
        <v>12540</v>
      </c>
      <c r="I2287" t="s">
        <v>774</v>
      </c>
      <c r="J2287">
        <f t="shared" si="70"/>
        <v>10.199999999999999</v>
      </c>
      <c r="K2287" s="7">
        <f t="shared" si="71"/>
        <v>18.519444444442343</v>
      </c>
    </row>
    <row r="2288" spans="1:11" x14ac:dyDescent="0.2">
      <c r="A2288">
        <v>471748</v>
      </c>
      <c r="B2288">
        <v>577476</v>
      </c>
      <c r="C2288" s="2">
        <v>22077</v>
      </c>
      <c r="D2288" t="s">
        <v>242</v>
      </c>
      <c r="E2288">
        <v>12</v>
      </c>
      <c r="F2288" s="1">
        <v>40867.479861111111</v>
      </c>
      <c r="G2288">
        <v>1.95</v>
      </c>
      <c r="H2288">
        <v>12540</v>
      </c>
      <c r="I2288" t="s">
        <v>774</v>
      </c>
      <c r="J2288">
        <f t="shared" si="70"/>
        <v>23.4</v>
      </c>
      <c r="K2288" s="7">
        <f t="shared" si="71"/>
        <v>18.519444444442343</v>
      </c>
    </row>
    <row r="2289" spans="1:11" x14ac:dyDescent="0.2">
      <c r="A2289">
        <v>471749</v>
      </c>
      <c r="B2289">
        <v>577476</v>
      </c>
      <c r="C2289" s="2" t="s">
        <v>156</v>
      </c>
      <c r="D2289" t="s">
        <v>157</v>
      </c>
      <c r="E2289">
        <v>12</v>
      </c>
      <c r="F2289" s="1">
        <v>40867.479861111111</v>
      </c>
      <c r="G2289">
        <v>1.25</v>
      </c>
      <c r="H2289">
        <v>12540</v>
      </c>
      <c r="I2289" t="s">
        <v>774</v>
      </c>
      <c r="J2289">
        <f t="shared" si="70"/>
        <v>15</v>
      </c>
      <c r="K2289" s="7">
        <f t="shared" si="71"/>
        <v>18.519444444442343</v>
      </c>
    </row>
    <row r="2290" spans="1:11" x14ac:dyDescent="0.2">
      <c r="A2290">
        <v>473369</v>
      </c>
      <c r="B2290">
        <v>577523</v>
      </c>
      <c r="C2290" s="2">
        <v>23084</v>
      </c>
      <c r="D2290" t="s">
        <v>1065</v>
      </c>
      <c r="E2290">
        <v>6</v>
      </c>
      <c r="F2290" s="1">
        <v>40867.564583333333</v>
      </c>
      <c r="G2290">
        <v>2.08</v>
      </c>
      <c r="H2290">
        <v>12597</v>
      </c>
      <c r="I2290" t="s">
        <v>774</v>
      </c>
      <c r="J2290">
        <f t="shared" si="70"/>
        <v>12.48</v>
      </c>
      <c r="K2290" s="7">
        <f t="shared" si="71"/>
        <v>18.434722222220444</v>
      </c>
    </row>
    <row r="2291" spans="1:11" x14ac:dyDescent="0.2">
      <c r="A2291">
        <v>473370</v>
      </c>
      <c r="B2291">
        <v>577523</v>
      </c>
      <c r="C2291" s="2">
        <v>22778</v>
      </c>
      <c r="D2291" t="s">
        <v>89</v>
      </c>
      <c r="E2291">
        <v>4</v>
      </c>
      <c r="F2291" s="1">
        <v>40867.564583333333</v>
      </c>
      <c r="G2291">
        <v>3.95</v>
      </c>
      <c r="H2291">
        <v>12597</v>
      </c>
      <c r="I2291" t="s">
        <v>774</v>
      </c>
      <c r="J2291">
        <f t="shared" si="70"/>
        <v>15.8</v>
      </c>
      <c r="K2291" s="7">
        <f t="shared" si="71"/>
        <v>18.434722222220444</v>
      </c>
    </row>
    <row r="2292" spans="1:11" x14ac:dyDescent="0.2">
      <c r="A2292">
        <v>473371</v>
      </c>
      <c r="B2292">
        <v>577523</v>
      </c>
      <c r="C2292" s="2">
        <v>22804</v>
      </c>
      <c r="D2292" t="s">
        <v>1199</v>
      </c>
      <c r="E2292">
        <v>6</v>
      </c>
      <c r="F2292" s="1">
        <v>40867.564583333333</v>
      </c>
      <c r="G2292">
        <v>2.95</v>
      </c>
      <c r="H2292">
        <v>12597</v>
      </c>
      <c r="I2292" t="s">
        <v>774</v>
      </c>
      <c r="J2292">
        <f t="shared" si="70"/>
        <v>17.700000000000003</v>
      </c>
      <c r="K2292" s="7">
        <f t="shared" si="71"/>
        <v>18.434722222220444</v>
      </c>
    </row>
    <row r="2293" spans="1:11" x14ac:dyDescent="0.2">
      <c r="A2293">
        <v>473372</v>
      </c>
      <c r="B2293">
        <v>577523</v>
      </c>
      <c r="C2293" s="2">
        <v>23298</v>
      </c>
      <c r="D2293" t="s">
        <v>1049</v>
      </c>
      <c r="E2293">
        <v>3</v>
      </c>
      <c r="F2293" s="1">
        <v>40867.564583333333</v>
      </c>
      <c r="G2293">
        <v>4.95</v>
      </c>
      <c r="H2293">
        <v>12597</v>
      </c>
      <c r="I2293" t="s">
        <v>774</v>
      </c>
      <c r="J2293">
        <f t="shared" si="70"/>
        <v>14.850000000000001</v>
      </c>
      <c r="K2293" s="7">
        <f t="shared" si="71"/>
        <v>18.434722222220444</v>
      </c>
    </row>
    <row r="2294" spans="1:11" x14ac:dyDescent="0.2">
      <c r="A2294">
        <v>473373</v>
      </c>
      <c r="B2294">
        <v>577523</v>
      </c>
      <c r="C2294" s="2">
        <v>21340</v>
      </c>
      <c r="D2294" t="s">
        <v>104</v>
      </c>
      <c r="E2294">
        <v>1</v>
      </c>
      <c r="F2294" s="1">
        <v>40867.564583333333</v>
      </c>
      <c r="G2294">
        <v>12.75</v>
      </c>
      <c r="H2294">
        <v>12597</v>
      </c>
      <c r="I2294" t="s">
        <v>774</v>
      </c>
      <c r="J2294">
        <f t="shared" si="70"/>
        <v>12.75</v>
      </c>
      <c r="K2294" s="7">
        <f t="shared" si="71"/>
        <v>18.434722222220444</v>
      </c>
    </row>
    <row r="2295" spans="1:11" x14ac:dyDescent="0.2">
      <c r="A2295">
        <v>473374</v>
      </c>
      <c r="B2295">
        <v>577523</v>
      </c>
      <c r="C2295" s="2">
        <v>22780</v>
      </c>
      <c r="D2295" t="s">
        <v>115</v>
      </c>
      <c r="E2295">
        <v>8</v>
      </c>
      <c r="F2295" s="1">
        <v>40867.564583333333</v>
      </c>
      <c r="G2295">
        <v>4.25</v>
      </c>
      <c r="H2295">
        <v>12597</v>
      </c>
      <c r="I2295" t="s">
        <v>774</v>
      </c>
      <c r="J2295">
        <f t="shared" si="70"/>
        <v>34</v>
      </c>
      <c r="K2295" s="7">
        <f t="shared" si="71"/>
        <v>18.434722222220444</v>
      </c>
    </row>
    <row r="2296" spans="1:11" x14ac:dyDescent="0.2">
      <c r="A2296">
        <v>473375</v>
      </c>
      <c r="B2296">
        <v>577523</v>
      </c>
      <c r="C2296" s="2">
        <v>23660</v>
      </c>
      <c r="D2296" t="s">
        <v>1197</v>
      </c>
      <c r="E2296">
        <v>12</v>
      </c>
      <c r="F2296" s="1">
        <v>40867.564583333333</v>
      </c>
      <c r="G2296">
        <v>1.65</v>
      </c>
      <c r="H2296">
        <v>12597</v>
      </c>
      <c r="I2296" t="s">
        <v>774</v>
      </c>
      <c r="J2296">
        <f t="shared" si="70"/>
        <v>19.799999999999997</v>
      </c>
      <c r="K2296" s="7">
        <f t="shared" si="71"/>
        <v>18.434722222220444</v>
      </c>
    </row>
    <row r="2297" spans="1:11" x14ac:dyDescent="0.2">
      <c r="A2297">
        <v>473376</v>
      </c>
      <c r="B2297">
        <v>577523</v>
      </c>
      <c r="C2297" s="2" t="s">
        <v>8</v>
      </c>
      <c r="D2297" t="s">
        <v>9</v>
      </c>
      <c r="E2297">
        <v>6</v>
      </c>
      <c r="F2297" s="1">
        <v>40867.564583333333</v>
      </c>
      <c r="G2297">
        <v>2.95</v>
      </c>
      <c r="H2297">
        <v>12597</v>
      </c>
      <c r="I2297" t="s">
        <v>774</v>
      </c>
      <c r="J2297">
        <f t="shared" si="70"/>
        <v>17.700000000000003</v>
      </c>
      <c r="K2297" s="7">
        <f t="shared" si="71"/>
        <v>18.434722222220444</v>
      </c>
    </row>
    <row r="2298" spans="1:11" x14ac:dyDescent="0.2">
      <c r="A2298">
        <v>473377</v>
      </c>
      <c r="B2298">
        <v>577523</v>
      </c>
      <c r="C2298" s="2">
        <v>23408</v>
      </c>
      <c r="D2298" t="s">
        <v>1179</v>
      </c>
      <c r="E2298">
        <v>6</v>
      </c>
      <c r="F2298" s="1">
        <v>40867.564583333333</v>
      </c>
      <c r="G2298">
        <v>2.08</v>
      </c>
      <c r="H2298">
        <v>12597</v>
      </c>
      <c r="I2298" t="s">
        <v>774</v>
      </c>
      <c r="J2298">
        <f t="shared" si="70"/>
        <v>12.48</v>
      </c>
      <c r="K2298" s="7">
        <f t="shared" si="71"/>
        <v>18.434722222220444</v>
      </c>
    </row>
    <row r="2299" spans="1:11" x14ac:dyDescent="0.2">
      <c r="A2299">
        <v>473378</v>
      </c>
      <c r="B2299">
        <v>577523</v>
      </c>
      <c r="C2299" s="2">
        <v>21442</v>
      </c>
      <c r="D2299" t="s">
        <v>902</v>
      </c>
      <c r="E2299">
        <v>12</v>
      </c>
      <c r="F2299" s="1">
        <v>40867.564583333333</v>
      </c>
      <c r="G2299">
        <v>0.85</v>
      </c>
      <c r="H2299">
        <v>12597</v>
      </c>
      <c r="I2299" t="s">
        <v>774</v>
      </c>
      <c r="J2299">
        <f t="shared" si="70"/>
        <v>10.199999999999999</v>
      </c>
      <c r="K2299" s="7">
        <f t="shared" si="71"/>
        <v>18.434722222220444</v>
      </c>
    </row>
    <row r="2300" spans="1:11" x14ac:dyDescent="0.2">
      <c r="A2300">
        <v>473379</v>
      </c>
      <c r="B2300">
        <v>577523</v>
      </c>
      <c r="C2300" s="2">
        <v>21441</v>
      </c>
      <c r="D2300" t="s">
        <v>331</v>
      </c>
      <c r="E2300">
        <v>12</v>
      </c>
      <c r="F2300" s="1">
        <v>40867.564583333333</v>
      </c>
      <c r="G2300">
        <v>0.85</v>
      </c>
      <c r="H2300">
        <v>12597</v>
      </c>
      <c r="I2300" t="s">
        <v>774</v>
      </c>
      <c r="J2300">
        <f t="shared" si="70"/>
        <v>10.199999999999999</v>
      </c>
      <c r="K2300" s="7">
        <f t="shared" si="71"/>
        <v>18.434722222220444</v>
      </c>
    </row>
    <row r="2301" spans="1:11" x14ac:dyDescent="0.2">
      <c r="A2301">
        <v>474669</v>
      </c>
      <c r="B2301">
        <v>577606</v>
      </c>
      <c r="C2301" s="2">
        <v>23473</v>
      </c>
      <c r="D2301" t="s">
        <v>1206</v>
      </c>
      <c r="E2301">
        <v>12</v>
      </c>
      <c r="F2301" s="1">
        <v>40868.382638888892</v>
      </c>
      <c r="G2301">
        <v>0.83</v>
      </c>
      <c r="H2301">
        <v>12462</v>
      </c>
      <c r="I2301" t="s">
        <v>774</v>
      </c>
      <c r="J2301">
        <f t="shared" si="70"/>
        <v>9.9599999999999991</v>
      </c>
      <c r="K2301" s="7">
        <f t="shared" si="71"/>
        <v>17.616666666661331</v>
      </c>
    </row>
    <row r="2302" spans="1:11" x14ac:dyDescent="0.2">
      <c r="A2302">
        <v>474670</v>
      </c>
      <c r="B2302">
        <v>577606</v>
      </c>
      <c r="C2302" s="2">
        <v>23474</v>
      </c>
      <c r="D2302" t="s">
        <v>1208</v>
      </c>
      <c r="E2302">
        <v>12</v>
      </c>
      <c r="F2302" s="1">
        <v>40868.382638888892</v>
      </c>
      <c r="G2302">
        <v>0.83</v>
      </c>
      <c r="H2302">
        <v>12462</v>
      </c>
      <c r="I2302" t="s">
        <v>774</v>
      </c>
      <c r="J2302">
        <f t="shared" si="70"/>
        <v>9.9599999999999991</v>
      </c>
      <c r="K2302" s="7">
        <f t="shared" si="71"/>
        <v>17.616666666661331</v>
      </c>
    </row>
    <row r="2303" spans="1:11" x14ac:dyDescent="0.2">
      <c r="A2303">
        <v>474671</v>
      </c>
      <c r="B2303">
        <v>577606</v>
      </c>
      <c r="C2303" s="2">
        <v>22065</v>
      </c>
      <c r="D2303" t="s">
        <v>466</v>
      </c>
      <c r="E2303">
        <v>48</v>
      </c>
      <c r="F2303" s="1">
        <v>40868.382638888892</v>
      </c>
      <c r="G2303">
        <v>0.39</v>
      </c>
      <c r="H2303">
        <v>12462</v>
      </c>
      <c r="I2303" t="s">
        <v>774</v>
      </c>
      <c r="J2303">
        <f t="shared" si="70"/>
        <v>18.72</v>
      </c>
      <c r="K2303" s="7">
        <f t="shared" si="71"/>
        <v>17.616666666661331</v>
      </c>
    </row>
    <row r="2304" spans="1:11" x14ac:dyDescent="0.2">
      <c r="A2304">
        <v>474672</v>
      </c>
      <c r="B2304">
        <v>577606</v>
      </c>
      <c r="C2304" s="2">
        <v>35953</v>
      </c>
      <c r="D2304" t="s">
        <v>817</v>
      </c>
      <c r="E2304">
        <v>48</v>
      </c>
      <c r="F2304" s="1">
        <v>40868.382638888892</v>
      </c>
      <c r="G2304">
        <v>0.39</v>
      </c>
      <c r="H2304">
        <v>12462</v>
      </c>
      <c r="I2304" t="s">
        <v>774</v>
      </c>
      <c r="J2304">
        <f t="shared" si="70"/>
        <v>18.72</v>
      </c>
      <c r="K2304" s="7">
        <f t="shared" si="71"/>
        <v>17.616666666661331</v>
      </c>
    </row>
    <row r="2305" spans="1:11" x14ac:dyDescent="0.2">
      <c r="A2305">
        <v>474673</v>
      </c>
      <c r="B2305">
        <v>577606</v>
      </c>
      <c r="C2305" s="2">
        <v>21232</v>
      </c>
      <c r="D2305" t="s">
        <v>1209</v>
      </c>
      <c r="E2305">
        <v>12</v>
      </c>
      <c r="F2305" s="1">
        <v>40868.382638888892</v>
      </c>
      <c r="G2305">
        <v>1.25</v>
      </c>
      <c r="H2305">
        <v>12462</v>
      </c>
      <c r="I2305" t="s">
        <v>774</v>
      </c>
      <c r="J2305">
        <f t="shared" si="70"/>
        <v>15</v>
      </c>
      <c r="K2305" s="7">
        <f t="shared" si="71"/>
        <v>17.616666666661331</v>
      </c>
    </row>
    <row r="2306" spans="1:11" x14ac:dyDescent="0.2">
      <c r="A2306">
        <v>474674</v>
      </c>
      <c r="B2306">
        <v>577606</v>
      </c>
      <c r="C2306" s="2">
        <v>22423</v>
      </c>
      <c r="D2306" t="s">
        <v>322</v>
      </c>
      <c r="E2306">
        <v>1</v>
      </c>
      <c r="F2306" s="1">
        <v>40868.382638888892</v>
      </c>
      <c r="G2306">
        <v>12.75</v>
      </c>
      <c r="H2306">
        <v>12462</v>
      </c>
      <c r="I2306" t="s">
        <v>774</v>
      </c>
      <c r="J2306">
        <f t="shared" si="70"/>
        <v>12.75</v>
      </c>
      <c r="K2306" s="7">
        <f t="shared" si="71"/>
        <v>17.616666666661331</v>
      </c>
    </row>
    <row r="2307" spans="1:11" x14ac:dyDescent="0.2">
      <c r="A2307">
        <v>474675</v>
      </c>
      <c r="B2307">
        <v>577606</v>
      </c>
      <c r="C2307" s="2">
        <v>23170</v>
      </c>
      <c r="D2307" t="s">
        <v>1063</v>
      </c>
      <c r="E2307">
        <v>12</v>
      </c>
      <c r="F2307" s="1">
        <v>40868.382638888892</v>
      </c>
      <c r="G2307">
        <v>1.65</v>
      </c>
      <c r="H2307">
        <v>12462</v>
      </c>
      <c r="I2307" t="s">
        <v>774</v>
      </c>
      <c r="J2307">
        <f t="shared" si="70"/>
        <v>19.799999999999997</v>
      </c>
      <c r="K2307" s="7">
        <f t="shared" si="71"/>
        <v>17.616666666661331</v>
      </c>
    </row>
    <row r="2308" spans="1:11" x14ac:dyDescent="0.2">
      <c r="A2308">
        <v>474676</v>
      </c>
      <c r="B2308">
        <v>577606</v>
      </c>
      <c r="C2308" s="2">
        <v>22768</v>
      </c>
      <c r="D2308" t="s">
        <v>162</v>
      </c>
      <c r="E2308">
        <v>2</v>
      </c>
      <c r="F2308" s="1">
        <v>40868.382638888892</v>
      </c>
      <c r="G2308">
        <v>9.9499999999999993</v>
      </c>
      <c r="H2308">
        <v>12462</v>
      </c>
      <c r="I2308" t="s">
        <v>774</v>
      </c>
      <c r="J2308">
        <f t="shared" si="70"/>
        <v>19.899999999999999</v>
      </c>
      <c r="K2308" s="7">
        <f t="shared" si="71"/>
        <v>17.616666666661331</v>
      </c>
    </row>
    <row r="2309" spans="1:11" x14ac:dyDescent="0.2">
      <c r="A2309">
        <v>474677</v>
      </c>
      <c r="B2309">
        <v>577606</v>
      </c>
      <c r="C2309" s="2">
        <v>23247</v>
      </c>
      <c r="D2309" t="s">
        <v>1096</v>
      </c>
      <c r="E2309">
        <v>6</v>
      </c>
      <c r="F2309" s="1">
        <v>40868.382638888892</v>
      </c>
      <c r="G2309">
        <v>2.89</v>
      </c>
      <c r="H2309">
        <v>12462</v>
      </c>
      <c r="I2309" t="s">
        <v>774</v>
      </c>
      <c r="J2309">
        <f t="shared" si="70"/>
        <v>17.34</v>
      </c>
      <c r="K2309" s="7">
        <f t="shared" si="71"/>
        <v>17.616666666661331</v>
      </c>
    </row>
    <row r="2310" spans="1:11" x14ac:dyDescent="0.2">
      <c r="A2310">
        <v>474678</v>
      </c>
      <c r="B2310">
        <v>577606</v>
      </c>
      <c r="C2310" s="2">
        <v>21231</v>
      </c>
      <c r="D2310" t="s">
        <v>541</v>
      </c>
      <c r="E2310">
        <v>12</v>
      </c>
      <c r="F2310" s="1">
        <v>40868.382638888892</v>
      </c>
      <c r="G2310">
        <v>1.25</v>
      </c>
      <c r="H2310">
        <v>12462</v>
      </c>
      <c r="I2310" t="s">
        <v>774</v>
      </c>
      <c r="J2310">
        <f t="shared" si="70"/>
        <v>15</v>
      </c>
      <c r="K2310" s="7">
        <f t="shared" si="71"/>
        <v>17.616666666661331</v>
      </c>
    </row>
    <row r="2311" spans="1:11" x14ac:dyDescent="0.2">
      <c r="A2311">
        <v>474679</v>
      </c>
      <c r="B2311">
        <v>577606</v>
      </c>
      <c r="C2311" s="2">
        <v>22061</v>
      </c>
      <c r="D2311" t="s">
        <v>742</v>
      </c>
      <c r="E2311">
        <v>2</v>
      </c>
      <c r="F2311" s="1">
        <v>40868.382638888892</v>
      </c>
      <c r="G2311">
        <v>9.9499999999999993</v>
      </c>
      <c r="H2311">
        <v>12462</v>
      </c>
      <c r="I2311" t="s">
        <v>774</v>
      </c>
      <c r="J2311">
        <f t="shared" ref="J2311:J2374" si="72">+G2311*E2311</f>
        <v>19.899999999999999</v>
      </c>
      <c r="K2311" s="7">
        <f t="shared" ref="K2311:K2374" si="73">+$G$1-F2311</f>
        <v>17.616666666661331</v>
      </c>
    </row>
    <row r="2312" spans="1:11" x14ac:dyDescent="0.2">
      <c r="A2312">
        <v>474680</v>
      </c>
      <c r="B2312">
        <v>577606</v>
      </c>
      <c r="C2312" s="2">
        <v>22890</v>
      </c>
      <c r="D2312" t="s">
        <v>635</v>
      </c>
      <c r="E2312">
        <v>2</v>
      </c>
      <c r="F2312" s="1">
        <v>40868.382638888892</v>
      </c>
      <c r="G2312">
        <v>9.9499999999999993</v>
      </c>
      <c r="H2312">
        <v>12462</v>
      </c>
      <c r="I2312" t="s">
        <v>774</v>
      </c>
      <c r="J2312">
        <f t="shared" si="72"/>
        <v>19.899999999999999</v>
      </c>
      <c r="K2312" s="7">
        <f t="shared" si="73"/>
        <v>17.616666666661331</v>
      </c>
    </row>
    <row r="2313" spans="1:11" x14ac:dyDescent="0.2">
      <c r="A2313">
        <v>474681</v>
      </c>
      <c r="B2313">
        <v>577606</v>
      </c>
      <c r="C2313" s="2">
        <v>37449</v>
      </c>
      <c r="D2313" t="s">
        <v>498</v>
      </c>
      <c r="E2313">
        <v>2</v>
      </c>
      <c r="F2313" s="1">
        <v>40868.382638888892</v>
      </c>
      <c r="G2313">
        <v>9.9499999999999993</v>
      </c>
      <c r="H2313">
        <v>12462</v>
      </c>
      <c r="I2313" t="s">
        <v>774</v>
      </c>
      <c r="J2313">
        <f t="shared" si="72"/>
        <v>19.899999999999999</v>
      </c>
      <c r="K2313" s="7">
        <f t="shared" si="73"/>
        <v>17.616666666661331</v>
      </c>
    </row>
    <row r="2314" spans="1:11" x14ac:dyDescent="0.2">
      <c r="A2314">
        <v>474682</v>
      </c>
      <c r="B2314">
        <v>577606</v>
      </c>
      <c r="C2314" s="2">
        <v>22063</v>
      </c>
      <c r="D2314" t="s">
        <v>901</v>
      </c>
      <c r="E2314">
        <v>6</v>
      </c>
      <c r="F2314" s="1">
        <v>40868.382638888892</v>
      </c>
      <c r="G2314">
        <v>2.95</v>
      </c>
      <c r="H2314">
        <v>12462</v>
      </c>
      <c r="I2314" t="s">
        <v>774</v>
      </c>
      <c r="J2314">
        <f t="shared" si="72"/>
        <v>17.700000000000003</v>
      </c>
      <c r="K2314" s="7">
        <f t="shared" si="73"/>
        <v>17.616666666661331</v>
      </c>
    </row>
    <row r="2315" spans="1:11" x14ac:dyDescent="0.2">
      <c r="A2315">
        <v>474683</v>
      </c>
      <c r="B2315">
        <v>577606</v>
      </c>
      <c r="C2315" s="2">
        <v>22057</v>
      </c>
      <c r="D2315" t="s">
        <v>895</v>
      </c>
      <c r="E2315">
        <v>12</v>
      </c>
      <c r="F2315" s="1">
        <v>40868.382638888892</v>
      </c>
      <c r="G2315">
        <v>1.49</v>
      </c>
      <c r="H2315">
        <v>12462</v>
      </c>
      <c r="I2315" t="s">
        <v>774</v>
      </c>
      <c r="J2315">
        <f t="shared" si="72"/>
        <v>17.88</v>
      </c>
      <c r="K2315" s="7">
        <f t="shared" si="73"/>
        <v>17.616666666661331</v>
      </c>
    </row>
    <row r="2316" spans="1:11" x14ac:dyDescent="0.2">
      <c r="A2316">
        <v>474684</v>
      </c>
      <c r="B2316">
        <v>577606</v>
      </c>
      <c r="C2316" s="2">
        <v>37447</v>
      </c>
      <c r="D2316" t="s">
        <v>842</v>
      </c>
      <c r="E2316">
        <v>12</v>
      </c>
      <c r="F2316" s="1">
        <v>40868.382638888892</v>
      </c>
      <c r="G2316">
        <v>1.49</v>
      </c>
      <c r="H2316">
        <v>12462</v>
      </c>
      <c r="I2316" t="s">
        <v>774</v>
      </c>
      <c r="J2316">
        <f t="shared" si="72"/>
        <v>17.88</v>
      </c>
      <c r="K2316" s="7">
        <f t="shared" si="73"/>
        <v>17.616666666661331</v>
      </c>
    </row>
    <row r="2317" spans="1:11" x14ac:dyDescent="0.2">
      <c r="A2317">
        <v>474685</v>
      </c>
      <c r="B2317">
        <v>577606</v>
      </c>
      <c r="C2317" s="2">
        <v>84817</v>
      </c>
      <c r="D2317" t="s">
        <v>927</v>
      </c>
      <c r="E2317">
        <v>6</v>
      </c>
      <c r="F2317" s="1">
        <v>40868.382638888892</v>
      </c>
      <c r="G2317">
        <v>2.1</v>
      </c>
      <c r="H2317">
        <v>12462</v>
      </c>
      <c r="I2317" t="s">
        <v>774</v>
      </c>
      <c r="J2317">
        <f t="shared" si="72"/>
        <v>12.600000000000001</v>
      </c>
      <c r="K2317" s="7">
        <f t="shared" si="73"/>
        <v>17.616666666661331</v>
      </c>
    </row>
    <row r="2318" spans="1:11" x14ac:dyDescent="0.2">
      <c r="A2318">
        <v>474686</v>
      </c>
      <c r="B2318">
        <v>577606</v>
      </c>
      <c r="C2318" s="2">
        <v>22059</v>
      </c>
      <c r="D2318" t="s">
        <v>291</v>
      </c>
      <c r="E2318">
        <v>12</v>
      </c>
      <c r="F2318" s="1">
        <v>40868.382638888892</v>
      </c>
      <c r="G2318">
        <v>1.49</v>
      </c>
      <c r="H2318">
        <v>12462</v>
      </c>
      <c r="I2318" t="s">
        <v>774</v>
      </c>
      <c r="J2318">
        <f t="shared" si="72"/>
        <v>17.88</v>
      </c>
      <c r="K2318" s="7">
        <f t="shared" si="73"/>
        <v>17.616666666661331</v>
      </c>
    </row>
    <row r="2319" spans="1:11" x14ac:dyDescent="0.2">
      <c r="A2319">
        <v>474687</v>
      </c>
      <c r="B2319">
        <v>577606</v>
      </c>
      <c r="C2319" s="2">
        <v>37448</v>
      </c>
      <c r="D2319" t="s">
        <v>590</v>
      </c>
      <c r="E2319">
        <v>12</v>
      </c>
      <c r="F2319" s="1">
        <v>40868.382638888892</v>
      </c>
      <c r="G2319">
        <v>1.49</v>
      </c>
      <c r="H2319">
        <v>12462</v>
      </c>
      <c r="I2319" t="s">
        <v>774</v>
      </c>
      <c r="J2319">
        <f t="shared" si="72"/>
        <v>17.88</v>
      </c>
      <c r="K2319" s="7">
        <f t="shared" si="73"/>
        <v>17.616666666661331</v>
      </c>
    </row>
    <row r="2320" spans="1:11" x14ac:dyDescent="0.2">
      <c r="A2320">
        <v>474688</v>
      </c>
      <c r="B2320">
        <v>577606</v>
      </c>
      <c r="C2320" s="2">
        <v>22784</v>
      </c>
      <c r="D2320" t="s">
        <v>330</v>
      </c>
      <c r="E2320">
        <v>3</v>
      </c>
      <c r="F2320" s="1">
        <v>40868.382638888892</v>
      </c>
      <c r="G2320">
        <v>4.95</v>
      </c>
      <c r="H2320">
        <v>12462</v>
      </c>
      <c r="I2320" t="s">
        <v>774</v>
      </c>
      <c r="J2320">
        <f t="shared" si="72"/>
        <v>14.850000000000001</v>
      </c>
      <c r="K2320" s="7">
        <f t="shared" si="73"/>
        <v>17.616666666661331</v>
      </c>
    </row>
    <row r="2321" spans="1:11" x14ac:dyDescent="0.2">
      <c r="A2321">
        <v>474689</v>
      </c>
      <c r="B2321">
        <v>577606</v>
      </c>
      <c r="C2321" s="2">
        <v>23433</v>
      </c>
      <c r="D2321" t="s">
        <v>1167</v>
      </c>
      <c r="E2321">
        <v>12</v>
      </c>
      <c r="F2321" s="1">
        <v>40868.382638888892</v>
      </c>
      <c r="G2321">
        <v>0.83</v>
      </c>
      <c r="H2321">
        <v>12462</v>
      </c>
      <c r="I2321" t="s">
        <v>774</v>
      </c>
      <c r="J2321">
        <f t="shared" si="72"/>
        <v>9.9599999999999991</v>
      </c>
      <c r="K2321" s="7">
        <f t="shared" si="73"/>
        <v>17.616666666661331</v>
      </c>
    </row>
    <row r="2322" spans="1:11" x14ac:dyDescent="0.2">
      <c r="A2322">
        <v>484750</v>
      </c>
      <c r="B2322">
        <v>578321</v>
      </c>
      <c r="C2322" s="2">
        <v>20728</v>
      </c>
      <c r="D2322" t="s">
        <v>201</v>
      </c>
      <c r="E2322">
        <v>200</v>
      </c>
      <c r="F2322" s="1">
        <v>40870.707638888889</v>
      </c>
      <c r="G2322">
        <v>1.45</v>
      </c>
      <c r="H2322">
        <v>12557</v>
      </c>
      <c r="I2322" t="s">
        <v>774</v>
      </c>
      <c r="J2322">
        <f t="shared" si="72"/>
        <v>290</v>
      </c>
      <c r="K2322" s="7">
        <f t="shared" si="73"/>
        <v>15.291666666664241</v>
      </c>
    </row>
    <row r="2323" spans="1:11" x14ac:dyDescent="0.2">
      <c r="A2323">
        <v>484751</v>
      </c>
      <c r="B2323">
        <v>578321</v>
      </c>
      <c r="C2323" s="2" t="s">
        <v>59</v>
      </c>
      <c r="D2323" t="s">
        <v>984</v>
      </c>
      <c r="E2323">
        <v>72</v>
      </c>
      <c r="F2323" s="1">
        <v>40870.707638888889</v>
      </c>
      <c r="G2323">
        <v>3.75</v>
      </c>
      <c r="H2323">
        <v>12557</v>
      </c>
      <c r="I2323" t="s">
        <v>774</v>
      </c>
      <c r="J2323">
        <f t="shared" si="72"/>
        <v>270</v>
      </c>
      <c r="K2323" s="7">
        <f t="shared" si="73"/>
        <v>15.291666666664241</v>
      </c>
    </row>
    <row r="2324" spans="1:11" x14ac:dyDescent="0.2">
      <c r="A2324">
        <v>484752</v>
      </c>
      <c r="B2324">
        <v>578321</v>
      </c>
      <c r="C2324" s="2" t="s">
        <v>350</v>
      </c>
      <c r="D2324" t="s">
        <v>980</v>
      </c>
      <c r="E2324">
        <v>360</v>
      </c>
      <c r="F2324" s="1">
        <v>40870.707638888889</v>
      </c>
      <c r="G2324">
        <v>3.75</v>
      </c>
      <c r="H2324">
        <v>12557</v>
      </c>
      <c r="I2324" t="s">
        <v>774</v>
      </c>
      <c r="J2324">
        <f t="shared" si="72"/>
        <v>1350</v>
      </c>
      <c r="K2324" s="7">
        <f t="shared" si="73"/>
        <v>15.291666666664241</v>
      </c>
    </row>
    <row r="2325" spans="1:11" x14ac:dyDescent="0.2">
      <c r="A2325">
        <v>484753</v>
      </c>
      <c r="B2325">
        <v>578321</v>
      </c>
      <c r="C2325" s="2" t="s">
        <v>61</v>
      </c>
      <c r="D2325" t="s">
        <v>979</v>
      </c>
      <c r="E2325">
        <v>288</v>
      </c>
      <c r="F2325" s="1">
        <v>40870.707638888889</v>
      </c>
      <c r="G2325">
        <v>3.75</v>
      </c>
      <c r="H2325">
        <v>12557</v>
      </c>
      <c r="I2325" t="s">
        <v>774</v>
      </c>
      <c r="J2325">
        <f t="shared" si="72"/>
        <v>1080</v>
      </c>
      <c r="K2325" s="7">
        <f t="shared" si="73"/>
        <v>15.291666666664241</v>
      </c>
    </row>
    <row r="2326" spans="1:11" x14ac:dyDescent="0.2">
      <c r="A2326">
        <v>484929</v>
      </c>
      <c r="B2326">
        <v>578339</v>
      </c>
      <c r="C2326" s="2">
        <v>23311</v>
      </c>
      <c r="D2326" t="s">
        <v>1138</v>
      </c>
      <c r="E2326">
        <v>6</v>
      </c>
      <c r="F2326" s="1">
        <v>40871.379861111112</v>
      </c>
      <c r="G2326">
        <v>2.5499999999999998</v>
      </c>
      <c r="H2326">
        <v>12421</v>
      </c>
      <c r="I2326" t="s">
        <v>774</v>
      </c>
      <c r="J2326">
        <f t="shared" si="72"/>
        <v>15.299999999999999</v>
      </c>
      <c r="K2326" s="7">
        <f t="shared" si="73"/>
        <v>14.619444444440887</v>
      </c>
    </row>
    <row r="2327" spans="1:11" x14ac:dyDescent="0.2">
      <c r="A2327">
        <v>484930</v>
      </c>
      <c r="B2327">
        <v>578339</v>
      </c>
      <c r="C2327" s="2">
        <v>22307</v>
      </c>
      <c r="D2327" t="s">
        <v>789</v>
      </c>
      <c r="E2327">
        <v>12</v>
      </c>
      <c r="F2327" s="1">
        <v>40871.379861111112</v>
      </c>
      <c r="G2327">
        <v>1.06</v>
      </c>
      <c r="H2327">
        <v>12421</v>
      </c>
      <c r="I2327" t="s">
        <v>774</v>
      </c>
      <c r="J2327">
        <f t="shared" si="72"/>
        <v>12.72</v>
      </c>
      <c r="K2327" s="7">
        <f t="shared" si="73"/>
        <v>14.619444444440887</v>
      </c>
    </row>
    <row r="2328" spans="1:11" x14ac:dyDescent="0.2">
      <c r="A2328">
        <v>484931</v>
      </c>
      <c r="B2328">
        <v>578339</v>
      </c>
      <c r="C2328" s="2">
        <v>23382</v>
      </c>
      <c r="D2328" t="s">
        <v>1196</v>
      </c>
      <c r="E2328">
        <v>4</v>
      </c>
      <c r="F2328" s="1">
        <v>40871.379861111112</v>
      </c>
      <c r="G2328">
        <v>3.75</v>
      </c>
      <c r="H2328">
        <v>12421</v>
      </c>
      <c r="I2328" t="s">
        <v>774</v>
      </c>
      <c r="J2328">
        <f t="shared" si="72"/>
        <v>15</v>
      </c>
      <c r="K2328" s="7">
        <f t="shared" si="73"/>
        <v>14.619444444440887</v>
      </c>
    </row>
    <row r="2329" spans="1:11" x14ac:dyDescent="0.2">
      <c r="A2329">
        <v>484932</v>
      </c>
      <c r="B2329">
        <v>578339</v>
      </c>
      <c r="C2329" s="2">
        <v>23267</v>
      </c>
      <c r="D2329" t="s">
        <v>1124</v>
      </c>
      <c r="E2329">
        <v>12</v>
      </c>
      <c r="F2329" s="1">
        <v>40871.379861111112</v>
      </c>
      <c r="G2329">
        <v>1.25</v>
      </c>
      <c r="H2329">
        <v>12421</v>
      </c>
      <c r="I2329" t="s">
        <v>774</v>
      </c>
      <c r="J2329">
        <f t="shared" si="72"/>
        <v>15</v>
      </c>
      <c r="K2329" s="7">
        <f t="shared" si="73"/>
        <v>14.619444444440887</v>
      </c>
    </row>
    <row r="2330" spans="1:11" x14ac:dyDescent="0.2">
      <c r="A2330">
        <v>484933</v>
      </c>
      <c r="B2330">
        <v>578339</v>
      </c>
      <c r="C2330" s="2" t="s">
        <v>641</v>
      </c>
      <c r="D2330" t="s">
        <v>642</v>
      </c>
      <c r="E2330">
        <v>6</v>
      </c>
      <c r="F2330" s="1">
        <v>40871.379861111112</v>
      </c>
      <c r="G2330">
        <v>5.95</v>
      </c>
      <c r="H2330">
        <v>12421</v>
      </c>
      <c r="I2330" t="s">
        <v>774</v>
      </c>
      <c r="J2330">
        <f t="shared" si="72"/>
        <v>35.700000000000003</v>
      </c>
      <c r="K2330" s="7">
        <f t="shared" si="73"/>
        <v>14.619444444440887</v>
      </c>
    </row>
    <row r="2331" spans="1:11" x14ac:dyDescent="0.2">
      <c r="A2331">
        <v>484934</v>
      </c>
      <c r="B2331">
        <v>578339</v>
      </c>
      <c r="C2331" s="2">
        <v>21108</v>
      </c>
      <c r="D2331" t="s">
        <v>181</v>
      </c>
      <c r="E2331">
        <v>18</v>
      </c>
      <c r="F2331" s="1">
        <v>40871.379861111112</v>
      </c>
      <c r="G2331">
        <v>0.79</v>
      </c>
      <c r="H2331">
        <v>12421</v>
      </c>
      <c r="I2331" t="s">
        <v>774</v>
      </c>
      <c r="J2331">
        <f t="shared" si="72"/>
        <v>14.22</v>
      </c>
      <c r="K2331" s="7">
        <f t="shared" si="73"/>
        <v>14.619444444440887</v>
      </c>
    </row>
    <row r="2332" spans="1:11" x14ac:dyDescent="0.2">
      <c r="A2332">
        <v>484935</v>
      </c>
      <c r="B2332">
        <v>578339</v>
      </c>
      <c r="C2332" s="2">
        <v>21907</v>
      </c>
      <c r="D2332" t="s">
        <v>166</v>
      </c>
      <c r="E2332">
        <v>12</v>
      </c>
      <c r="F2332" s="1">
        <v>40871.379861111112</v>
      </c>
      <c r="G2332">
        <v>2.1</v>
      </c>
      <c r="H2332">
        <v>12421</v>
      </c>
      <c r="I2332" t="s">
        <v>774</v>
      </c>
      <c r="J2332">
        <f t="shared" si="72"/>
        <v>25.200000000000003</v>
      </c>
      <c r="K2332" s="7">
        <f t="shared" si="73"/>
        <v>14.619444444440887</v>
      </c>
    </row>
    <row r="2333" spans="1:11" x14ac:dyDescent="0.2">
      <c r="A2333">
        <v>484936</v>
      </c>
      <c r="B2333">
        <v>578339</v>
      </c>
      <c r="C2333" s="2">
        <v>23234</v>
      </c>
      <c r="D2333" t="s">
        <v>1113</v>
      </c>
      <c r="E2333">
        <v>6</v>
      </c>
      <c r="F2333" s="1">
        <v>40871.379861111112</v>
      </c>
      <c r="G2333">
        <v>2.89</v>
      </c>
      <c r="H2333">
        <v>12421</v>
      </c>
      <c r="I2333" t="s">
        <v>774</v>
      </c>
      <c r="J2333">
        <f t="shared" si="72"/>
        <v>17.34</v>
      </c>
      <c r="K2333" s="7">
        <f t="shared" si="73"/>
        <v>14.619444444440887</v>
      </c>
    </row>
    <row r="2334" spans="1:11" x14ac:dyDescent="0.2">
      <c r="A2334">
        <v>500322</v>
      </c>
      <c r="B2334">
        <v>579503</v>
      </c>
      <c r="C2334" s="2">
        <v>22109</v>
      </c>
      <c r="D2334" t="s">
        <v>225</v>
      </c>
      <c r="E2334">
        <v>1</v>
      </c>
      <c r="F2334" s="1">
        <v>40876.682638888888</v>
      </c>
      <c r="G2334">
        <v>3.75</v>
      </c>
      <c r="H2334">
        <v>17097</v>
      </c>
      <c r="I2334" t="s">
        <v>774</v>
      </c>
      <c r="J2334">
        <f t="shared" si="72"/>
        <v>3.75</v>
      </c>
      <c r="K2334" s="7">
        <f t="shared" si="73"/>
        <v>9.3166666666656965</v>
      </c>
    </row>
    <row r="2335" spans="1:11" x14ac:dyDescent="0.2">
      <c r="A2335">
        <v>500323</v>
      </c>
      <c r="B2335">
        <v>579503</v>
      </c>
      <c r="C2335" s="2">
        <v>23175</v>
      </c>
      <c r="D2335" t="s">
        <v>1058</v>
      </c>
      <c r="E2335">
        <v>2</v>
      </c>
      <c r="F2335" s="1">
        <v>40876.682638888888</v>
      </c>
      <c r="G2335">
        <v>3.25</v>
      </c>
      <c r="H2335">
        <v>17097</v>
      </c>
      <c r="I2335" t="s">
        <v>774</v>
      </c>
      <c r="J2335">
        <f t="shared" si="72"/>
        <v>6.5</v>
      </c>
      <c r="K2335" s="7">
        <f t="shared" si="73"/>
        <v>9.3166666666656965</v>
      </c>
    </row>
    <row r="2336" spans="1:11" x14ac:dyDescent="0.2">
      <c r="A2336">
        <v>500324</v>
      </c>
      <c r="B2336">
        <v>579503</v>
      </c>
      <c r="C2336" s="2">
        <v>23452</v>
      </c>
      <c r="D2336" t="s">
        <v>1200</v>
      </c>
      <c r="E2336">
        <v>1</v>
      </c>
      <c r="F2336" s="1">
        <v>40876.682638888888</v>
      </c>
      <c r="G2336">
        <v>1.95</v>
      </c>
      <c r="H2336">
        <v>17097</v>
      </c>
      <c r="I2336" t="s">
        <v>774</v>
      </c>
      <c r="J2336">
        <f t="shared" si="72"/>
        <v>1.95</v>
      </c>
      <c r="K2336" s="7">
        <f t="shared" si="73"/>
        <v>9.3166666666656965</v>
      </c>
    </row>
    <row r="2337" spans="1:11" x14ac:dyDescent="0.2">
      <c r="A2337">
        <v>500325</v>
      </c>
      <c r="B2337">
        <v>579503</v>
      </c>
      <c r="C2337" s="2">
        <v>22571</v>
      </c>
      <c r="D2337" t="s">
        <v>321</v>
      </c>
      <c r="E2337">
        <v>6</v>
      </c>
      <c r="F2337" s="1">
        <v>40876.682638888888</v>
      </c>
      <c r="G2337">
        <v>0.85</v>
      </c>
      <c r="H2337">
        <v>17097</v>
      </c>
      <c r="I2337" t="s">
        <v>774</v>
      </c>
      <c r="J2337">
        <f t="shared" si="72"/>
        <v>5.0999999999999996</v>
      </c>
      <c r="K2337" s="7">
        <f t="shared" si="73"/>
        <v>9.3166666666656965</v>
      </c>
    </row>
    <row r="2338" spans="1:11" x14ac:dyDescent="0.2">
      <c r="A2338">
        <v>500326</v>
      </c>
      <c r="B2338">
        <v>579503</v>
      </c>
      <c r="C2338" s="2">
        <v>22572</v>
      </c>
      <c r="D2338" t="s">
        <v>584</v>
      </c>
      <c r="E2338">
        <v>6</v>
      </c>
      <c r="F2338" s="1">
        <v>40876.682638888888</v>
      </c>
      <c r="G2338">
        <v>0.85</v>
      </c>
      <c r="H2338">
        <v>17097</v>
      </c>
      <c r="I2338" t="s">
        <v>774</v>
      </c>
      <c r="J2338">
        <f t="shared" si="72"/>
        <v>5.0999999999999996</v>
      </c>
      <c r="K2338" s="7">
        <f t="shared" si="73"/>
        <v>9.3166666666656965</v>
      </c>
    </row>
    <row r="2339" spans="1:11" x14ac:dyDescent="0.2">
      <c r="A2339">
        <v>500327</v>
      </c>
      <c r="B2339">
        <v>579503</v>
      </c>
      <c r="C2339" s="2">
        <v>22574</v>
      </c>
      <c r="D2339" t="s">
        <v>437</v>
      </c>
      <c r="E2339">
        <v>10</v>
      </c>
      <c r="F2339" s="1">
        <v>40876.682638888888</v>
      </c>
      <c r="G2339">
        <v>0.85</v>
      </c>
      <c r="H2339">
        <v>17097</v>
      </c>
      <c r="I2339" t="s">
        <v>774</v>
      </c>
      <c r="J2339">
        <f t="shared" si="72"/>
        <v>8.5</v>
      </c>
      <c r="K2339" s="7">
        <f t="shared" si="73"/>
        <v>9.3166666666656965</v>
      </c>
    </row>
    <row r="2340" spans="1:11" x14ac:dyDescent="0.2">
      <c r="A2340">
        <v>500328</v>
      </c>
      <c r="B2340">
        <v>579503</v>
      </c>
      <c r="C2340" s="2">
        <v>22573</v>
      </c>
      <c r="D2340" t="s">
        <v>307</v>
      </c>
      <c r="E2340">
        <v>10</v>
      </c>
      <c r="F2340" s="1">
        <v>40876.682638888888</v>
      </c>
      <c r="G2340">
        <v>0.85</v>
      </c>
      <c r="H2340">
        <v>17097</v>
      </c>
      <c r="I2340" t="s">
        <v>774</v>
      </c>
      <c r="J2340">
        <f t="shared" si="72"/>
        <v>8.5</v>
      </c>
      <c r="K2340" s="7">
        <f t="shared" si="73"/>
        <v>9.3166666666656965</v>
      </c>
    </row>
    <row r="2341" spans="1:11" x14ac:dyDescent="0.2">
      <c r="A2341">
        <v>500329</v>
      </c>
      <c r="B2341">
        <v>579503</v>
      </c>
      <c r="C2341" s="2">
        <v>22576</v>
      </c>
      <c r="D2341" t="s">
        <v>585</v>
      </c>
      <c r="E2341">
        <v>5</v>
      </c>
      <c r="F2341" s="1">
        <v>40876.682638888888</v>
      </c>
      <c r="G2341">
        <v>0.85</v>
      </c>
      <c r="H2341">
        <v>17097</v>
      </c>
      <c r="I2341" t="s">
        <v>774</v>
      </c>
      <c r="J2341">
        <f t="shared" si="72"/>
        <v>4.25</v>
      </c>
      <c r="K2341" s="7">
        <f t="shared" si="73"/>
        <v>9.3166666666656965</v>
      </c>
    </row>
    <row r="2342" spans="1:11" x14ac:dyDescent="0.2">
      <c r="A2342">
        <v>500330</v>
      </c>
      <c r="B2342">
        <v>579503</v>
      </c>
      <c r="C2342" s="2">
        <v>22577</v>
      </c>
      <c r="D2342" t="s">
        <v>308</v>
      </c>
      <c r="E2342">
        <v>5</v>
      </c>
      <c r="F2342" s="1">
        <v>40876.682638888888</v>
      </c>
      <c r="G2342">
        <v>0.28999999999999998</v>
      </c>
      <c r="H2342">
        <v>17097</v>
      </c>
      <c r="I2342" t="s">
        <v>774</v>
      </c>
      <c r="J2342">
        <f t="shared" si="72"/>
        <v>1.45</v>
      </c>
      <c r="K2342" s="7">
        <f t="shared" si="73"/>
        <v>9.3166666666656965</v>
      </c>
    </row>
    <row r="2343" spans="1:11" x14ac:dyDescent="0.2">
      <c r="A2343">
        <v>500331</v>
      </c>
      <c r="B2343">
        <v>579503</v>
      </c>
      <c r="C2343" s="2">
        <v>22578</v>
      </c>
      <c r="D2343" t="s">
        <v>588</v>
      </c>
      <c r="E2343">
        <v>5</v>
      </c>
      <c r="F2343" s="1">
        <v>40876.682638888888</v>
      </c>
      <c r="G2343">
        <v>0.28999999999999998</v>
      </c>
      <c r="H2343">
        <v>17097</v>
      </c>
      <c r="I2343" t="s">
        <v>774</v>
      </c>
      <c r="J2343">
        <f t="shared" si="72"/>
        <v>1.45</v>
      </c>
      <c r="K2343" s="7">
        <f t="shared" si="73"/>
        <v>9.3166666666656965</v>
      </c>
    </row>
    <row r="2344" spans="1:11" x14ac:dyDescent="0.2">
      <c r="A2344">
        <v>500332</v>
      </c>
      <c r="B2344">
        <v>579503</v>
      </c>
      <c r="C2344" s="2">
        <v>23210</v>
      </c>
      <c r="D2344" t="s">
        <v>1080</v>
      </c>
      <c r="E2344">
        <v>10</v>
      </c>
      <c r="F2344" s="1">
        <v>40876.682638888888</v>
      </c>
      <c r="G2344">
        <v>1.25</v>
      </c>
      <c r="H2344">
        <v>17097</v>
      </c>
      <c r="I2344" t="s">
        <v>774</v>
      </c>
      <c r="J2344">
        <f t="shared" si="72"/>
        <v>12.5</v>
      </c>
      <c r="K2344" s="7">
        <f t="shared" si="73"/>
        <v>9.3166666666656965</v>
      </c>
    </row>
    <row r="2345" spans="1:11" x14ac:dyDescent="0.2">
      <c r="A2345">
        <v>500333</v>
      </c>
      <c r="B2345">
        <v>579503</v>
      </c>
      <c r="C2345" s="2">
        <v>23211</v>
      </c>
      <c r="D2345" t="s">
        <v>1083</v>
      </c>
      <c r="E2345">
        <v>10</v>
      </c>
      <c r="F2345" s="1">
        <v>40876.682638888888</v>
      </c>
      <c r="G2345">
        <v>1.25</v>
      </c>
      <c r="H2345">
        <v>17097</v>
      </c>
      <c r="I2345" t="s">
        <v>774</v>
      </c>
      <c r="J2345">
        <f t="shared" si="72"/>
        <v>12.5</v>
      </c>
      <c r="K2345" s="7">
        <f t="shared" si="73"/>
        <v>9.3166666666656965</v>
      </c>
    </row>
    <row r="2346" spans="1:11" x14ac:dyDescent="0.2">
      <c r="A2346">
        <v>500334</v>
      </c>
      <c r="B2346">
        <v>579503</v>
      </c>
      <c r="C2346" s="2">
        <v>23213</v>
      </c>
      <c r="D2346" t="s">
        <v>1081</v>
      </c>
      <c r="E2346">
        <v>10</v>
      </c>
      <c r="F2346" s="1">
        <v>40876.682638888888</v>
      </c>
      <c r="G2346">
        <v>1.25</v>
      </c>
      <c r="H2346">
        <v>17097</v>
      </c>
      <c r="I2346" t="s">
        <v>774</v>
      </c>
      <c r="J2346">
        <f t="shared" si="72"/>
        <v>12.5</v>
      </c>
      <c r="K2346" s="7">
        <f t="shared" si="73"/>
        <v>9.3166666666656965</v>
      </c>
    </row>
    <row r="2347" spans="1:11" x14ac:dyDescent="0.2">
      <c r="A2347">
        <v>500335</v>
      </c>
      <c r="B2347">
        <v>579503</v>
      </c>
      <c r="C2347" s="2">
        <v>23212</v>
      </c>
      <c r="D2347" t="s">
        <v>1082</v>
      </c>
      <c r="E2347">
        <v>10</v>
      </c>
      <c r="F2347" s="1">
        <v>40876.682638888888</v>
      </c>
      <c r="G2347">
        <v>1.25</v>
      </c>
      <c r="H2347">
        <v>17097</v>
      </c>
      <c r="I2347" t="s">
        <v>774</v>
      </c>
      <c r="J2347">
        <f t="shared" si="72"/>
        <v>12.5</v>
      </c>
      <c r="K2347" s="7">
        <f t="shared" si="73"/>
        <v>9.3166666666656965</v>
      </c>
    </row>
    <row r="2348" spans="1:11" x14ac:dyDescent="0.2">
      <c r="A2348">
        <v>500336</v>
      </c>
      <c r="B2348">
        <v>579503</v>
      </c>
      <c r="C2348" s="2">
        <v>22897</v>
      </c>
      <c r="D2348" t="s">
        <v>636</v>
      </c>
      <c r="E2348">
        <v>1</v>
      </c>
      <c r="F2348" s="1">
        <v>40876.682638888888</v>
      </c>
      <c r="G2348">
        <v>1.45</v>
      </c>
      <c r="H2348">
        <v>17097</v>
      </c>
      <c r="I2348" t="s">
        <v>774</v>
      </c>
      <c r="J2348">
        <f t="shared" si="72"/>
        <v>1.45</v>
      </c>
      <c r="K2348" s="7">
        <f t="shared" si="73"/>
        <v>9.3166666666656965</v>
      </c>
    </row>
    <row r="2349" spans="1:11" x14ac:dyDescent="0.2">
      <c r="A2349">
        <v>500337</v>
      </c>
      <c r="B2349">
        <v>579503</v>
      </c>
      <c r="C2349" s="2">
        <v>23247</v>
      </c>
      <c r="D2349" t="s">
        <v>1096</v>
      </c>
      <c r="E2349">
        <v>1</v>
      </c>
      <c r="F2349" s="1">
        <v>40876.682638888888</v>
      </c>
      <c r="G2349">
        <v>2.89</v>
      </c>
      <c r="H2349">
        <v>17097</v>
      </c>
      <c r="I2349" t="s">
        <v>774</v>
      </c>
      <c r="J2349">
        <f t="shared" si="72"/>
        <v>2.89</v>
      </c>
      <c r="K2349" s="7">
        <f t="shared" si="73"/>
        <v>9.3166666666656965</v>
      </c>
    </row>
    <row r="2350" spans="1:11" x14ac:dyDescent="0.2">
      <c r="A2350">
        <v>500338</v>
      </c>
      <c r="B2350">
        <v>579503</v>
      </c>
      <c r="C2350" s="2">
        <v>23234</v>
      </c>
      <c r="D2350" t="s">
        <v>1113</v>
      </c>
      <c r="E2350">
        <v>1</v>
      </c>
      <c r="F2350" s="1">
        <v>40876.682638888888</v>
      </c>
      <c r="G2350">
        <v>2.89</v>
      </c>
      <c r="H2350">
        <v>17097</v>
      </c>
      <c r="I2350" t="s">
        <v>774</v>
      </c>
      <c r="J2350">
        <f t="shared" si="72"/>
        <v>2.89</v>
      </c>
      <c r="K2350" s="7">
        <f t="shared" si="73"/>
        <v>9.3166666666656965</v>
      </c>
    </row>
    <row r="2351" spans="1:11" x14ac:dyDescent="0.2">
      <c r="A2351">
        <v>500339</v>
      </c>
      <c r="B2351">
        <v>579503</v>
      </c>
      <c r="C2351" s="2">
        <v>23314</v>
      </c>
      <c r="D2351" t="s">
        <v>1139</v>
      </c>
      <c r="E2351">
        <v>1</v>
      </c>
      <c r="F2351" s="1">
        <v>40876.682638888888</v>
      </c>
      <c r="G2351">
        <v>12.5</v>
      </c>
      <c r="H2351">
        <v>17097</v>
      </c>
      <c r="I2351" t="s">
        <v>774</v>
      </c>
      <c r="J2351">
        <f t="shared" si="72"/>
        <v>12.5</v>
      </c>
      <c r="K2351" s="7">
        <f t="shared" si="73"/>
        <v>9.3166666666656965</v>
      </c>
    </row>
    <row r="2352" spans="1:11" x14ac:dyDescent="0.2">
      <c r="A2352">
        <v>500340</v>
      </c>
      <c r="B2352">
        <v>579503</v>
      </c>
      <c r="C2352" s="2">
        <v>22697</v>
      </c>
      <c r="D2352" t="s">
        <v>359</v>
      </c>
      <c r="E2352">
        <v>2</v>
      </c>
      <c r="F2352" s="1">
        <v>40876.682638888888</v>
      </c>
      <c r="G2352">
        <v>2.95</v>
      </c>
      <c r="H2352">
        <v>17097</v>
      </c>
      <c r="I2352" t="s">
        <v>774</v>
      </c>
      <c r="J2352">
        <f t="shared" si="72"/>
        <v>5.9</v>
      </c>
      <c r="K2352" s="7">
        <f t="shared" si="73"/>
        <v>9.3166666666656965</v>
      </c>
    </row>
    <row r="2353" spans="1:11" x14ac:dyDescent="0.2">
      <c r="A2353">
        <v>500341</v>
      </c>
      <c r="B2353">
        <v>579503</v>
      </c>
      <c r="C2353" s="2">
        <v>22698</v>
      </c>
      <c r="D2353" t="s">
        <v>904</v>
      </c>
      <c r="E2353">
        <v>2</v>
      </c>
      <c r="F2353" s="1">
        <v>40876.682638888888</v>
      </c>
      <c r="G2353">
        <v>2.95</v>
      </c>
      <c r="H2353">
        <v>17097</v>
      </c>
      <c r="I2353" t="s">
        <v>774</v>
      </c>
      <c r="J2353">
        <f t="shared" si="72"/>
        <v>5.9</v>
      </c>
      <c r="K2353" s="7">
        <f t="shared" si="73"/>
        <v>9.3166666666656965</v>
      </c>
    </row>
    <row r="2354" spans="1:11" x14ac:dyDescent="0.2">
      <c r="A2354">
        <v>500342</v>
      </c>
      <c r="B2354">
        <v>579503</v>
      </c>
      <c r="C2354" s="2">
        <v>22699</v>
      </c>
      <c r="D2354" t="s">
        <v>358</v>
      </c>
      <c r="E2354">
        <v>4</v>
      </c>
      <c r="F2354" s="1">
        <v>40876.682638888888</v>
      </c>
      <c r="G2354">
        <v>2.95</v>
      </c>
      <c r="H2354">
        <v>17097</v>
      </c>
      <c r="I2354" t="s">
        <v>774</v>
      </c>
      <c r="J2354">
        <f t="shared" si="72"/>
        <v>11.8</v>
      </c>
      <c r="K2354" s="7">
        <f t="shared" si="73"/>
        <v>9.3166666666656965</v>
      </c>
    </row>
    <row r="2355" spans="1:11" x14ac:dyDescent="0.2">
      <c r="A2355">
        <v>500343</v>
      </c>
      <c r="B2355">
        <v>579503</v>
      </c>
      <c r="C2355" s="2">
        <v>22326</v>
      </c>
      <c r="D2355" t="s">
        <v>37</v>
      </c>
      <c r="E2355">
        <v>2</v>
      </c>
      <c r="F2355" s="1">
        <v>40876.682638888888</v>
      </c>
      <c r="G2355">
        <v>2.95</v>
      </c>
      <c r="H2355">
        <v>17097</v>
      </c>
      <c r="I2355" t="s">
        <v>774</v>
      </c>
      <c r="J2355">
        <f t="shared" si="72"/>
        <v>5.9</v>
      </c>
      <c r="K2355" s="7">
        <f t="shared" si="73"/>
        <v>9.3166666666656965</v>
      </c>
    </row>
    <row r="2356" spans="1:11" x14ac:dyDescent="0.2">
      <c r="A2356">
        <v>500344</v>
      </c>
      <c r="B2356">
        <v>579503</v>
      </c>
      <c r="C2356" s="2">
        <v>23343</v>
      </c>
      <c r="D2356" t="s">
        <v>1107</v>
      </c>
      <c r="E2356">
        <v>2</v>
      </c>
      <c r="F2356" s="1">
        <v>40876.682638888888</v>
      </c>
      <c r="G2356">
        <v>2.08</v>
      </c>
      <c r="H2356">
        <v>17097</v>
      </c>
      <c r="I2356" t="s">
        <v>774</v>
      </c>
      <c r="J2356">
        <f t="shared" si="72"/>
        <v>4.16</v>
      </c>
      <c r="K2356" s="7">
        <f t="shared" si="73"/>
        <v>9.3166666666656965</v>
      </c>
    </row>
    <row r="2357" spans="1:11" x14ac:dyDescent="0.2">
      <c r="A2357">
        <v>500345</v>
      </c>
      <c r="B2357">
        <v>579503</v>
      </c>
      <c r="C2357" s="2">
        <v>21931</v>
      </c>
      <c r="D2357" t="s">
        <v>70</v>
      </c>
      <c r="E2357">
        <v>1</v>
      </c>
      <c r="F2357" s="1">
        <v>40876.682638888888</v>
      </c>
      <c r="G2357">
        <v>2.08</v>
      </c>
      <c r="H2357">
        <v>17097</v>
      </c>
      <c r="I2357" t="s">
        <v>774</v>
      </c>
      <c r="J2357">
        <f t="shared" si="72"/>
        <v>2.08</v>
      </c>
      <c r="K2357" s="7">
        <f t="shared" si="73"/>
        <v>9.3166666666656965</v>
      </c>
    </row>
    <row r="2358" spans="1:11" x14ac:dyDescent="0.2">
      <c r="A2358">
        <v>500346</v>
      </c>
      <c r="B2358">
        <v>579503</v>
      </c>
      <c r="C2358" s="2">
        <v>23581</v>
      </c>
      <c r="D2358" t="s">
        <v>1212</v>
      </c>
      <c r="E2358">
        <v>2</v>
      </c>
      <c r="F2358" s="1">
        <v>40876.682638888888</v>
      </c>
      <c r="G2358">
        <v>2.08</v>
      </c>
      <c r="H2358">
        <v>17097</v>
      </c>
      <c r="I2358" t="s">
        <v>774</v>
      </c>
      <c r="J2358">
        <f t="shared" si="72"/>
        <v>4.16</v>
      </c>
      <c r="K2358" s="7">
        <f t="shared" si="73"/>
        <v>9.3166666666656965</v>
      </c>
    </row>
    <row r="2359" spans="1:11" x14ac:dyDescent="0.2">
      <c r="A2359">
        <v>500347</v>
      </c>
      <c r="B2359">
        <v>579503</v>
      </c>
      <c r="C2359" s="2">
        <v>23344</v>
      </c>
      <c r="D2359" t="s">
        <v>1120</v>
      </c>
      <c r="E2359">
        <v>2</v>
      </c>
      <c r="F2359" s="1">
        <v>40876.682638888888</v>
      </c>
      <c r="G2359">
        <v>2.08</v>
      </c>
      <c r="H2359">
        <v>17097</v>
      </c>
      <c r="I2359" t="s">
        <v>774</v>
      </c>
      <c r="J2359">
        <f t="shared" si="72"/>
        <v>4.16</v>
      </c>
      <c r="K2359" s="7">
        <f t="shared" si="73"/>
        <v>9.3166666666656965</v>
      </c>
    </row>
    <row r="2360" spans="1:11" x14ac:dyDescent="0.2">
      <c r="A2360">
        <v>500348</v>
      </c>
      <c r="B2360">
        <v>579503</v>
      </c>
      <c r="C2360" s="2">
        <v>21929</v>
      </c>
      <c r="D2360" t="s">
        <v>71</v>
      </c>
      <c r="E2360">
        <v>1</v>
      </c>
      <c r="F2360" s="1">
        <v>40876.682638888888</v>
      </c>
      <c r="G2360">
        <v>2.08</v>
      </c>
      <c r="H2360">
        <v>17097</v>
      </c>
      <c r="I2360" t="s">
        <v>774</v>
      </c>
      <c r="J2360">
        <f t="shared" si="72"/>
        <v>2.08</v>
      </c>
      <c r="K2360" s="7">
        <f t="shared" si="73"/>
        <v>9.3166666666656965</v>
      </c>
    </row>
    <row r="2361" spans="1:11" x14ac:dyDescent="0.2">
      <c r="A2361">
        <v>500349</v>
      </c>
      <c r="B2361">
        <v>579503</v>
      </c>
      <c r="C2361" s="2" t="s">
        <v>112</v>
      </c>
      <c r="D2361" t="s">
        <v>113</v>
      </c>
      <c r="E2361">
        <v>1</v>
      </c>
      <c r="F2361" s="1">
        <v>40876.682638888888</v>
      </c>
      <c r="G2361">
        <v>2.08</v>
      </c>
      <c r="H2361">
        <v>17097</v>
      </c>
      <c r="I2361" t="s">
        <v>774</v>
      </c>
      <c r="J2361">
        <f t="shared" si="72"/>
        <v>2.08</v>
      </c>
      <c r="K2361" s="7">
        <f t="shared" si="73"/>
        <v>9.3166666666656965</v>
      </c>
    </row>
    <row r="2362" spans="1:11" x14ac:dyDescent="0.2">
      <c r="A2362">
        <v>500350</v>
      </c>
      <c r="B2362">
        <v>579503</v>
      </c>
      <c r="C2362" s="2">
        <v>20713</v>
      </c>
      <c r="D2362" t="s">
        <v>228</v>
      </c>
      <c r="E2362">
        <v>1</v>
      </c>
      <c r="F2362" s="1">
        <v>40876.682638888888</v>
      </c>
      <c r="G2362">
        <v>2.08</v>
      </c>
      <c r="H2362">
        <v>17097</v>
      </c>
      <c r="I2362" t="s">
        <v>774</v>
      </c>
      <c r="J2362">
        <f t="shared" si="72"/>
        <v>2.08</v>
      </c>
      <c r="K2362" s="7">
        <f t="shared" si="73"/>
        <v>9.3166666666656965</v>
      </c>
    </row>
    <row r="2363" spans="1:11" x14ac:dyDescent="0.2">
      <c r="A2363">
        <v>500351</v>
      </c>
      <c r="B2363">
        <v>579503</v>
      </c>
      <c r="C2363" s="2">
        <v>21928</v>
      </c>
      <c r="D2363" t="s">
        <v>983</v>
      </c>
      <c r="E2363">
        <v>1</v>
      </c>
      <c r="F2363" s="1">
        <v>40876.682638888888</v>
      </c>
      <c r="G2363">
        <v>2.08</v>
      </c>
      <c r="H2363">
        <v>17097</v>
      </c>
      <c r="I2363" t="s">
        <v>774</v>
      </c>
      <c r="J2363">
        <f t="shared" si="72"/>
        <v>2.08</v>
      </c>
      <c r="K2363" s="7">
        <f t="shared" si="73"/>
        <v>9.3166666666656965</v>
      </c>
    </row>
    <row r="2364" spans="1:11" x14ac:dyDescent="0.2">
      <c r="A2364">
        <v>500352</v>
      </c>
      <c r="B2364">
        <v>579503</v>
      </c>
      <c r="C2364" s="2">
        <v>23582</v>
      </c>
      <c r="D2364" t="s">
        <v>1210</v>
      </c>
      <c r="E2364">
        <v>1</v>
      </c>
      <c r="F2364" s="1">
        <v>40876.682638888888</v>
      </c>
      <c r="G2364">
        <v>2.08</v>
      </c>
      <c r="H2364">
        <v>17097</v>
      </c>
      <c r="I2364" t="s">
        <v>774</v>
      </c>
      <c r="J2364">
        <f t="shared" si="72"/>
        <v>2.08</v>
      </c>
      <c r="K2364" s="7">
        <f t="shared" si="73"/>
        <v>9.3166666666656965</v>
      </c>
    </row>
    <row r="2365" spans="1:11" x14ac:dyDescent="0.2">
      <c r="A2365">
        <v>519886</v>
      </c>
      <c r="B2365">
        <v>580955</v>
      </c>
      <c r="C2365" s="2">
        <v>21974</v>
      </c>
      <c r="D2365" t="s">
        <v>615</v>
      </c>
      <c r="E2365">
        <v>12</v>
      </c>
      <c r="F2365" s="1">
        <v>40883.598611111112</v>
      </c>
      <c r="G2365">
        <v>1.45</v>
      </c>
      <c r="H2365">
        <v>12442</v>
      </c>
      <c r="I2365" t="s">
        <v>774</v>
      </c>
      <c r="J2365">
        <f t="shared" si="72"/>
        <v>17.399999999999999</v>
      </c>
      <c r="K2365" s="7">
        <f t="shared" si="73"/>
        <v>2.4006944444408873</v>
      </c>
    </row>
    <row r="2366" spans="1:11" x14ac:dyDescent="0.2">
      <c r="A2366">
        <v>519887</v>
      </c>
      <c r="B2366">
        <v>580955</v>
      </c>
      <c r="C2366" s="2">
        <v>23597</v>
      </c>
      <c r="D2366" t="s">
        <v>1214</v>
      </c>
      <c r="E2366">
        <v>6</v>
      </c>
      <c r="F2366" s="1">
        <v>40883.598611111112</v>
      </c>
      <c r="G2366">
        <v>2.95</v>
      </c>
      <c r="H2366">
        <v>12442</v>
      </c>
      <c r="I2366" t="s">
        <v>774</v>
      </c>
      <c r="J2366">
        <f t="shared" si="72"/>
        <v>17.700000000000003</v>
      </c>
      <c r="K2366" s="7">
        <f t="shared" si="73"/>
        <v>2.4006944444408873</v>
      </c>
    </row>
    <row r="2367" spans="1:11" x14ac:dyDescent="0.2">
      <c r="A2367">
        <v>519888</v>
      </c>
      <c r="B2367">
        <v>580955</v>
      </c>
      <c r="C2367" s="2">
        <v>22090</v>
      </c>
      <c r="D2367" t="s">
        <v>469</v>
      </c>
      <c r="E2367">
        <v>6</v>
      </c>
      <c r="F2367" s="1">
        <v>40883.598611111112</v>
      </c>
      <c r="G2367">
        <v>2.95</v>
      </c>
      <c r="H2367">
        <v>12442</v>
      </c>
      <c r="I2367" t="s">
        <v>774</v>
      </c>
      <c r="J2367">
        <f t="shared" si="72"/>
        <v>17.700000000000003</v>
      </c>
      <c r="K2367" s="7">
        <f t="shared" si="73"/>
        <v>2.4006944444408873</v>
      </c>
    </row>
    <row r="2368" spans="1:11" x14ac:dyDescent="0.2">
      <c r="A2368">
        <v>519889</v>
      </c>
      <c r="B2368">
        <v>580955</v>
      </c>
      <c r="C2368" s="2">
        <v>21209</v>
      </c>
      <c r="D2368" t="s">
        <v>814</v>
      </c>
      <c r="E2368">
        <v>12</v>
      </c>
      <c r="F2368" s="1">
        <v>40883.598611111112</v>
      </c>
      <c r="G2368">
        <v>0.39</v>
      </c>
      <c r="H2368">
        <v>12442</v>
      </c>
      <c r="I2368" t="s">
        <v>774</v>
      </c>
      <c r="J2368">
        <f t="shared" si="72"/>
        <v>4.68</v>
      </c>
      <c r="K2368" s="7">
        <f t="shared" si="73"/>
        <v>2.4006944444408873</v>
      </c>
    </row>
    <row r="2369" spans="1:11" x14ac:dyDescent="0.2">
      <c r="A2369">
        <v>519890</v>
      </c>
      <c r="B2369">
        <v>580955</v>
      </c>
      <c r="C2369" s="2">
        <v>21981</v>
      </c>
      <c r="D2369" t="s">
        <v>410</v>
      </c>
      <c r="E2369">
        <v>24</v>
      </c>
      <c r="F2369" s="1">
        <v>40883.598611111112</v>
      </c>
      <c r="G2369">
        <v>0.39</v>
      </c>
      <c r="H2369">
        <v>12442</v>
      </c>
      <c r="I2369" t="s">
        <v>774</v>
      </c>
      <c r="J2369">
        <f t="shared" si="72"/>
        <v>9.36</v>
      </c>
      <c r="K2369" s="7">
        <f t="shared" si="73"/>
        <v>2.4006944444408873</v>
      </c>
    </row>
    <row r="2370" spans="1:11" x14ac:dyDescent="0.2">
      <c r="A2370">
        <v>519891</v>
      </c>
      <c r="B2370">
        <v>580955</v>
      </c>
      <c r="C2370" s="2">
        <v>21982</v>
      </c>
      <c r="D2370" t="s">
        <v>409</v>
      </c>
      <c r="E2370">
        <v>24</v>
      </c>
      <c r="F2370" s="1">
        <v>40883.598611111112</v>
      </c>
      <c r="G2370">
        <v>0.39</v>
      </c>
      <c r="H2370">
        <v>12442</v>
      </c>
      <c r="I2370" t="s">
        <v>774</v>
      </c>
      <c r="J2370">
        <f t="shared" si="72"/>
        <v>9.36</v>
      </c>
      <c r="K2370" s="7">
        <f t="shared" si="73"/>
        <v>2.4006944444408873</v>
      </c>
    </row>
    <row r="2371" spans="1:11" x14ac:dyDescent="0.2">
      <c r="A2371">
        <v>519892</v>
      </c>
      <c r="B2371">
        <v>580955</v>
      </c>
      <c r="C2371" s="2">
        <v>21980</v>
      </c>
      <c r="D2371" t="s">
        <v>147</v>
      </c>
      <c r="E2371">
        <v>24</v>
      </c>
      <c r="F2371" s="1">
        <v>40883.598611111112</v>
      </c>
      <c r="G2371">
        <v>0.39</v>
      </c>
      <c r="H2371">
        <v>12442</v>
      </c>
      <c r="I2371" t="s">
        <v>774</v>
      </c>
      <c r="J2371">
        <f t="shared" si="72"/>
        <v>9.36</v>
      </c>
      <c r="K2371" s="7">
        <f t="shared" si="73"/>
        <v>2.4006944444408873</v>
      </c>
    </row>
    <row r="2372" spans="1:11" x14ac:dyDescent="0.2">
      <c r="A2372">
        <v>519893</v>
      </c>
      <c r="B2372">
        <v>580955</v>
      </c>
      <c r="C2372" s="2">
        <v>21094</v>
      </c>
      <c r="D2372" t="s">
        <v>63</v>
      </c>
      <c r="E2372">
        <v>12</v>
      </c>
      <c r="F2372" s="1">
        <v>40883.598611111112</v>
      </c>
      <c r="G2372">
        <v>0.85</v>
      </c>
      <c r="H2372">
        <v>12442</v>
      </c>
      <c r="I2372" t="s">
        <v>774</v>
      </c>
      <c r="J2372">
        <f t="shared" si="72"/>
        <v>10.199999999999999</v>
      </c>
      <c r="K2372" s="7">
        <f t="shared" si="73"/>
        <v>2.4006944444408873</v>
      </c>
    </row>
    <row r="2373" spans="1:11" x14ac:dyDescent="0.2">
      <c r="A2373">
        <v>519894</v>
      </c>
      <c r="B2373">
        <v>580955</v>
      </c>
      <c r="C2373" s="2">
        <v>21086</v>
      </c>
      <c r="D2373" t="s">
        <v>133</v>
      </c>
      <c r="E2373">
        <v>12</v>
      </c>
      <c r="F2373" s="1">
        <v>40883.598611111112</v>
      </c>
      <c r="G2373">
        <v>0.65</v>
      </c>
      <c r="H2373">
        <v>12442</v>
      </c>
      <c r="I2373" t="s">
        <v>774</v>
      </c>
      <c r="J2373">
        <f t="shared" si="72"/>
        <v>7.8000000000000007</v>
      </c>
      <c r="K2373" s="7">
        <f t="shared" si="73"/>
        <v>2.4006944444408873</v>
      </c>
    </row>
    <row r="2374" spans="1:11" x14ac:dyDescent="0.2">
      <c r="A2374">
        <v>519895</v>
      </c>
      <c r="B2374">
        <v>580955</v>
      </c>
      <c r="C2374" s="2">
        <v>23546</v>
      </c>
      <c r="D2374" t="s">
        <v>1140</v>
      </c>
      <c r="E2374">
        <v>25</v>
      </c>
      <c r="F2374" s="1">
        <v>40883.598611111112</v>
      </c>
      <c r="G2374">
        <v>0.42</v>
      </c>
      <c r="H2374">
        <v>12442</v>
      </c>
      <c r="I2374" t="s">
        <v>774</v>
      </c>
      <c r="J2374">
        <f t="shared" si="72"/>
        <v>10.5</v>
      </c>
      <c r="K2374" s="7">
        <f t="shared" si="73"/>
        <v>2.4006944444408873</v>
      </c>
    </row>
    <row r="2375" spans="1:11" x14ac:dyDescent="0.2">
      <c r="A2375">
        <v>519896</v>
      </c>
      <c r="B2375">
        <v>580955</v>
      </c>
      <c r="C2375" s="2">
        <v>21121</v>
      </c>
      <c r="D2375" t="s">
        <v>300</v>
      </c>
      <c r="E2375">
        <v>24</v>
      </c>
      <c r="F2375" s="1">
        <v>40883.598611111112</v>
      </c>
      <c r="G2375">
        <v>1.25</v>
      </c>
      <c r="H2375">
        <v>12442</v>
      </c>
      <c r="I2375" t="s">
        <v>774</v>
      </c>
      <c r="J2375">
        <f t="shared" ref="J2375:J2428" si="74">+G2375*E2375</f>
        <v>30</v>
      </c>
      <c r="K2375" s="7">
        <f t="shared" ref="K2375:K2428" si="75">+$G$1-F2375</f>
        <v>2.4006944444408873</v>
      </c>
    </row>
    <row r="2376" spans="1:11" x14ac:dyDescent="0.2">
      <c r="A2376">
        <v>523613</v>
      </c>
      <c r="B2376">
        <v>581193</v>
      </c>
      <c r="C2376" s="2">
        <v>21135</v>
      </c>
      <c r="D2376" t="s">
        <v>365</v>
      </c>
      <c r="E2376">
        <v>4</v>
      </c>
      <c r="F2376" s="1">
        <v>40884.711805555555</v>
      </c>
      <c r="G2376">
        <v>1.69</v>
      </c>
      <c r="H2376">
        <v>17097</v>
      </c>
      <c r="I2376" t="s">
        <v>774</v>
      </c>
      <c r="J2376">
        <f t="shared" si="74"/>
        <v>6.76</v>
      </c>
      <c r="K2376" s="7">
        <f t="shared" si="75"/>
        <v>1.2874999999985448</v>
      </c>
    </row>
    <row r="2377" spans="1:11" x14ac:dyDescent="0.2">
      <c r="A2377">
        <v>523614</v>
      </c>
      <c r="B2377">
        <v>581193</v>
      </c>
      <c r="C2377" s="2" t="s">
        <v>805</v>
      </c>
      <c r="D2377" t="s">
        <v>752</v>
      </c>
      <c r="E2377">
        <v>1</v>
      </c>
      <c r="F2377" s="1">
        <v>40884.711805555555</v>
      </c>
      <c r="G2377">
        <v>2.1</v>
      </c>
      <c r="H2377">
        <v>17097</v>
      </c>
      <c r="I2377" t="s">
        <v>774</v>
      </c>
      <c r="J2377">
        <f t="shared" si="74"/>
        <v>2.1</v>
      </c>
      <c r="K2377" s="7">
        <f t="shared" si="75"/>
        <v>1.2874999999985448</v>
      </c>
    </row>
    <row r="2378" spans="1:11" x14ac:dyDescent="0.2">
      <c r="A2378">
        <v>523615</v>
      </c>
      <c r="B2378">
        <v>581193</v>
      </c>
      <c r="C2378" s="2" t="s">
        <v>796</v>
      </c>
      <c r="D2378" t="s">
        <v>797</v>
      </c>
      <c r="E2378">
        <v>4</v>
      </c>
      <c r="F2378" s="1">
        <v>40884.711805555555</v>
      </c>
      <c r="G2378">
        <v>1.25</v>
      </c>
      <c r="H2378">
        <v>17097</v>
      </c>
      <c r="I2378" t="s">
        <v>774</v>
      </c>
      <c r="J2378">
        <f t="shared" si="74"/>
        <v>5</v>
      </c>
      <c r="K2378" s="7">
        <f t="shared" si="75"/>
        <v>1.2874999999985448</v>
      </c>
    </row>
    <row r="2379" spans="1:11" x14ac:dyDescent="0.2">
      <c r="A2379">
        <v>523616</v>
      </c>
      <c r="B2379">
        <v>581193</v>
      </c>
      <c r="C2379" s="2">
        <v>84843</v>
      </c>
      <c r="D2379" t="s">
        <v>908</v>
      </c>
      <c r="E2379">
        <v>2</v>
      </c>
      <c r="F2379" s="1">
        <v>40884.711805555555</v>
      </c>
      <c r="G2379">
        <v>5.95</v>
      </c>
      <c r="H2379">
        <v>17097</v>
      </c>
      <c r="I2379" t="s">
        <v>774</v>
      </c>
      <c r="J2379">
        <f t="shared" si="74"/>
        <v>11.9</v>
      </c>
      <c r="K2379" s="7">
        <f t="shared" si="75"/>
        <v>1.2874999999985448</v>
      </c>
    </row>
    <row r="2380" spans="1:11" x14ac:dyDescent="0.2">
      <c r="A2380">
        <v>523617</v>
      </c>
      <c r="B2380">
        <v>581193</v>
      </c>
      <c r="C2380" s="2">
        <v>21216</v>
      </c>
      <c r="D2380" t="s">
        <v>539</v>
      </c>
      <c r="E2380">
        <v>1</v>
      </c>
      <c r="F2380" s="1">
        <v>40884.711805555555</v>
      </c>
      <c r="G2380">
        <v>4.95</v>
      </c>
      <c r="H2380">
        <v>17097</v>
      </c>
      <c r="I2380" t="s">
        <v>774</v>
      </c>
      <c r="J2380">
        <f t="shared" si="74"/>
        <v>4.95</v>
      </c>
      <c r="K2380" s="7">
        <f t="shared" si="75"/>
        <v>1.2874999999985448</v>
      </c>
    </row>
    <row r="2381" spans="1:11" x14ac:dyDescent="0.2">
      <c r="A2381">
        <v>523618</v>
      </c>
      <c r="B2381">
        <v>581193</v>
      </c>
      <c r="C2381" s="2">
        <v>23321</v>
      </c>
      <c r="D2381" t="s">
        <v>1099</v>
      </c>
      <c r="E2381">
        <v>1</v>
      </c>
      <c r="F2381" s="1">
        <v>40884.711805555555</v>
      </c>
      <c r="G2381">
        <v>1.65</v>
      </c>
      <c r="H2381">
        <v>17097</v>
      </c>
      <c r="I2381" t="s">
        <v>774</v>
      </c>
      <c r="J2381">
        <f t="shared" si="74"/>
        <v>1.65</v>
      </c>
      <c r="K2381" s="7">
        <f t="shared" si="75"/>
        <v>1.2874999999985448</v>
      </c>
    </row>
    <row r="2382" spans="1:11" x14ac:dyDescent="0.2">
      <c r="A2382">
        <v>523619</v>
      </c>
      <c r="B2382">
        <v>581193</v>
      </c>
      <c r="C2382" s="2">
        <v>22469</v>
      </c>
      <c r="D2382" t="s">
        <v>101</v>
      </c>
      <c r="E2382">
        <v>1</v>
      </c>
      <c r="F2382" s="1">
        <v>40884.711805555555</v>
      </c>
      <c r="G2382">
        <v>1.65</v>
      </c>
      <c r="H2382">
        <v>17097</v>
      </c>
      <c r="I2382" t="s">
        <v>774</v>
      </c>
      <c r="J2382">
        <f t="shared" si="74"/>
        <v>1.65</v>
      </c>
      <c r="K2382" s="7">
        <f t="shared" si="75"/>
        <v>1.2874999999985448</v>
      </c>
    </row>
    <row r="2383" spans="1:11" x14ac:dyDescent="0.2">
      <c r="A2383">
        <v>523620</v>
      </c>
      <c r="B2383">
        <v>581193</v>
      </c>
      <c r="C2383" s="2">
        <v>21883</v>
      </c>
      <c r="D2383" t="s">
        <v>34</v>
      </c>
      <c r="E2383">
        <v>2</v>
      </c>
      <c r="F2383" s="1">
        <v>40884.711805555555</v>
      </c>
      <c r="G2383">
        <v>0.65</v>
      </c>
      <c r="H2383">
        <v>17097</v>
      </c>
      <c r="I2383" t="s">
        <v>774</v>
      </c>
      <c r="J2383">
        <f t="shared" si="74"/>
        <v>1.3</v>
      </c>
      <c r="K2383" s="7">
        <f t="shared" si="75"/>
        <v>1.2874999999985448</v>
      </c>
    </row>
    <row r="2384" spans="1:11" x14ac:dyDescent="0.2">
      <c r="A2384">
        <v>523621</v>
      </c>
      <c r="B2384">
        <v>581193</v>
      </c>
      <c r="C2384" s="2">
        <v>21880</v>
      </c>
      <c r="D2384" t="s">
        <v>241</v>
      </c>
      <c r="E2384">
        <v>2</v>
      </c>
      <c r="F2384" s="1">
        <v>40884.711805555555</v>
      </c>
      <c r="G2384">
        <v>0.65</v>
      </c>
      <c r="H2384">
        <v>17097</v>
      </c>
      <c r="I2384" t="s">
        <v>774</v>
      </c>
      <c r="J2384">
        <f t="shared" si="74"/>
        <v>1.3</v>
      </c>
      <c r="K2384" s="7">
        <f t="shared" si="75"/>
        <v>1.2874999999985448</v>
      </c>
    </row>
    <row r="2385" spans="1:11" x14ac:dyDescent="0.2">
      <c r="A2385">
        <v>523622</v>
      </c>
      <c r="B2385">
        <v>581193</v>
      </c>
      <c r="C2385" s="2">
        <v>23493</v>
      </c>
      <c r="D2385" t="s">
        <v>1185</v>
      </c>
      <c r="E2385">
        <v>2</v>
      </c>
      <c r="F2385" s="1">
        <v>40884.711805555555</v>
      </c>
      <c r="G2385">
        <v>1.95</v>
      </c>
      <c r="H2385">
        <v>17097</v>
      </c>
      <c r="I2385" t="s">
        <v>774</v>
      </c>
      <c r="J2385">
        <f t="shared" si="74"/>
        <v>3.9</v>
      </c>
      <c r="K2385" s="7">
        <f t="shared" si="75"/>
        <v>1.2874999999985448</v>
      </c>
    </row>
    <row r="2386" spans="1:11" x14ac:dyDescent="0.2">
      <c r="A2386">
        <v>523623</v>
      </c>
      <c r="B2386">
        <v>581193</v>
      </c>
      <c r="C2386" s="2">
        <v>22645</v>
      </c>
      <c r="D2386" t="s">
        <v>288</v>
      </c>
      <c r="E2386">
        <v>1</v>
      </c>
      <c r="F2386" s="1">
        <v>40884.711805555555</v>
      </c>
      <c r="G2386">
        <v>0.39</v>
      </c>
      <c r="H2386">
        <v>17097</v>
      </c>
      <c r="I2386" t="s">
        <v>774</v>
      </c>
      <c r="J2386">
        <f t="shared" si="74"/>
        <v>0.39</v>
      </c>
      <c r="K2386" s="7">
        <f t="shared" si="75"/>
        <v>1.2874999999985448</v>
      </c>
    </row>
    <row r="2387" spans="1:11" x14ac:dyDescent="0.2">
      <c r="A2387">
        <v>523624</v>
      </c>
      <c r="B2387">
        <v>581193</v>
      </c>
      <c r="C2387" s="2">
        <v>22644</v>
      </c>
      <c r="D2387" t="s">
        <v>83</v>
      </c>
      <c r="E2387">
        <v>1</v>
      </c>
      <c r="F2387" s="1">
        <v>40884.711805555555</v>
      </c>
      <c r="G2387">
        <v>0.39</v>
      </c>
      <c r="H2387">
        <v>17097</v>
      </c>
      <c r="I2387" t="s">
        <v>774</v>
      </c>
      <c r="J2387">
        <f t="shared" si="74"/>
        <v>0.39</v>
      </c>
      <c r="K2387" s="7">
        <f t="shared" si="75"/>
        <v>1.2874999999985448</v>
      </c>
    </row>
    <row r="2388" spans="1:11" x14ac:dyDescent="0.2">
      <c r="A2388">
        <v>523625</v>
      </c>
      <c r="B2388">
        <v>581193</v>
      </c>
      <c r="C2388" s="2">
        <v>22464</v>
      </c>
      <c r="D2388" t="s">
        <v>98</v>
      </c>
      <c r="E2388">
        <v>1</v>
      </c>
      <c r="F2388" s="1">
        <v>40884.711805555555</v>
      </c>
      <c r="G2388">
        <v>0.79</v>
      </c>
      <c r="H2388">
        <v>17097</v>
      </c>
      <c r="I2388" t="s">
        <v>774</v>
      </c>
      <c r="J2388">
        <f t="shared" si="74"/>
        <v>0.79</v>
      </c>
      <c r="K2388" s="7">
        <f t="shared" si="75"/>
        <v>1.2874999999985448</v>
      </c>
    </row>
    <row r="2389" spans="1:11" x14ac:dyDescent="0.2">
      <c r="A2389">
        <v>523626</v>
      </c>
      <c r="B2389">
        <v>581193</v>
      </c>
      <c r="C2389" s="2">
        <v>22465</v>
      </c>
      <c r="D2389" t="s">
        <v>210</v>
      </c>
      <c r="E2389">
        <v>1</v>
      </c>
      <c r="F2389" s="1">
        <v>40884.711805555555</v>
      </c>
      <c r="G2389">
        <v>0.79</v>
      </c>
      <c r="H2389">
        <v>17097</v>
      </c>
      <c r="I2389" t="s">
        <v>774</v>
      </c>
      <c r="J2389">
        <f t="shared" si="74"/>
        <v>0.79</v>
      </c>
      <c r="K2389" s="7">
        <f t="shared" si="75"/>
        <v>1.2874999999985448</v>
      </c>
    </row>
    <row r="2390" spans="1:11" x14ac:dyDescent="0.2">
      <c r="A2390">
        <v>523627</v>
      </c>
      <c r="B2390">
        <v>581193</v>
      </c>
      <c r="C2390" s="2" t="s">
        <v>8</v>
      </c>
      <c r="D2390" t="s">
        <v>9</v>
      </c>
      <c r="E2390">
        <v>1</v>
      </c>
      <c r="F2390" s="1">
        <v>40884.711805555555</v>
      </c>
      <c r="G2390">
        <v>2.95</v>
      </c>
      <c r="H2390">
        <v>17097</v>
      </c>
      <c r="I2390" t="s">
        <v>774</v>
      </c>
      <c r="J2390">
        <f t="shared" si="74"/>
        <v>2.95</v>
      </c>
      <c r="K2390" s="7">
        <f t="shared" si="75"/>
        <v>1.2874999999985448</v>
      </c>
    </row>
    <row r="2391" spans="1:11" x14ac:dyDescent="0.2">
      <c r="A2391">
        <v>523628</v>
      </c>
      <c r="B2391">
        <v>581193</v>
      </c>
      <c r="C2391" s="2">
        <v>21733</v>
      </c>
      <c r="D2391" t="s">
        <v>55</v>
      </c>
      <c r="E2391">
        <v>1</v>
      </c>
      <c r="F2391" s="1">
        <v>40884.711805555555</v>
      </c>
      <c r="G2391">
        <v>2.95</v>
      </c>
      <c r="H2391">
        <v>17097</v>
      </c>
      <c r="I2391" t="s">
        <v>774</v>
      </c>
      <c r="J2391">
        <f t="shared" si="74"/>
        <v>2.95</v>
      </c>
      <c r="K2391" s="7">
        <f t="shared" si="75"/>
        <v>1.2874999999985448</v>
      </c>
    </row>
    <row r="2392" spans="1:11" x14ac:dyDescent="0.2">
      <c r="A2392">
        <v>523629</v>
      </c>
      <c r="B2392">
        <v>581193</v>
      </c>
      <c r="C2392" s="2">
        <v>22219</v>
      </c>
      <c r="D2392" t="s">
        <v>213</v>
      </c>
      <c r="E2392">
        <v>4</v>
      </c>
      <c r="F2392" s="1">
        <v>40884.711805555555</v>
      </c>
      <c r="G2392">
        <v>0.85</v>
      </c>
      <c r="H2392">
        <v>17097</v>
      </c>
      <c r="I2392" t="s">
        <v>774</v>
      </c>
      <c r="J2392">
        <f t="shared" si="74"/>
        <v>3.4</v>
      </c>
      <c r="K2392" s="7">
        <f t="shared" si="75"/>
        <v>1.2874999999985448</v>
      </c>
    </row>
    <row r="2393" spans="1:11" x14ac:dyDescent="0.2">
      <c r="A2393">
        <v>523630</v>
      </c>
      <c r="B2393">
        <v>581193</v>
      </c>
      <c r="C2393" s="2">
        <v>23265</v>
      </c>
      <c r="D2393" t="s">
        <v>1101</v>
      </c>
      <c r="E2393">
        <v>2</v>
      </c>
      <c r="F2393" s="1">
        <v>40884.711805555555</v>
      </c>
      <c r="G2393">
        <v>1.25</v>
      </c>
      <c r="H2393">
        <v>17097</v>
      </c>
      <c r="I2393" t="s">
        <v>774</v>
      </c>
      <c r="J2393">
        <f t="shared" si="74"/>
        <v>2.5</v>
      </c>
      <c r="K2393" s="7">
        <f t="shared" si="75"/>
        <v>1.2874999999985448</v>
      </c>
    </row>
    <row r="2394" spans="1:11" x14ac:dyDescent="0.2">
      <c r="A2394">
        <v>523631</v>
      </c>
      <c r="B2394">
        <v>581193</v>
      </c>
      <c r="C2394" s="2">
        <v>23227</v>
      </c>
      <c r="D2394" t="s">
        <v>1079</v>
      </c>
      <c r="E2394">
        <v>4</v>
      </c>
      <c r="F2394" s="1">
        <v>40884.711805555555</v>
      </c>
      <c r="G2394">
        <v>1.25</v>
      </c>
      <c r="H2394">
        <v>17097</v>
      </c>
      <c r="I2394" t="s">
        <v>774</v>
      </c>
      <c r="J2394">
        <f t="shared" si="74"/>
        <v>5</v>
      </c>
      <c r="K2394" s="7">
        <f t="shared" si="75"/>
        <v>1.2874999999985448</v>
      </c>
    </row>
    <row r="2395" spans="1:11" x14ac:dyDescent="0.2">
      <c r="A2395">
        <v>523632</v>
      </c>
      <c r="B2395">
        <v>581193</v>
      </c>
      <c r="C2395" s="2">
        <v>23266</v>
      </c>
      <c r="D2395" t="s">
        <v>1102</v>
      </c>
      <c r="E2395">
        <v>2</v>
      </c>
      <c r="F2395" s="1">
        <v>40884.711805555555</v>
      </c>
      <c r="G2395">
        <v>1.25</v>
      </c>
      <c r="H2395">
        <v>17097</v>
      </c>
      <c r="I2395" t="s">
        <v>774</v>
      </c>
      <c r="J2395">
        <f t="shared" si="74"/>
        <v>2.5</v>
      </c>
      <c r="K2395" s="7">
        <f t="shared" si="75"/>
        <v>1.2874999999985448</v>
      </c>
    </row>
    <row r="2396" spans="1:11" x14ac:dyDescent="0.2">
      <c r="A2396">
        <v>523633</v>
      </c>
      <c r="B2396">
        <v>581193</v>
      </c>
      <c r="C2396" s="2">
        <v>23264</v>
      </c>
      <c r="D2396" t="s">
        <v>1100</v>
      </c>
      <c r="E2396">
        <v>2</v>
      </c>
      <c r="F2396" s="1">
        <v>40884.711805555555</v>
      </c>
      <c r="G2396">
        <v>1.25</v>
      </c>
      <c r="H2396">
        <v>17097</v>
      </c>
      <c r="I2396" t="s">
        <v>774</v>
      </c>
      <c r="J2396">
        <f t="shared" si="74"/>
        <v>2.5</v>
      </c>
      <c r="K2396" s="7">
        <f t="shared" si="75"/>
        <v>1.2874999999985448</v>
      </c>
    </row>
    <row r="2397" spans="1:11" x14ac:dyDescent="0.2">
      <c r="A2397">
        <v>523634</v>
      </c>
      <c r="B2397">
        <v>581193</v>
      </c>
      <c r="C2397" s="2">
        <v>23263</v>
      </c>
      <c r="D2397" t="s">
        <v>1086</v>
      </c>
      <c r="E2397">
        <v>2</v>
      </c>
      <c r="F2397" s="1">
        <v>40884.711805555555</v>
      </c>
      <c r="G2397">
        <v>1.25</v>
      </c>
      <c r="H2397">
        <v>17097</v>
      </c>
      <c r="I2397" t="s">
        <v>774</v>
      </c>
      <c r="J2397">
        <f t="shared" si="74"/>
        <v>2.5</v>
      </c>
      <c r="K2397" s="7">
        <f t="shared" si="75"/>
        <v>1.2874999999985448</v>
      </c>
    </row>
    <row r="2398" spans="1:11" x14ac:dyDescent="0.2">
      <c r="A2398">
        <v>523635</v>
      </c>
      <c r="B2398">
        <v>581193</v>
      </c>
      <c r="C2398" s="2">
        <v>72741</v>
      </c>
      <c r="D2398" t="s">
        <v>440</v>
      </c>
      <c r="E2398">
        <v>9</v>
      </c>
      <c r="F2398" s="1">
        <v>40884.711805555555</v>
      </c>
      <c r="G2398">
        <v>1.45</v>
      </c>
      <c r="H2398">
        <v>17097</v>
      </c>
      <c r="I2398" t="s">
        <v>774</v>
      </c>
      <c r="J2398">
        <f t="shared" si="74"/>
        <v>13.049999999999999</v>
      </c>
      <c r="K2398" s="7">
        <f t="shared" si="75"/>
        <v>1.2874999999985448</v>
      </c>
    </row>
    <row r="2399" spans="1:11" x14ac:dyDescent="0.2">
      <c r="A2399">
        <v>523636</v>
      </c>
      <c r="B2399">
        <v>581193</v>
      </c>
      <c r="C2399" s="2">
        <v>23452</v>
      </c>
      <c r="D2399" t="s">
        <v>1200</v>
      </c>
      <c r="E2399">
        <v>2</v>
      </c>
      <c r="F2399" s="1">
        <v>40884.711805555555</v>
      </c>
      <c r="G2399">
        <v>1.95</v>
      </c>
      <c r="H2399">
        <v>17097</v>
      </c>
      <c r="I2399" t="s">
        <v>774</v>
      </c>
      <c r="J2399">
        <f t="shared" si="74"/>
        <v>3.9</v>
      </c>
      <c r="K2399" s="7">
        <f t="shared" si="75"/>
        <v>1.2874999999985448</v>
      </c>
    </row>
    <row r="2400" spans="1:11" x14ac:dyDescent="0.2">
      <c r="A2400">
        <v>523637</v>
      </c>
      <c r="B2400">
        <v>581193</v>
      </c>
      <c r="C2400" s="2">
        <v>22907</v>
      </c>
      <c r="D2400" t="s">
        <v>353</v>
      </c>
      <c r="E2400">
        <v>1</v>
      </c>
      <c r="F2400" s="1">
        <v>40884.711805555555</v>
      </c>
      <c r="G2400">
        <v>0.85</v>
      </c>
      <c r="H2400">
        <v>17097</v>
      </c>
      <c r="I2400" t="s">
        <v>774</v>
      </c>
      <c r="J2400">
        <f t="shared" si="74"/>
        <v>0.85</v>
      </c>
      <c r="K2400" s="7">
        <f t="shared" si="75"/>
        <v>1.2874999999985448</v>
      </c>
    </row>
    <row r="2401" spans="1:11" x14ac:dyDescent="0.2">
      <c r="A2401">
        <v>523638</v>
      </c>
      <c r="B2401">
        <v>581193</v>
      </c>
      <c r="C2401" s="2">
        <v>22851</v>
      </c>
      <c r="D2401" t="s">
        <v>168</v>
      </c>
      <c r="E2401">
        <v>1</v>
      </c>
      <c r="F2401" s="1">
        <v>40884.711805555555</v>
      </c>
      <c r="G2401">
        <v>0.85</v>
      </c>
      <c r="H2401">
        <v>17097</v>
      </c>
      <c r="I2401" t="s">
        <v>774</v>
      </c>
      <c r="J2401">
        <f t="shared" si="74"/>
        <v>0.85</v>
      </c>
      <c r="K2401" s="7">
        <f t="shared" si="75"/>
        <v>1.2874999999985448</v>
      </c>
    </row>
    <row r="2402" spans="1:11" x14ac:dyDescent="0.2">
      <c r="A2402">
        <v>523639</v>
      </c>
      <c r="B2402">
        <v>581193</v>
      </c>
      <c r="C2402" s="2">
        <v>23209</v>
      </c>
      <c r="D2402" t="s">
        <v>1154</v>
      </c>
      <c r="E2402">
        <v>1</v>
      </c>
      <c r="F2402" s="1">
        <v>40884.711805555555</v>
      </c>
      <c r="G2402">
        <v>1.65</v>
      </c>
      <c r="H2402">
        <v>17097</v>
      </c>
      <c r="I2402" t="s">
        <v>774</v>
      </c>
      <c r="J2402">
        <f t="shared" si="74"/>
        <v>1.65</v>
      </c>
      <c r="K2402" s="7">
        <f t="shared" si="75"/>
        <v>1.2874999999985448</v>
      </c>
    </row>
    <row r="2403" spans="1:11" x14ac:dyDescent="0.2">
      <c r="A2403">
        <v>523640</v>
      </c>
      <c r="B2403">
        <v>581193</v>
      </c>
      <c r="C2403" s="2">
        <v>22662</v>
      </c>
      <c r="D2403" t="s">
        <v>111</v>
      </c>
      <c r="E2403">
        <v>1</v>
      </c>
      <c r="F2403" s="1">
        <v>40884.711805555555</v>
      </c>
      <c r="G2403">
        <v>1.65</v>
      </c>
      <c r="H2403">
        <v>17097</v>
      </c>
      <c r="I2403" t="s">
        <v>774</v>
      </c>
      <c r="J2403">
        <f t="shared" si="74"/>
        <v>1.65</v>
      </c>
      <c r="K2403" s="7">
        <f t="shared" si="75"/>
        <v>1.2874999999985448</v>
      </c>
    </row>
    <row r="2404" spans="1:11" x14ac:dyDescent="0.2">
      <c r="A2404">
        <v>523641</v>
      </c>
      <c r="B2404">
        <v>581193</v>
      </c>
      <c r="C2404" s="2">
        <v>23583</v>
      </c>
      <c r="D2404" t="s">
        <v>1211</v>
      </c>
      <c r="E2404">
        <v>1</v>
      </c>
      <c r="F2404" s="1">
        <v>40884.711805555555</v>
      </c>
      <c r="G2404">
        <v>1.65</v>
      </c>
      <c r="H2404">
        <v>17097</v>
      </c>
      <c r="I2404" t="s">
        <v>774</v>
      </c>
      <c r="J2404">
        <f t="shared" si="74"/>
        <v>1.65</v>
      </c>
      <c r="K2404" s="7">
        <f t="shared" si="75"/>
        <v>1.2874999999985448</v>
      </c>
    </row>
    <row r="2405" spans="1:11" x14ac:dyDescent="0.2">
      <c r="A2405">
        <v>523642</v>
      </c>
      <c r="B2405">
        <v>581193</v>
      </c>
      <c r="C2405" s="2">
        <v>22896</v>
      </c>
      <c r="D2405" t="s">
        <v>689</v>
      </c>
      <c r="E2405">
        <v>1</v>
      </c>
      <c r="F2405" s="1">
        <v>40884.711805555555</v>
      </c>
      <c r="G2405">
        <v>2.5499999999999998</v>
      </c>
      <c r="H2405">
        <v>17097</v>
      </c>
      <c r="I2405" t="s">
        <v>774</v>
      </c>
      <c r="J2405">
        <f t="shared" si="74"/>
        <v>2.5499999999999998</v>
      </c>
      <c r="K2405" s="7">
        <f t="shared" si="75"/>
        <v>1.2874999999985448</v>
      </c>
    </row>
    <row r="2406" spans="1:11" x14ac:dyDescent="0.2">
      <c r="A2406">
        <v>523643</v>
      </c>
      <c r="B2406">
        <v>581193</v>
      </c>
      <c r="C2406" s="2">
        <v>23203</v>
      </c>
      <c r="D2406" t="s">
        <v>1153</v>
      </c>
      <c r="E2406">
        <v>1</v>
      </c>
      <c r="F2406" s="1">
        <v>40884.711805555555</v>
      </c>
      <c r="G2406">
        <v>2.08</v>
      </c>
      <c r="H2406">
        <v>17097</v>
      </c>
      <c r="I2406" t="s">
        <v>774</v>
      </c>
      <c r="J2406">
        <f t="shared" si="74"/>
        <v>2.08</v>
      </c>
      <c r="K2406" s="7">
        <f t="shared" si="75"/>
        <v>1.2874999999985448</v>
      </c>
    </row>
    <row r="2407" spans="1:11" x14ac:dyDescent="0.2">
      <c r="A2407">
        <v>523644</v>
      </c>
      <c r="B2407">
        <v>581193</v>
      </c>
      <c r="C2407" s="2">
        <v>22393</v>
      </c>
      <c r="D2407" t="s">
        <v>623</v>
      </c>
      <c r="E2407">
        <v>2</v>
      </c>
      <c r="F2407" s="1">
        <v>40884.711805555555</v>
      </c>
      <c r="G2407">
        <v>0.39</v>
      </c>
      <c r="H2407">
        <v>17097</v>
      </c>
      <c r="I2407" t="s">
        <v>774</v>
      </c>
      <c r="J2407">
        <f t="shared" si="74"/>
        <v>0.78</v>
      </c>
      <c r="K2407" s="7">
        <f t="shared" si="75"/>
        <v>1.2874999999985448</v>
      </c>
    </row>
    <row r="2408" spans="1:11" x14ac:dyDescent="0.2">
      <c r="A2408">
        <v>523645</v>
      </c>
      <c r="B2408">
        <v>581193</v>
      </c>
      <c r="C2408" s="2">
        <v>22391</v>
      </c>
      <c r="D2408" t="s">
        <v>917</v>
      </c>
      <c r="E2408">
        <v>2</v>
      </c>
      <c r="F2408" s="1">
        <v>40884.711805555555</v>
      </c>
      <c r="G2408">
        <v>0.39</v>
      </c>
      <c r="H2408">
        <v>17097</v>
      </c>
      <c r="I2408" t="s">
        <v>774</v>
      </c>
      <c r="J2408">
        <f t="shared" si="74"/>
        <v>0.78</v>
      </c>
      <c r="K2408" s="7">
        <f t="shared" si="75"/>
        <v>1.2874999999985448</v>
      </c>
    </row>
    <row r="2409" spans="1:11" x14ac:dyDescent="0.2">
      <c r="A2409">
        <v>523646</v>
      </c>
      <c r="B2409">
        <v>581193</v>
      </c>
      <c r="C2409" s="2">
        <v>23454</v>
      </c>
      <c r="D2409" t="s">
        <v>1207</v>
      </c>
      <c r="E2409">
        <v>1</v>
      </c>
      <c r="F2409" s="1">
        <v>40884.711805555555</v>
      </c>
      <c r="G2409">
        <v>4.1500000000000004</v>
      </c>
      <c r="H2409">
        <v>17097</v>
      </c>
      <c r="I2409" t="s">
        <v>774</v>
      </c>
      <c r="J2409">
        <f t="shared" si="74"/>
        <v>4.1500000000000004</v>
      </c>
      <c r="K2409" s="7">
        <f t="shared" si="75"/>
        <v>1.2874999999985448</v>
      </c>
    </row>
    <row r="2410" spans="1:11" x14ac:dyDescent="0.2">
      <c r="A2410">
        <v>523647</v>
      </c>
      <c r="B2410">
        <v>581193</v>
      </c>
      <c r="C2410" s="2" t="s">
        <v>520</v>
      </c>
      <c r="D2410" t="s">
        <v>521</v>
      </c>
      <c r="E2410">
        <v>2</v>
      </c>
      <c r="F2410" s="1">
        <v>40884.711805555555</v>
      </c>
      <c r="G2410">
        <v>0.42</v>
      </c>
      <c r="H2410">
        <v>17097</v>
      </c>
      <c r="I2410" t="s">
        <v>774</v>
      </c>
      <c r="J2410">
        <f t="shared" si="74"/>
        <v>0.84</v>
      </c>
      <c r="K2410" s="7">
        <f t="shared" si="75"/>
        <v>1.2874999999985448</v>
      </c>
    </row>
    <row r="2411" spans="1:11" x14ac:dyDescent="0.2">
      <c r="A2411">
        <v>523648</v>
      </c>
      <c r="B2411">
        <v>581193</v>
      </c>
      <c r="C2411" s="2" t="s">
        <v>518</v>
      </c>
      <c r="D2411" t="s">
        <v>519</v>
      </c>
      <c r="E2411">
        <v>2</v>
      </c>
      <c r="F2411" s="1">
        <v>40884.711805555555</v>
      </c>
      <c r="G2411">
        <v>0.65</v>
      </c>
      <c r="H2411">
        <v>17097</v>
      </c>
      <c r="I2411" t="s">
        <v>774</v>
      </c>
      <c r="J2411">
        <f t="shared" si="74"/>
        <v>1.3</v>
      </c>
      <c r="K2411" s="7">
        <f t="shared" si="75"/>
        <v>1.2874999999985448</v>
      </c>
    </row>
    <row r="2412" spans="1:11" x14ac:dyDescent="0.2">
      <c r="A2412">
        <v>523649</v>
      </c>
      <c r="B2412">
        <v>581193</v>
      </c>
      <c r="C2412" s="2">
        <v>22755</v>
      </c>
      <c r="D2412" t="s">
        <v>491</v>
      </c>
      <c r="E2412">
        <v>1</v>
      </c>
      <c r="F2412" s="1">
        <v>40884.711805555555</v>
      </c>
      <c r="G2412">
        <v>0.21</v>
      </c>
      <c r="H2412">
        <v>17097</v>
      </c>
      <c r="I2412" t="s">
        <v>774</v>
      </c>
      <c r="J2412">
        <f t="shared" si="74"/>
        <v>0.21</v>
      </c>
      <c r="K2412" s="7">
        <f t="shared" si="75"/>
        <v>1.2874999999985448</v>
      </c>
    </row>
    <row r="2413" spans="1:11" x14ac:dyDescent="0.2">
      <c r="A2413">
        <v>523650</v>
      </c>
      <c r="B2413">
        <v>581193</v>
      </c>
      <c r="C2413" s="2">
        <v>22753</v>
      </c>
      <c r="D2413" t="s">
        <v>558</v>
      </c>
      <c r="E2413">
        <v>1</v>
      </c>
      <c r="F2413" s="1">
        <v>40884.711805555555</v>
      </c>
      <c r="G2413">
        <v>0.21</v>
      </c>
      <c r="H2413">
        <v>17097</v>
      </c>
      <c r="I2413" t="s">
        <v>774</v>
      </c>
      <c r="J2413">
        <f t="shared" si="74"/>
        <v>0.21</v>
      </c>
      <c r="K2413" s="7">
        <f t="shared" si="75"/>
        <v>1.2874999999985448</v>
      </c>
    </row>
    <row r="2414" spans="1:11" x14ac:dyDescent="0.2">
      <c r="A2414">
        <v>523651</v>
      </c>
      <c r="B2414">
        <v>581193</v>
      </c>
      <c r="C2414" s="2">
        <v>22754</v>
      </c>
      <c r="D2414" t="s">
        <v>338</v>
      </c>
      <c r="E2414">
        <v>1</v>
      </c>
      <c r="F2414" s="1">
        <v>40884.711805555555</v>
      </c>
      <c r="G2414">
        <v>0.21</v>
      </c>
      <c r="H2414">
        <v>17097</v>
      </c>
      <c r="I2414" t="s">
        <v>774</v>
      </c>
      <c r="J2414">
        <f t="shared" si="74"/>
        <v>0.21</v>
      </c>
      <c r="K2414" s="7">
        <f t="shared" si="75"/>
        <v>1.2874999999985448</v>
      </c>
    </row>
    <row r="2415" spans="1:11" x14ac:dyDescent="0.2">
      <c r="A2415">
        <v>523652</v>
      </c>
      <c r="B2415">
        <v>581193</v>
      </c>
      <c r="C2415" s="2">
        <v>23372</v>
      </c>
      <c r="D2415" t="s">
        <v>1187</v>
      </c>
      <c r="E2415">
        <v>1</v>
      </c>
      <c r="F2415" s="1">
        <v>40884.711805555555</v>
      </c>
      <c r="G2415">
        <v>1.25</v>
      </c>
      <c r="H2415">
        <v>17097</v>
      </c>
      <c r="I2415" t="s">
        <v>774</v>
      </c>
      <c r="J2415">
        <f t="shared" si="74"/>
        <v>1.25</v>
      </c>
      <c r="K2415" s="7">
        <f t="shared" si="75"/>
        <v>1.2874999999985448</v>
      </c>
    </row>
    <row r="2416" spans="1:11" x14ac:dyDescent="0.2">
      <c r="A2416">
        <v>523653</v>
      </c>
      <c r="B2416">
        <v>581193</v>
      </c>
      <c r="C2416" s="2">
        <v>23371</v>
      </c>
      <c r="D2416" t="s">
        <v>1184</v>
      </c>
      <c r="E2416">
        <v>1</v>
      </c>
      <c r="F2416" s="1">
        <v>40884.711805555555</v>
      </c>
      <c r="G2416">
        <v>1.25</v>
      </c>
      <c r="H2416">
        <v>17097</v>
      </c>
      <c r="I2416" t="s">
        <v>774</v>
      </c>
      <c r="J2416">
        <f t="shared" si="74"/>
        <v>1.25</v>
      </c>
      <c r="K2416" s="7">
        <f t="shared" si="75"/>
        <v>1.2874999999985448</v>
      </c>
    </row>
    <row r="2417" spans="1:11" x14ac:dyDescent="0.2">
      <c r="A2417">
        <v>523654</v>
      </c>
      <c r="B2417">
        <v>581193</v>
      </c>
      <c r="C2417" s="2">
        <v>23254</v>
      </c>
      <c r="D2417" t="s">
        <v>1017</v>
      </c>
      <c r="E2417">
        <v>1</v>
      </c>
      <c r="F2417" s="1">
        <v>40884.711805555555</v>
      </c>
      <c r="G2417">
        <v>4.1500000000000004</v>
      </c>
      <c r="H2417">
        <v>17097</v>
      </c>
      <c r="I2417" t="s">
        <v>774</v>
      </c>
      <c r="J2417">
        <f t="shared" si="74"/>
        <v>4.1500000000000004</v>
      </c>
      <c r="K2417" s="7">
        <f t="shared" si="75"/>
        <v>1.2874999999985448</v>
      </c>
    </row>
    <row r="2418" spans="1:11" x14ac:dyDescent="0.2">
      <c r="A2418">
        <v>523655</v>
      </c>
      <c r="B2418">
        <v>581193</v>
      </c>
      <c r="C2418" s="2">
        <v>22326</v>
      </c>
      <c r="D2418" t="s">
        <v>37</v>
      </c>
      <c r="E2418">
        <v>2</v>
      </c>
      <c r="F2418" s="1">
        <v>40884.711805555555</v>
      </c>
      <c r="G2418">
        <v>2.95</v>
      </c>
      <c r="H2418">
        <v>17097</v>
      </c>
      <c r="I2418" t="s">
        <v>774</v>
      </c>
      <c r="J2418">
        <f t="shared" si="74"/>
        <v>5.9</v>
      </c>
      <c r="K2418" s="7">
        <f t="shared" si="75"/>
        <v>1.2874999999985448</v>
      </c>
    </row>
    <row r="2419" spans="1:11" x14ac:dyDescent="0.2">
      <c r="A2419">
        <v>523656</v>
      </c>
      <c r="B2419">
        <v>581193</v>
      </c>
      <c r="C2419" s="2">
        <v>22629</v>
      </c>
      <c r="D2419" t="s">
        <v>38</v>
      </c>
      <c r="E2419">
        <v>1</v>
      </c>
      <c r="F2419" s="1">
        <v>40884.711805555555</v>
      </c>
      <c r="G2419">
        <v>1.95</v>
      </c>
      <c r="H2419">
        <v>17097</v>
      </c>
      <c r="I2419" t="s">
        <v>774</v>
      </c>
      <c r="J2419">
        <f t="shared" si="74"/>
        <v>1.95</v>
      </c>
      <c r="K2419" s="7">
        <f t="shared" si="75"/>
        <v>1.2874999999985448</v>
      </c>
    </row>
    <row r="2420" spans="1:11" x14ac:dyDescent="0.2">
      <c r="A2420">
        <v>523657</v>
      </c>
      <c r="B2420">
        <v>581193</v>
      </c>
      <c r="C2420" s="2">
        <v>22631</v>
      </c>
      <c r="D2420" t="s">
        <v>40</v>
      </c>
      <c r="E2420">
        <v>1</v>
      </c>
      <c r="F2420" s="1">
        <v>40884.711805555555</v>
      </c>
      <c r="G2420">
        <v>1.95</v>
      </c>
      <c r="H2420">
        <v>17097</v>
      </c>
      <c r="I2420" t="s">
        <v>774</v>
      </c>
      <c r="J2420">
        <f t="shared" si="74"/>
        <v>1.95</v>
      </c>
      <c r="K2420" s="7">
        <f t="shared" si="75"/>
        <v>1.2874999999985448</v>
      </c>
    </row>
    <row r="2421" spans="1:11" x14ac:dyDescent="0.2">
      <c r="A2421">
        <v>523658</v>
      </c>
      <c r="B2421">
        <v>581193</v>
      </c>
      <c r="C2421" s="2">
        <v>23290</v>
      </c>
      <c r="D2421" t="s">
        <v>1110</v>
      </c>
      <c r="E2421">
        <v>2</v>
      </c>
      <c r="F2421" s="1">
        <v>40884.711805555555</v>
      </c>
      <c r="G2421">
        <v>1.25</v>
      </c>
      <c r="H2421">
        <v>17097</v>
      </c>
      <c r="I2421" t="s">
        <v>774</v>
      </c>
      <c r="J2421">
        <f t="shared" si="74"/>
        <v>2.5</v>
      </c>
      <c r="K2421" s="7">
        <f t="shared" si="75"/>
        <v>1.2874999999985448</v>
      </c>
    </row>
    <row r="2422" spans="1:11" x14ac:dyDescent="0.2">
      <c r="A2422">
        <v>523659</v>
      </c>
      <c r="B2422">
        <v>581193</v>
      </c>
      <c r="C2422" s="2">
        <v>23289</v>
      </c>
      <c r="D2422" t="s">
        <v>1109</v>
      </c>
      <c r="E2422">
        <v>2</v>
      </c>
      <c r="F2422" s="1">
        <v>40884.711805555555</v>
      </c>
      <c r="G2422">
        <v>1.25</v>
      </c>
      <c r="H2422">
        <v>17097</v>
      </c>
      <c r="I2422" t="s">
        <v>774</v>
      </c>
      <c r="J2422">
        <f t="shared" si="74"/>
        <v>2.5</v>
      </c>
      <c r="K2422" s="7">
        <f t="shared" si="75"/>
        <v>1.2874999999985448</v>
      </c>
    </row>
    <row r="2423" spans="1:11" x14ac:dyDescent="0.2">
      <c r="A2423">
        <v>523660</v>
      </c>
      <c r="B2423">
        <v>581193</v>
      </c>
      <c r="C2423" s="2">
        <v>23292</v>
      </c>
      <c r="D2423" t="s">
        <v>1121</v>
      </c>
      <c r="E2423">
        <v>2</v>
      </c>
      <c r="F2423" s="1">
        <v>40884.711805555555</v>
      </c>
      <c r="G2423">
        <v>1.25</v>
      </c>
      <c r="H2423">
        <v>17097</v>
      </c>
      <c r="I2423" t="s">
        <v>774</v>
      </c>
      <c r="J2423">
        <f t="shared" si="74"/>
        <v>2.5</v>
      </c>
      <c r="K2423" s="7">
        <f t="shared" si="75"/>
        <v>1.2874999999985448</v>
      </c>
    </row>
    <row r="2424" spans="1:11" x14ac:dyDescent="0.2">
      <c r="A2424">
        <v>523661</v>
      </c>
      <c r="B2424">
        <v>581193</v>
      </c>
      <c r="C2424" s="2">
        <v>23291</v>
      </c>
      <c r="D2424" t="s">
        <v>1108</v>
      </c>
      <c r="E2424">
        <v>2</v>
      </c>
      <c r="F2424" s="1">
        <v>40884.711805555555</v>
      </c>
      <c r="G2424">
        <v>1.25</v>
      </c>
      <c r="H2424">
        <v>17097</v>
      </c>
      <c r="I2424" t="s">
        <v>774</v>
      </c>
      <c r="J2424">
        <f t="shared" si="74"/>
        <v>2.5</v>
      </c>
      <c r="K2424" s="7">
        <f t="shared" si="75"/>
        <v>1.2874999999985448</v>
      </c>
    </row>
    <row r="2425" spans="1:11" x14ac:dyDescent="0.2">
      <c r="A2425">
        <v>523662</v>
      </c>
      <c r="B2425">
        <v>581193</v>
      </c>
      <c r="C2425" s="2" t="s">
        <v>649</v>
      </c>
      <c r="D2425" t="s">
        <v>650</v>
      </c>
      <c r="E2425">
        <v>1</v>
      </c>
      <c r="F2425" s="1">
        <v>40884.711805555555</v>
      </c>
      <c r="G2425">
        <v>4.95</v>
      </c>
      <c r="H2425">
        <v>17097</v>
      </c>
      <c r="I2425" t="s">
        <v>774</v>
      </c>
      <c r="J2425">
        <f t="shared" si="74"/>
        <v>4.95</v>
      </c>
      <c r="K2425" s="7">
        <f t="shared" si="75"/>
        <v>1.2874999999985448</v>
      </c>
    </row>
    <row r="2426" spans="1:11" x14ac:dyDescent="0.2">
      <c r="A2426">
        <v>523663</v>
      </c>
      <c r="B2426">
        <v>581193</v>
      </c>
      <c r="C2426" s="2">
        <v>22721</v>
      </c>
      <c r="D2426" t="s">
        <v>928</v>
      </c>
      <c r="E2426">
        <v>2</v>
      </c>
      <c r="F2426" s="1">
        <v>40884.711805555555</v>
      </c>
      <c r="G2426">
        <v>1.95</v>
      </c>
      <c r="H2426">
        <v>17097</v>
      </c>
      <c r="I2426" t="s">
        <v>774</v>
      </c>
      <c r="J2426">
        <f t="shared" si="74"/>
        <v>3.9</v>
      </c>
      <c r="K2426" s="7">
        <f t="shared" si="75"/>
        <v>1.2874999999985448</v>
      </c>
    </row>
    <row r="2427" spans="1:11" x14ac:dyDescent="0.2">
      <c r="A2427">
        <v>523664</v>
      </c>
      <c r="B2427">
        <v>581193</v>
      </c>
      <c r="C2427" s="2">
        <v>23241</v>
      </c>
      <c r="D2427" t="s">
        <v>1094</v>
      </c>
      <c r="E2427">
        <v>1</v>
      </c>
      <c r="F2427" s="1">
        <v>40884.711805555555</v>
      </c>
      <c r="G2427">
        <v>2.08</v>
      </c>
      <c r="H2427">
        <v>17097</v>
      </c>
      <c r="I2427" t="s">
        <v>774</v>
      </c>
      <c r="J2427">
        <f t="shared" si="74"/>
        <v>2.08</v>
      </c>
      <c r="K2427" s="7">
        <f t="shared" si="75"/>
        <v>1.2874999999985448</v>
      </c>
    </row>
    <row r="2428" spans="1:11" x14ac:dyDescent="0.2">
      <c r="A2428">
        <v>523665</v>
      </c>
      <c r="B2428">
        <v>581193</v>
      </c>
      <c r="C2428" s="2">
        <v>23247</v>
      </c>
      <c r="D2428" t="s">
        <v>1096</v>
      </c>
      <c r="E2428">
        <v>1</v>
      </c>
      <c r="F2428" s="1">
        <v>40884.711805555555</v>
      </c>
      <c r="G2428">
        <v>2.89</v>
      </c>
      <c r="H2428">
        <v>17097</v>
      </c>
      <c r="I2428" t="s">
        <v>774</v>
      </c>
      <c r="J2428">
        <f t="shared" si="74"/>
        <v>2.89</v>
      </c>
      <c r="K2428" s="7">
        <f t="shared" si="75"/>
        <v>1.2874999999985448</v>
      </c>
    </row>
  </sheetData>
  <autoFilter ref="A6:I2428" xr:uid="{00000000-0001-0000-0000-000000000000}">
    <sortState xmlns:xlrd2="http://schemas.microsoft.com/office/spreadsheetml/2017/richdata2" ref="A7:I2428">
      <sortCondition ref="A7:A2428"/>
    </sortState>
  </autoFilter>
  <pageMargins left="0.75" right="0.75" top="1" bottom="1" header="0.5" footer="0.5"/>
  <pageSetup orientation="portrait" r:id="rId1"/>
  <headerFooter>
    <oddHeader>&amp;R&amp;"Calibri"&amp;10&amp;K000000Internal&amp;1#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4C4D-A6D2-469D-A5AE-F4EE014BB90B}">
  <dimension ref="A1:B32"/>
  <sheetViews>
    <sheetView workbookViewId="0">
      <selection activeCell="A2" sqref="A2:B32"/>
    </sheetView>
  </sheetViews>
  <sheetFormatPr baseColWidth="10" defaultColWidth="8.83203125" defaultRowHeight="16" x14ac:dyDescent="0.2"/>
  <cols>
    <col min="1" max="1" width="14.83203125" bestFit="1" customWidth="1"/>
    <col min="2" max="2" width="11.83203125" bestFit="1" customWidth="1"/>
  </cols>
  <sheetData>
    <row r="1" spans="1:2" x14ac:dyDescent="0.2">
      <c r="A1" s="9" t="s">
        <v>1229</v>
      </c>
      <c r="B1" t="s">
        <v>1231</v>
      </c>
    </row>
    <row r="2" spans="1:2" x14ac:dyDescent="0.2">
      <c r="A2" s="10">
        <v>12354</v>
      </c>
      <c r="B2" s="11">
        <v>231.44999999999709</v>
      </c>
    </row>
    <row r="3" spans="1:2" x14ac:dyDescent="0.2">
      <c r="A3" s="10">
        <v>12417</v>
      </c>
      <c r="B3" s="11">
        <v>224.45138888888323</v>
      </c>
    </row>
    <row r="4" spans="1:2" x14ac:dyDescent="0.2">
      <c r="A4" s="10">
        <v>12421</v>
      </c>
      <c r="B4" s="11">
        <v>14.619444444440887</v>
      </c>
    </row>
    <row r="5" spans="1:2" x14ac:dyDescent="0.2">
      <c r="A5" s="10">
        <v>12442</v>
      </c>
      <c r="B5" s="11">
        <v>2.4006944444408873</v>
      </c>
    </row>
    <row r="6" spans="1:2" x14ac:dyDescent="0.2">
      <c r="A6" s="10">
        <v>12445</v>
      </c>
      <c r="B6" s="11">
        <v>21.219444444439432</v>
      </c>
    </row>
    <row r="7" spans="1:2" x14ac:dyDescent="0.2">
      <c r="A7" s="10">
        <v>12448</v>
      </c>
      <c r="B7" s="11">
        <v>43.425694444442343</v>
      </c>
    </row>
    <row r="8" spans="1:2" x14ac:dyDescent="0.2">
      <c r="A8" s="10">
        <v>12450</v>
      </c>
      <c r="B8" s="11">
        <v>155.38749999999709</v>
      </c>
    </row>
    <row r="9" spans="1:2" x14ac:dyDescent="0.2">
      <c r="A9" s="10">
        <v>12454</v>
      </c>
      <c r="B9" s="11">
        <v>55.281944444439432</v>
      </c>
    </row>
    <row r="10" spans="1:2" x14ac:dyDescent="0.2">
      <c r="A10" s="10">
        <v>12455</v>
      </c>
      <c r="B10" s="11">
        <v>72.352777777778101</v>
      </c>
    </row>
    <row r="11" spans="1:2" x14ac:dyDescent="0.2">
      <c r="A11" s="10">
        <v>12462</v>
      </c>
      <c r="B11" s="11">
        <v>17.616666666661331</v>
      </c>
    </row>
    <row r="12" spans="1:2" x14ac:dyDescent="0.2">
      <c r="A12" s="10">
        <v>12484</v>
      </c>
      <c r="B12" s="11">
        <v>34.361805555556202</v>
      </c>
    </row>
    <row r="13" spans="1:2" x14ac:dyDescent="0.2">
      <c r="A13" s="10">
        <v>12502</v>
      </c>
      <c r="B13" s="11">
        <v>94.504861111112405</v>
      </c>
    </row>
    <row r="14" spans="1:2" x14ac:dyDescent="0.2">
      <c r="A14" s="10">
        <v>12507</v>
      </c>
      <c r="B14" s="11">
        <v>133.28472222221899</v>
      </c>
    </row>
    <row r="15" spans="1:2" x14ac:dyDescent="0.2">
      <c r="A15" s="10">
        <v>12510</v>
      </c>
      <c r="B15" s="11">
        <v>141.57222222221753</v>
      </c>
    </row>
    <row r="16" spans="1:2" x14ac:dyDescent="0.2">
      <c r="A16" s="10">
        <v>12538</v>
      </c>
      <c r="B16" s="11">
        <v>28.279861111106584</v>
      </c>
    </row>
    <row r="17" spans="1:2" x14ac:dyDescent="0.2">
      <c r="A17" s="10">
        <v>12539</v>
      </c>
      <c r="B17" s="11">
        <v>21.436805555553292</v>
      </c>
    </row>
    <row r="18" spans="1:2" x14ac:dyDescent="0.2">
      <c r="A18" s="10">
        <v>12540</v>
      </c>
      <c r="B18" s="11">
        <v>18.519444444442343</v>
      </c>
    </row>
    <row r="19" spans="1:2" x14ac:dyDescent="0.2">
      <c r="A19" s="10">
        <v>12541</v>
      </c>
      <c r="B19" s="11">
        <v>28.554861111108039</v>
      </c>
    </row>
    <row r="20" spans="1:2" x14ac:dyDescent="0.2">
      <c r="A20" s="10">
        <v>12544</v>
      </c>
      <c r="B20" s="11">
        <v>35.322222222217533</v>
      </c>
    </row>
    <row r="21" spans="1:2" x14ac:dyDescent="0.2">
      <c r="A21" s="10">
        <v>12545</v>
      </c>
      <c r="B21" s="11">
        <v>74.430555555554747</v>
      </c>
    </row>
    <row r="22" spans="1:2" x14ac:dyDescent="0.2">
      <c r="A22" s="10">
        <v>12546</v>
      </c>
      <c r="B22" s="11">
        <v>45.493055555554747</v>
      </c>
    </row>
    <row r="23" spans="1:2" x14ac:dyDescent="0.2">
      <c r="A23" s="10">
        <v>12547</v>
      </c>
      <c r="B23" s="11">
        <v>196.4729166666657</v>
      </c>
    </row>
    <row r="24" spans="1:2" x14ac:dyDescent="0.2">
      <c r="A24" s="10">
        <v>12548</v>
      </c>
      <c r="B24" s="11">
        <v>165.34999999999854</v>
      </c>
    </row>
    <row r="25" spans="1:2" x14ac:dyDescent="0.2">
      <c r="A25" s="10">
        <v>12550</v>
      </c>
      <c r="B25" s="11">
        <v>78.391666666662786</v>
      </c>
    </row>
    <row r="26" spans="1:2" x14ac:dyDescent="0.2">
      <c r="A26" s="10">
        <v>12551</v>
      </c>
      <c r="B26" s="11">
        <v>356.52499999999418</v>
      </c>
    </row>
    <row r="27" spans="1:2" x14ac:dyDescent="0.2">
      <c r="A27" s="10">
        <v>12556</v>
      </c>
      <c r="B27" s="11">
        <v>49.453472222223354</v>
      </c>
    </row>
    <row r="28" spans="1:2" x14ac:dyDescent="0.2">
      <c r="A28" s="10">
        <v>12557</v>
      </c>
      <c r="B28" s="11">
        <v>15.291666666664241</v>
      </c>
    </row>
    <row r="29" spans="1:2" x14ac:dyDescent="0.2">
      <c r="A29" s="10">
        <v>12596</v>
      </c>
      <c r="B29" s="11">
        <v>50.456249999995634</v>
      </c>
    </row>
    <row r="30" spans="1:2" x14ac:dyDescent="0.2">
      <c r="A30" s="10">
        <v>12597</v>
      </c>
      <c r="B30" s="11">
        <v>18.434722222220444</v>
      </c>
    </row>
    <row r="31" spans="1:2" x14ac:dyDescent="0.2">
      <c r="A31" s="10">
        <v>17097</v>
      </c>
      <c r="B31" s="11">
        <v>1.2874999999985448</v>
      </c>
    </row>
    <row r="32" spans="1:2" x14ac:dyDescent="0.2">
      <c r="A32" s="10" t="s">
        <v>1230</v>
      </c>
      <c r="B32" s="11">
        <v>1.2874999999985448</v>
      </c>
    </row>
  </sheetData>
  <pageMargins left="0.7" right="0.7" top="0.75" bottom="0.75" header="0.3" footer="0.3"/>
  <pageSetup orientation="portrait" r:id="rId2"/>
  <headerFooter>
    <oddHeader>&amp;R&amp;"Calibri"&amp;10&amp;K000000Internal&amp;1#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63CE-CC48-499F-B016-7FBB50BA4CC6}">
  <dimension ref="A1:K94"/>
  <sheetViews>
    <sheetView workbookViewId="0">
      <selection activeCell="J10" sqref="J10:K39"/>
    </sheetView>
  </sheetViews>
  <sheetFormatPr baseColWidth="10" defaultColWidth="8.83203125" defaultRowHeight="16" x14ac:dyDescent="0.2"/>
  <cols>
    <col min="1" max="1" width="14.83203125" bestFit="1" customWidth="1"/>
    <col min="2" max="2" width="14.1640625" bestFit="1" customWidth="1"/>
    <col min="5" max="5" width="9.1640625" bestFit="1" customWidth="1"/>
    <col min="6" max="6" width="15" customWidth="1"/>
    <col min="10" max="10" width="14.83203125" bestFit="1" customWidth="1"/>
    <col min="11" max="11" width="14.1640625" bestFit="1" customWidth="1"/>
  </cols>
  <sheetData>
    <row r="1" spans="1:11" x14ac:dyDescent="0.2">
      <c r="A1" s="9" t="s">
        <v>1229</v>
      </c>
      <c r="B1" t="s">
        <v>1232</v>
      </c>
    </row>
    <row r="2" spans="1:11" x14ac:dyDescent="0.2">
      <c r="A2" s="10">
        <v>12354</v>
      </c>
      <c r="B2" s="11">
        <v>58</v>
      </c>
    </row>
    <row r="3" spans="1:11" x14ac:dyDescent="0.2">
      <c r="A3" s="10">
        <v>12417</v>
      </c>
      <c r="B3" s="11">
        <v>22</v>
      </c>
    </row>
    <row r="4" spans="1:11" x14ac:dyDescent="0.2">
      <c r="A4" s="10">
        <v>12421</v>
      </c>
      <c r="B4" s="11">
        <v>41</v>
      </c>
    </row>
    <row r="5" spans="1:11" x14ac:dyDescent="0.2">
      <c r="A5" s="10">
        <v>12442</v>
      </c>
      <c r="B5" s="11">
        <v>11</v>
      </c>
    </row>
    <row r="6" spans="1:11" x14ac:dyDescent="0.2">
      <c r="A6" s="10">
        <v>12445</v>
      </c>
      <c r="B6" s="11">
        <v>3</v>
      </c>
      <c r="E6" s="4" t="s">
        <v>0</v>
      </c>
      <c r="F6" s="4" t="s">
        <v>6</v>
      </c>
    </row>
    <row r="7" spans="1:11" x14ac:dyDescent="0.2">
      <c r="A7" s="10">
        <v>12448</v>
      </c>
      <c r="B7" s="11">
        <v>21</v>
      </c>
      <c r="E7">
        <v>536944</v>
      </c>
      <c r="F7">
        <v>12557</v>
      </c>
    </row>
    <row r="8" spans="1:11" x14ac:dyDescent="0.2">
      <c r="A8" s="10">
        <v>12450</v>
      </c>
      <c r="B8" s="11">
        <v>8</v>
      </c>
      <c r="E8">
        <v>538095</v>
      </c>
      <c r="F8">
        <v>17097</v>
      </c>
    </row>
    <row r="9" spans="1:11" x14ac:dyDescent="0.2">
      <c r="A9" s="10">
        <v>12454</v>
      </c>
      <c r="B9" s="11">
        <v>15</v>
      </c>
      <c r="E9">
        <v>538525</v>
      </c>
      <c r="F9">
        <v>12540</v>
      </c>
      <c r="J9" s="9" t="s">
        <v>1229</v>
      </c>
      <c r="K9" t="s">
        <v>1232</v>
      </c>
    </row>
    <row r="10" spans="1:11" x14ac:dyDescent="0.2">
      <c r="A10" s="10">
        <v>12455</v>
      </c>
      <c r="B10" s="11">
        <v>44</v>
      </c>
      <c r="E10">
        <v>539351</v>
      </c>
      <c r="F10">
        <v>12551</v>
      </c>
      <c r="J10" s="10">
        <v>12354</v>
      </c>
      <c r="K10" s="8">
        <v>1</v>
      </c>
    </row>
    <row r="11" spans="1:11" x14ac:dyDescent="0.2">
      <c r="A11" s="10">
        <v>12462</v>
      </c>
      <c r="B11" s="11">
        <v>60</v>
      </c>
      <c r="E11">
        <v>540469</v>
      </c>
      <c r="F11">
        <v>12484</v>
      </c>
      <c r="J11" s="10">
        <v>12417</v>
      </c>
      <c r="K11" s="8">
        <v>1</v>
      </c>
    </row>
    <row r="12" spans="1:11" x14ac:dyDescent="0.2">
      <c r="A12" s="10">
        <v>12484</v>
      </c>
      <c r="B12" s="11">
        <v>342</v>
      </c>
      <c r="E12">
        <v>540550</v>
      </c>
      <c r="F12">
        <v>12539</v>
      </c>
      <c r="J12" s="10">
        <v>12421</v>
      </c>
      <c r="K12" s="8">
        <v>4</v>
      </c>
    </row>
    <row r="13" spans="1:11" x14ac:dyDescent="0.2">
      <c r="A13" s="10">
        <v>12502</v>
      </c>
      <c r="B13" s="11">
        <v>142</v>
      </c>
      <c r="E13">
        <v>540785</v>
      </c>
      <c r="F13">
        <v>12557</v>
      </c>
      <c r="J13" s="10">
        <v>12442</v>
      </c>
      <c r="K13" s="8">
        <v>1</v>
      </c>
    </row>
    <row r="14" spans="1:11" x14ac:dyDescent="0.2">
      <c r="A14" s="10">
        <v>12507</v>
      </c>
      <c r="B14" s="11">
        <v>19</v>
      </c>
      <c r="E14">
        <v>540801</v>
      </c>
      <c r="F14">
        <v>12540</v>
      </c>
      <c r="J14" s="10">
        <v>12445</v>
      </c>
      <c r="K14" s="8">
        <v>1</v>
      </c>
    </row>
    <row r="15" spans="1:11" x14ac:dyDescent="0.2">
      <c r="A15" s="10">
        <v>12510</v>
      </c>
      <c r="B15" s="11">
        <v>31</v>
      </c>
      <c r="E15">
        <v>541491</v>
      </c>
      <c r="F15">
        <v>12510</v>
      </c>
      <c r="J15" s="10">
        <v>12448</v>
      </c>
      <c r="K15" s="8">
        <v>1</v>
      </c>
    </row>
    <row r="16" spans="1:11" x14ac:dyDescent="0.2">
      <c r="A16" s="10">
        <v>12538</v>
      </c>
      <c r="B16" s="11">
        <v>21</v>
      </c>
      <c r="E16">
        <v>541576</v>
      </c>
      <c r="F16">
        <v>17097</v>
      </c>
      <c r="J16" s="10">
        <v>12450</v>
      </c>
      <c r="K16" s="8">
        <v>2</v>
      </c>
    </row>
    <row r="17" spans="1:11" x14ac:dyDescent="0.2">
      <c r="A17" s="10">
        <v>12539</v>
      </c>
      <c r="B17" s="11">
        <v>273</v>
      </c>
      <c r="E17">
        <v>541980</v>
      </c>
      <c r="F17">
        <v>12421</v>
      </c>
      <c r="J17" s="10">
        <v>12454</v>
      </c>
      <c r="K17" s="8">
        <v>1</v>
      </c>
    </row>
    <row r="18" spans="1:11" x14ac:dyDescent="0.2">
      <c r="A18" s="10">
        <v>12540</v>
      </c>
      <c r="B18" s="11">
        <v>461</v>
      </c>
      <c r="E18">
        <v>542303</v>
      </c>
      <c r="F18">
        <v>12539</v>
      </c>
      <c r="J18" s="10">
        <v>12455</v>
      </c>
      <c r="K18" s="8">
        <v>4</v>
      </c>
    </row>
    <row r="19" spans="1:11" x14ac:dyDescent="0.2">
      <c r="A19" s="10">
        <v>12541</v>
      </c>
      <c r="B19" s="11">
        <v>49</v>
      </c>
      <c r="E19">
        <v>542905</v>
      </c>
      <c r="F19">
        <v>12540</v>
      </c>
      <c r="J19" s="10">
        <v>12462</v>
      </c>
      <c r="K19" s="8">
        <v>2</v>
      </c>
    </row>
    <row r="20" spans="1:11" x14ac:dyDescent="0.2">
      <c r="A20" s="10">
        <v>12544</v>
      </c>
      <c r="B20" s="11">
        <v>18</v>
      </c>
      <c r="E20">
        <v>543055</v>
      </c>
      <c r="F20">
        <v>12502</v>
      </c>
      <c r="J20" s="10">
        <v>12484</v>
      </c>
      <c r="K20" s="8">
        <v>4</v>
      </c>
    </row>
    <row r="21" spans="1:11" x14ac:dyDescent="0.2">
      <c r="A21" s="10">
        <v>12545</v>
      </c>
      <c r="B21" s="11">
        <v>48</v>
      </c>
      <c r="E21">
        <v>543541</v>
      </c>
      <c r="F21">
        <v>12462</v>
      </c>
      <c r="J21" s="10">
        <v>12502</v>
      </c>
      <c r="K21" s="8">
        <v>5</v>
      </c>
    </row>
    <row r="22" spans="1:11" x14ac:dyDescent="0.2">
      <c r="A22" s="10">
        <v>12546</v>
      </c>
      <c r="B22" s="11">
        <v>67</v>
      </c>
      <c r="E22">
        <v>543822</v>
      </c>
      <c r="F22">
        <v>12507</v>
      </c>
      <c r="J22" s="10">
        <v>12507</v>
      </c>
      <c r="K22" s="8">
        <v>3</v>
      </c>
    </row>
    <row r="23" spans="1:11" x14ac:dyDescent="0.2">
      <c r="A23" s="10">
        <v>12547</v>
      </c>
      <c r="B23" s="11">
        <v>6</v>
      </c>
      <c r="E23">
        <v>545585</v>
      </c>
      <c r="F23">
        <v>12541</v>
      </c>
      <c r="J23" s="10">
        <v>12510</v>
      </c>
      <c r="K23" s="8">
        <v>2</v>
      </c>
    </row>
    <row r="24" spans="1:11" x14ac:dyDescent="0.2">
      <c r="A24" s="10">
        <v>12548</v>
      </c>
      <c r="B24" s="11">
        <v>4</v>
      </c>
      <c r="E24">
        <v>545647</v>
      </c>
      <c r="F24">
        <v>12547</v>
      </c>
      <c r="J24" s="10">
        <v>12538</v>
      </c>
      <c r="K24" s="8">
        <v>1</v>
      </c>
    </row>
    <row r="25" spans="1:11" x14ac:dyDescent="0.2">
      <c r="A25" s="10">
        <v>12550</v>
      </c>
      <c r="B25" s="11">
        <v>56</v>
      </c>
      <c r="E25">
        <v>546755</v>
      </c>
      <c r="F25">
        <v>12502</v>
      </c>
      <c r="J25" s="10">
        <v>12539</v>
      </c>
      <c r="K25" s="8">
        <v>4</v>
      </c>
    </row>
    <row r="26" spans="1:11" x14ac:dyDescent="0.2">
      <c r="A26" s="10">
        <v>12551</v>
      </c>
      <c r="B26" s="11">
        <v>10</v>
      </c>
      <c r="E26">
        <v>546760</v>
      </c>
      <c r="F26">
        <v>12597</v>
      </c>
      <c r="J26" s="10">
        <v>12540</v>
      </c>
      <c r="K26" s="8">
        <v>17</v>
      </c>
    </row>
    <row r="27" spans="1:11" x14ac:dyDescent="0.2">
      <c r="A27" s="10">
        <v>12556</v>
      </c>
      <c r="B27" s="11">
        <v>121</v>
      </c>
      <c r="E27">
        <v>547387</v>
      </c>
      <c r="F27">
        <v>12539</v>
      </c>
      <c r="J27" s="10">
        <v>12541</v>
      </c>
      <c r="K27" s="8">
        <v>3</v>
      </c>
    </row>
    <row r="28" spans="1:11" x14ac:dyDescent="0.2">
      <c r="A28" s="10">
        <v>12557</v>
      </c>
      <c r="B28" s="11">
        <v>33</v>
      </c>
      <c r="E28">
        <v>547703</v>
      </c>
      <c r="F28">
        <v>12540</v>
      </c>
      <c r="J28" s="10">
        <v>12544</v>
      </c>
      <c r="K28" s="8">
        <v>1</v>
      </c>
    </row>
    <row r="29" spans="1:11" x14ac:dyDescent="0.2">
      <c r="A29" s="10">
        <v>12596</v>
      </c>
      <c r="B29" s="11">
        <v>25</v>
      </c>
      <c r="E29">
        <v>547790</v>
      </c>
      <c r="F29">
        <v>12545</v>
      </c>
      <c r="J29" s="10">
        <v>12545</v>
      </c>
      <c r="K29" s="8">
        <v>2</v>
      </c>
    </row>
    <row r="30" spans="1:11" x14ac:dyDescent="0.2">
      <c r="A30" s="10">
        <v>12597</v>
      </c>
      <c r="B30" s="11">
        <v>202</v>
      </c>
      <c r="E30">
        <v>547972</v>
      </c>
      <c r="F30">
        <v>12557</v>
      </c>
      <c r="J30" s="10">
        <v>12546</v>
      </c>
      <c r="K30" s="8">
        <v>2</v>
      </c>
    </row>
    <row r="31" spans="1:11" x14ac:dyDescent="0.2">
      <c r="A31" s="10">
        <v>17097</v>
      </c>
      <c r="B31" s="11">
        <v>211</v>
      </c>
      <c r="E31">
        <v>549682</v>
      </c>
      <c r="F31">
        <v>12596</v>
      </c>
      <c r="J31" s="10">
        <v>12547</v>
      </c>
      <c r="K31" s="8">
        <v>2</v>
      </c>
    </row>
    <row r="32" spans="1:11" x14ac:dyDescent="0.2">
      <c r="A32" s="10" t="s">
        <v>1230</v>
      </c>
      <c r="B32" s="11">
        <v>2422</v>
      </c>
      <c r="E32">
        <v>550911</v>
      </c>
      <c r="F32">
        <v>12354</v>
      </c>
      <c r="J32" s="10">
        <v>12548</v>
      </c>
      <c r="K32" s="8">
        <v>1</v>
      </c>
    </row>
    <row r="33" spans="5:11" x14ac:dyDescent="0.2">
      <c r="E33">
        <v>551398</v>
      </c>
      <c r="F33">
        <v>12417</v>
      </c>
      <c r="J33" s="10">
        <v>12550</v>
      </c>
      <c r="K33" s="8">
        <v>1</v>
      </c>
    </row>
    <row r="34" spans="5:11" x14ac:dyDescent="0.2">
      <c r="E34">
        <v>551868</v>
      </c>
      <c r="F34">
        <v>12540</v>
      </c>
      <c r="J34" s="10">
        <v>12551</v>
      </c>
      <c r="K34" s="8">
        <v>1</v>
      </c>
    </row>
    <row r="35" spans="5:11" x14ac:dyDescent="0.2">
      <c r="E35">
        <v>552040</v>
      </c>
      <c r="F35">
        <v>12502</v>
      </c>
      <c r="J35" s="10">
        <v>12556</v>
      </c>
      <c r="K35" s="8">
        <v>2</v>
      </c>
    </row>
    <row r="36" spans="5:11" x14ac:dyDescent="0.2">
      <c r="E36">
        <v>554792</v>
      </c>
      <c r="F36">
        <v>12547</v>
      </c>
      <c r="J36" s="10">
        <v>12557</v>
      </c>
      <c r="K36" s="8">
        <v>5</v>
      </c>
    </row>
    <row r="37" spans="5:11" x14ac:dyDescent="0.2">
      <c r="E37">
        <v>555095</v>
      </c>
      <c r="F37">
        <v>12540</v>
      </c>
      <c r="J37" s="10">
        <v>12596</v>
      </c>
      <c r="K37" s="8">
        <v>2</v>
      </c>
    </row>
    <row r="38" spans="5:11" x14ac:dyDescent="0.2">
      <c r="E38">
        <v>555470</v>
      </c>
      <c r="F38">
        <v>12455</v>
      </c>
      <c r="J38" s="10">
        <v>12597</v>
      </c>
      <c r="K38" s="8">
        <v>4</v>
      </c>
    </row>
    <row r="39" spans="5:11" x14ac:dyDescent="0.2">
      <c r="E39">
        <v>555726</v>
      </c>
      <c r="F39">
        <v>12540</v>
      </c>
      <c r="J39" s="10">
        <v>17097</v>
      </c>
      <c r="K39" s="8">
        <v>8</v>
      </c>
    </row>
    <row r="40" spans="5:11" x14ac:dyDescent="0.2">
      <c r="E40">
        <v>556241</v>
      </c>
      <c r="F40">
        <v>12597</v>
      </c>
      <c r="J40" s="10" t="s">
        <v>1230</v>
      </c>
      <c r="K40" s="8">
        <v>88</v>
      </c>
    </row>
    <row r="41" spans="5:11" x14ac:dyDescent="0.2">
      <c r="E41">
        <v>557007</v>
      </c>
      <c r="F41">
        <v>12484</v>
      </c>
    </row>
    <row r="42" spans="5:11" x14ac:dyDescent="0.2">
      <c r="E42">
        <v>557297</v>
      </c>
      <c r="F42">
        <v>12421</v>
      </c>
    </row>
    <row r="43" spans="5:11" x14ac:dyDescent="0.2">
      <c r="E43">
        <v>557303</v>
      </c>
      <c r="F43">
        <v>12450</v>
      </c>
    </row>
    <row r="44" spans="5:11" x14ac:dyDescent="0.2">
      <c r="E44">
        <v>557314</v>
      </c>
      <c r="F44">
        <v>12541</v>
      </c>
    </row>
    <row r="45" spans="5:11" x14ac:dyDescent="0.2">
      <c r="E45">
        <v>558108</v>
      </c>
      <c r="F45">
        <v>12548</v>
      </c>
    </row>
    <row r="46" spans="5:11" x14ac:dyDescent="0.2">
      <c r="E46">
        <v>558871</v>
      </c>
      <c r="F46">
        <v>12557</v>
      </c>
    </row>
    <row r="47" spans="5:11" x14ac:dyDescent="0.2">
      <c r="E47">
        <v>559135</v>
      </c>
      <c r="F47">
        <v>12455</v>
      </c>
    </row>
    <row r="48" spans="5:11" x14ac:dyDescent="0.2">
      <c r="E48">
        <v>559148</v>
      </c>
      <c r="F48">
        <v>12450</v>
      </c>
    </row>
    <row r="49" spans="5:6" x14ac:dyDescent="0.2">
      <c r="E49">
        <v>559173</v>
      </c>
      <c r="F49">
        <v>12540</v>
      </c>
    </row>
    <row r="50" spans="5:6" x14ac:dyDescent="0.2">
      <c r="E50">
        <v>559187</v>
      </c>
      <c r="F50">
        <v>12507</v>
      </c>
    </row>
    <row r="51" spans="5:6" x14ac:dyDescent="0.2">
      <c r="E51">
        <v>559665</v>
      </c>
      <c r="F51">
        <v>12556</v>
      </c>
    </row>
    <row r="52" spans="5:6" x14ac:dyDescent="0.2">
      <c r="E52">
        <v>560607</v>
      </c>
      <c r="F52">
        <v>12510</v>
      </c>
    </row>
    <row r="53" spans="5:6" x14ac:dyDescent="0.2">
      <c r="E53">
        <v>561093</v>
      </c>
      <c r="F53">
        <v>12540</v>
      </c>
    </row>
    <row r="54" spans="5:6" x14ac:dyDescent="0.2">
      <c r="E54">
        <v>561669</v>
      </c>
      <c r="F54">
        <v>12507</v>
      </c>
    </row>
    <row r="55" spans="5:6" x14ac:dyDescent="0.2">
      <c r="E55">
        <v>562273</v>
      </c>
      <c r="F55">
        <v>12502</v>
      </c>
    </row>
    <row r="56" spans="5:6" x14ac:dyDescent="0.2">
      <c r="E56">
        <v>562287</v>
      </c>
      <c r="F56">
        <v>12455</v>
      </c>
    </row>
    <row r="57" spans="5:6" x14ac:dyDescent="0.2">
      <c r="E57">
        <v>563477</v>
      </c>
      <c r="F57">
        <v>17097</v>
      </c>
    </row>
    <row r="58" spans="5:6" x14ac:dyDescent="0.2">
      <c r="E58">
        <v>563482</v>
      </c>
      <c r="F58">
        <v>17097</v>
      </c>
    </row>
    <row r="59" spans="5:6" x14ac:dyDescent="0.2">
      <c r="E59">
        <v>563518</v>
      </c>
      <c r="F59">
        <v>12421</v>
      </c>
    </row>
    <row r="60" spans="5:6" x14ac:dyDescent="0.2">
      <c r="E60">
        <v>563901</v>
      </c>
      <c r="F60">
        <v>17097</v>
      </c>
    </row>
    <row r="61" spans="5:6" x14ac:dyDescent="0.2">
      <c r="E61">
        <v>564201</v>
      </c>
      <c r="F61">
        <v>12540</v>
      </c>
    </row>
    <row r="62" spans="5:6" x14ac:dyDescent="0.2">
      <c r="E62">
        <v>564734</v>
      </c>
      <c r="F62">
        <v>12484</v>
      </c>
    </row>
    <row r="63" spans="5:6" x14ac:dyDescent="0.2">
      <c r="E63">
        <v>564975</v>
      </c>
      <c r="F63">
        <v>17097</v>
      </c>
    </row>
    <row r="64" spans="5:6" x14ac:dyDescent="0.2">
      <c r="E64">
        <v>565519</v>
      </c>
      <c r="F64">
        <v>12502</v>
      </c>
    </row>
    <row r="65" spans="5:6" x14ac:dyDescent="0.2">
      <c r="E65">
        <v>566040</v>
      </c>
      <c r="F65">
        <v>12540</v>
      </c>
    </row>
    <row r="66" spans="5:6" x14ac:dyDescent="0.2">
      <c r="E66">
        <v>567340</v>
      </c>
      <c r="F66">
        <v>12540</v>
      </c>
    </row>
    <row r="67" spans="5:6" x14ac:dyDescent="0.2">
      <c r="E67">
        <v>567653</v>
      </c>
      <c r="F67">
        <v>12550</v>
      </c>
    </row>
    <row r="68" spans="5:6" x14ac:dyDescent="0.2">
      <c r="E68">
        <v>567968</v>
      </c>
      <c r="F68">
        <v>12546</v>
      </c>
    </row>
    <row r="69" spans="5:6" x14ac:dyDescent="0.2">
      <c r="E69">
        <v>568001</v>
      </c>
      <c r="F69">
        <v>12540</v>
      </c>
    </row>
    <row r="70" spans="5:6" x14ac:dyDescent="0.2">
      <c r="E70">
        <v>568179</v>
      </c>
      <c r="F70">
        <v>12545</v>
      </c>
    </row>
    <row r="71" spans="5:6" x14ac:dyDescent="0.2">
      <c r="E71">
        <v>568554</v>
      </c>
      <c r="F71">
        <v>12455</v>
      </c>
    </row>
    <row r="72" spans="5:6" x14ac:dyDescent="0.2">
      <c r="E72">
        <v>569998</v>
      </c>
      <c r="F72">
        <v>12540</v>
      </c>
    </row>
    <row r="73" spans="5:6" x14ac:dyDescent="0.2">
      <c r="E73">
        <v>571255</v>
      </c>
      <c r="F73">
        <v>12454</v>
      </c>
    </row>
    <row r="74" spans="5:6" x14ac:dyDescent="0.2">
      <c r="E74">
        <v>571665</v>
      </c>
      <c r="F74">
        <v>12540</v>
      </c>
    </row>
    <row r="75" spans="5:6" x14ac:dyDescent="0.2">
      <c r="E75">
        <v>571851</v>
      </c>
      <c r="F75">
        <v>12596</v>
      </c>
    </row>
    <row r="76" spans="5:6" x14ac:dyDescent="0.2">
      <c r="E76">
        <v>572065</v>
      </c>
      <c r="F76">
        <v>12556</v>
      </c>
    </row>
    <row r="77" spans="5:6" x14ac:dyDescent="0.2">
      <c r="E77">
        <v>572442</v>
      </c>
      <c r="F77">
        <v>12546</v>
      </c>
    </row>
    <row r="78" spans="5:6" x14ac:dyDescent="0.2">
      <c r="E78">
        <v>572886</v>
      </c>
      <c r="F78">
        <v>12448</v>
      </c>
    </row>
    <row r="79" spans="5:6" x14ac:dyDescent="0.2">
      <c r="E79">
        <v>573362</v>
      </c>
      <c r="F79">
        <v>12597</v>
      </c>
    </row>
    <row r="80" spans="5:6" x14ac:dyDescent="0.2">
      <c r="E80">
        <v>574301</v>
      </c>
      <c r="F80">
        <v>12544</v>
      </c>
    </row>
    <row r="81" spans="5:6" x14ac:dyDescent="0.2">
      <c r="E81">
        <v>574550</v>
      </c>
      <c r="F81">
        <v>12484</v>
      </c>
    </row>
    <row r="82" spans="5:6" x14ac:dyDescent="0.2">
      <c r="E82">
        <v>575144</v>
      </c>
      <c r="F82">
        <v>12540</v>
      </c>
    </row>
    <row r="83" spans="5:6" x14ac:dyDescent="0.2">
      <c r="E83">
        <v>575514</v>
      </c>
      <c r="F83">
        <v>12541</v>
      </c>
    </row>
    <row r="84" spans="5:6" x14ac:dyDescent="0.2">
      <c r="E84">
        <v>575707</v>
      </c>
      <c r="F84">
        <v>12538</v>
      </c>
    </row>
    <row r="85" spans="5:6" x14ac:dyDescent="0.2">
      <c r="E85">
        <v>577039</v>
      </c>
      <c r="F85">
        <v>12539</v>
      </c>
    </row>
    <row r="86" spans="5:6" x14ac:dyDescent="0.2">
      <c r="E86">
        <v>577125</v>
      </c>
      <c r="F86">
        <v>12445</v>
      </c>
    </row>
    <row r="87" spans="5:6" x14ac:dyDescent="0.2">
      <c r="E87">
        <v>577476</v>
      </c>
      <c r="F87">
        <v>12540</v>
      </c>
    </row>
    <row r="88" spans="5:6" x14ac:dyDescent="0.2">
      <c r="E88">
        <v>577523</v>
      </c>
      <c r="F88">
        <v>12597</v>
      </c>
    </row>
    <row r="89" spans="5:6" x14ac:dyDescent="0.2">
      <c r="E89">
        <v>577606</v>
      </c>
      <c r="F89">
        <v>12462</v>
      </c>
    </row>
    <row r="90" spans="5:6" x14ac:dyDescent="0.2">
      <c r="E90">
        <v>578321</v>
      </c>
      <c r="F90">
        <v>12557</v>
      </c>
    </row>
    <row r="91" spans="5:6" x14ac:dyDescent="0.2">
      <c r="E91">
        <v>578339</v>
      </c>
      <c r="F91">
        <v>12421</v>
      </c>
    </row>
    <row r="92" spans="5:6" x14ac:dyDescent="0.2">
      <c r="E92">
        <v>579503</v>
      </c>
      <c r="F92">
        <v>17097</v>
      </c>
    </row>
    <row r="93" spans="5:6" x14ac:dyDescent="0.2">
      <c r="E93">
        <v>580955</v>
      </c>
      <c r="F93">
        <v>12442</v>
      </c>
    </row>
    <row r="94" spans="5:6" x14ac:dyDescent="0.2">
      <c r="E94">
        <v>581193</v>
      </c>
      <c r="F94">
        <v>17097</v>
      </c>
    </row>
  </sheetData>
  <pageMargins left="0.7" right="0.7" top="0.75" bottom="0.75" header="0.3" footer="0.3"/>
  <pageSetup orientation="portrait" r:id="rId3"/>
  <headerFooter>
    <oddHeader>&amp;R&amp;"Calibri"&amp;10&amp;K000000Internal&amp;1#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3105-2909-4D74-864C-135B41BD741C}">
  <dimension ref="A1:B32"/>
  <sheetViews>
    <sheetView workbookViewId="0">
      <selection activeCell="A2" sqref="A2:B31"/>
    </sheetView>
  </sheetViews>
  <sheetFormatPr baseColWidth="10" defaultColWidth="8.83203125" defaultRowHeight="16" x14ac:dyDescent="0.2"/>
  <cols>
    <col min="1" max="1" width="14.83203125" bestFit="1" customWidth="1"/>
    <col min="2" max="2" width="15.1640625" bestFit="1" customWidth="1"/>
  </cols>
  <sheetData>
    <row r="1" spans="1:2" x14ac:dyDescent="0.2">
      <c r="A1" s="9" t="s">
        <v>1229</v>
      </c>
      <c r="B1" t="s">
        <v>1233</v>
      </c>
    </row>
    <row r="2" spans="1:2" x14ac:dyDescent="0.2">
      <c r="A2" s="10">
        <v>12354</v>
      </c>
      <c r="B2" s="8">
        <v>1079.4000000000001</v>
      </c>
    </row>
    <row r="3" spans="1:2" x14ac:dyDescent="0.2">
      <c r="A3" s="10">
        <v>12417</v>
      </c>
      <c r="B3" s="8">
        <v>352.29999999999995</v>
      </c>
    </row>
    <row r="4" spans="1:2" x14ac:dyDescent="0.2">
      <c r="A4" s="10">
        <v>12421</v>
      </c>
      <c r="B4" s="8">
        <v>639.04000000000019</v>
      </c>
    </row>
    <row r="5" spans="1:2" x14ac:dyDescent="0.2">
      <c r="A5" s="10">
        <v>12442</v>
      </c>
      <c r="B5" s="8">
        <v>144.06</v>
      </c>
    </row>
    <row r="6" spans="1:2" x14ac:dyDescent="0.2">
      <c r="A6" s="10">
        <v>12445</v>
      </c>
      <c r="B6" s="8">
        <v>77.400000000000006</v>
      </c>
    </row>
    <row r="7" spans="1:2" x14ac:dyDescent="0.2">
      <c r="A7" s="10">
        <v>12448</v>
      </c>
      <c r="B7" s="8">
        <v>365.4500000000001</v>
      </c>
    </row>
    <row r="8" spans="1:2" x14ac:dyDescent="0.2">
      <c r="A8" s="10">
        <v>12450</v>
      </c>
      <c r="B8" s="8">
        <v>197.88</v>
      </c>
    </row>
    <row r="9" spans="1:2" x14ac:dyDescent="0.2">
      <c r="A9" s="10">
        <v>12454</v>
      </c>
      <c r="B9" s="8">
        <v>3528.34</v>
      </c>
    </row>
    <row r="10" spans="1:2" x14ac:dyDescent="0.2">
      <c r="A10" s="10">
        <v>12455</v>
      </c>
      <c r="B10" s="8">
        <v>655.96000000000026</v>
      </c>
    </row>
    <row r="11" spans="1:2" x14ac:dyDescent="0.2">
      <c r="A11" s="10">
        <v>12462</v>
      </c>
      <c r="B11" s="8">
        <v>937.59</v>
      </c>
    </row>
    <row r="12" spans="1:2" x14ac:dyDescent="0.2">
      <c r="A12" s="10">
        <v>12484</v>
      </c>
      <c r="B12" s="8">
        <v>3953.7199999999962</v>
      </c>
    </row>
    <row r="13" spans="1:2" x14ac:dyDescent="0.2">
      <c r="A13" s="10">
        <v>12502</v>
      </c>
      <c r="B13" s="8">
        <v>2995.8700000000008</v>
      </c>
    </row>
    <row r="14" spans="1:2" x14ac:dyDescent="0.2">
      <c r="A14" s="10">
        <v>12507</v>
      </c>
      <c r="B14" s="8">
        <v>1052.81</v>
      </c>
    </row>
    <row r="15" spans="1:2" x14ac:dyDescent="0.2">
      <c r="A15" s="10">
        <v>12510</v>
      </c>
      <c r="B15" s="8">
        <v>814.57</v>
      </c>
    </row>
    <row r="16" spans="1:2" x14ac:dyDescent="0.2">
      <c r="A16" s="10">
        <v>12538</v>
      </c>
      <c r="B16" s="8">
        <v>363.95</v>
      </c>
    </row>
    <row r="17" spans="1:2" x14ac:dyDescent="0.2">
      <c r="A17" s="10">
        <v>12539</v>
      </c>
      <c r="B17" s="8">
        <v>5568.3499999999949</v>
      </c>
    </row>
    <row r="18" spans="1:2" x14ac:dyDescent="0.2">
      <c r="A18" s="10">
        <v>12540</v>
      </c>
      <c r="B18" s="8">
        <v>11580.239999999994</v>
      </c>
    </row>
    <row r="19" spans="1:2" x14ac:dyDescent="0.2">
      <c r="A19" s="10">
        <v>12541</v>
      </c>
      <c r="B19" s="8">
        <v>841.18000000000018</v>
      </c>
    </row>
    <row r="20" spans="1:2" x14ac:dyDescent="0.2">
      <c r="A20" s="10">
        <v>12544</v>
      </c>
      <c r="B20" s="8">
        <v>316.7</v>
      </c>
    </row>
    <row r="21" spans="1:2" x14ac:dyDescent="0.2">
      <c r="A21" s="10">
        <v>12545</v>
      </c>
      <c r="B21" s="8">
        <v>832.38999999999987</v>
      </c>
    </row>
    <row r="22" spans="1:2" x14ac:dyDescent="0.2">
      <c r="A22" s="10">
        <v>12546</v>
      </c>
      <c r="B22" s="8">
        <v>1021.5000000000002</v>
      </c>
    </row>
    <row r="23" spans="1:2" x14ac:dyDescent="0.2">
      <c r="A23" s="10">
        <v>12547</v>
      </c>
      <c r="B23" s="8">
        <v>151.80000000000001</v>
      </c>
    </row>
    <row r="24" spans="1:2" x14ac:dyDescent="0.2">
      <c r="A24" s="10">
        <v>12548</v>
      </c>
      <c r="B24" s="8">
        <v>67.199999999999989</v>
      </c>
    </row>
    <row r="25" spans="1:2" x14ac:dyDescent="0.2">
      <c r="A25" s="10">
        <v>12550</v>
      </c>
      <c r="B25" s="8">
        <v>824.82999999999936</v>
      </c>
    </row>
    <row r="26" spans="1:2" x14ac:dyDescent="0.2">
      <c r="A26" s="10">
        <v>12551</v>
      </c>
      <c r="B26" s="8">
        <v>168</v>
      </c>
    </row>
    <row r="27" spans="1:2" x14ac:dyDescent="0.2">
      <c r="A27" s="10">
        <v>12556</v>
      </c>
      <c r="B27" s="8">
        <v>603.7099999999997</v>
      </c>
    </row>
    <row r="28" spans="1:2" x14ac:dyDescent="0.2">
      <c r="A28" s="10">
        <v>12557</v>
      </c>
      <c r="B28" s="8">
        <v>11990.96</v>
      </c>
    </row>
    <row r="29" spans="1:2" x14ac:dyDescent="0.2">
      <c r="A29" s="10">
        <v>12596</v>
      </c>
      <c r="B29" s="8">
        <v>450.27</v>
      </c>
    </row>
    <row r="30" spans="1:2" x14ac:dyDescent="0.2">
      <c r="A30" s="10">
        <v>12597</v>
      </c>
      <c r="B30" s="8">
        <v>3195.2200000000012</v>
      </c>
    </row>
    <row r="31" spans="1:2" x14ac:dyDescent="0.2">
      <c r="A31" s="10">
        <v>17097</v>
      </c>
      <c r="B31" s="8">
        <v>954.41999999999973</v>
      </c>
    </row>
    <row r="32" spans="1:2" x14ac:dyDescent="0.2">
      <c r="A32" s="10" t="s">
        <v>1230</v>
      </c>
      <c r="B32" s="8">
        <v>55725.109999999986</v>
      </c>
    </row>
  </sheetData>
  <pageMargins left="0.7" right="0.7" top="0.75" bottom="0.75" header="0.3" footer="0.3"/>
  <pageSetup orientation="portrait" r:id="rId2"/>
  <headerFooter>
    <oddHeader>&amp;R&amp;"Calibri"&amp;10&amp;K000000Internal&amp;1#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8B59-01D6-42B0-9439-B6D9C1FD0F40}">
  <dimension ref="A1"/>
  <sheetViews>
    <sheetView workbookViewId="0">
      <selection activeCell="A3" sqref="A3"/>
    </sheetView>
  </sheetViews>
  <sheetFormatPr baseColWidth="10" defaultColWidth="8.83203125" defaultRowHeight="16" x14ac:dyDescent="0.2"/>
  <sheetData/>
  <pageMargins left="0.7" right="0.7" top="0.75" bottom="0.75" header="0.3" footer="0.3"/>
  <pageSetup orientation="portrait" r:id="rId1"/>
  <headerFooter>
    <oddHeader>&amp;R&amp;"Calibri"&amp;10&amp;K000000Internal&amp;1#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D358-06FE-4290-A94A-22F66A376E0C}">
  <dimension ref="A3:D29"/>
  <sheetViews>
    <sheetView workbookViewId="0"/>
  </sheetViews>
  <sheetFormatPr baseColWidth="10" defaultColWidth="8.83203125" defaultRowHeight="16" x14ac:dyDescent="0.2"/>
  <cols>
    <col min="1" max="1" width="16.1640625" bestFit="1" customWidth="1"/>
    <col min="2" max="2" width="16" bestFit="1" customWidth="1"/>
    <col min="3" max="3" width="7.83203125" bestFit="1" customWidth="1"/>
    <col min="4" max="4" width="12.6640625" bestFit="1" customWidth="1"/>
  </cols>
  <sheetData>
    <row r="3" spans="1:4" x14ac:dyDescent="0.2">
      <c r="A3" s="9" t="s">
        <v>1229</v>
      </c>
      <c r="B3" t="s">
        <v>1246</v>
      </c>
      <c r="C3" t="s">
        <v>1247</v>
      </c>
      <c r="D3" t="s">
        <v>1248</v>
      </c>
    </row>
    <row r="4" spans="1:4" x14ac:dyDescent="0.2">
      <c r="A4" s="10" t="s">
        <v>1218</v>
      </c>
      <c r="B4" s="8">
        <v>3</v>
      </c>
      <c r="C4" s="14">
        <v>0.1</v>
      </c>
      <c r="D4" s="11">
        <v>691.82666666666648</v>
      </c>
    </row>
    <row r="5" spans="1:4" x14ac:dyDescent="0.2">
      <c r="A5" s="10" t="s">
        <v>1220</v>
      </c>
      <c r="B5" s="8">
        <v>2</v>
      </c>
      <c r="C5" s="14">
        <v>6.6666666666666666E-2</v>
      </c>
      <c r="D5" s="11">
        <v>854.3850000000001</v>
      </c>
    </row>
    <row r="6" spans="1:4" x14ac:dyDescent="0.2">
      <c r="A6" s="10" t="s">
        <v>1223</v>
      </c>
      <c r="B6" s="8">
        <v>1</v>
      </c>
      <c r="C6" s="14">
        <v>3.3333333333333333E-2</v>
      </c>
      <c r="D6" s="11">
        <v>2995.8700000000008</v>
      </c>
    </row>
    <row r="7" spans="1:4" x14ac:dyDescent="0.2">
      <c r="A7" s="10" t="s">
        <v>1217</v>
      </c>
      <c r="B7" s="8">
        <v>4</v>
      </c>
      <c r="C7" s="14">
        <v>0.13333333333333333</v>
      </c>
      <c r="D7" s="11">
        <v>4194.91</v>
      </c>
    </row>
    <row r="8" spans="1:4" x14ac:dyDescent="0.2">
      <c r="A8" s="10" t="s">
        <v>1216</v>
      </c>
      <c r="B8" s="8">
        <v>9</v>
      </c>
      <c r="C8" s="14">
        <v>0.3</v>
      </c>
      <c r="D8" s="11">
        <v>498.70777777777766</v>
      </c>
    </row>
    <row r="9" spans="1:4" x14ac:dyDescent="0.2">
      <c r="A9" s="10" t="s">
        <v>1219</v>
      </c>
      <c r="B9" s="8">
        <v>3</v>
      </c>
      <c r="C9" s="14">
        <v>0.1</v>
      </c>
      <c r="D9" s="11">
        <v>7034.103333333328</v>
      </c>
    </row>
    <row r="10" spans="1:4" x14ac:dyDescent="0.2">
      <c r="A10" s="10" t="s">
        <v>1221</v>
      </c>
      <c r="B10" s="8">
        <v>2</v>
      </c>
      <c r="C10" s="14">
        <v>6.6666666666666666E-2</v>
      </c>
      <c r="D10" s="11">
        <v>889.3850000000001</v>
      </c>
    </row>
    <row r="11" spans="1:4" x14ac:dyDescent="0.2">
      <c r="A11" s="10" t="s">
        <v>1222</v>
      </c>
      <c r="B11" s="8">
        <v>5</v>
      </c>
      <c r="C11" s="14">
        <v>0.16666666666666666</v>
      </c>
      <c r="D11" s="11">
        <v>930.36800000000005</v>
      </c>
    </row>
    <row r="12" spans="1:4" x14ac:dyDescent="0.2">
      <c r="A12" s="10" t="s">
        <v>1224</v>
      </c>
      <c r="B12" s="8">
        <v>1</v>
      </c>
      <c r="C12" s="14">
        <v>3.3333333333333333E-2</v>
      </c>
      <c r="D12" s="11">
        <v>144.06</v>
      </c>
    </row>
    <row r="13" spans="1:4" x14ac:dyDescent="0.2">
      <c r="A13" s="10" t="s">
        <v>1230</v>
      </c>
      <c r="B13" s="8">
        <v>30</v>
      </c>
      <c r="C13" s="14">
        <v>1</v>
      </c>
      <c r="D13" s="11">
        <v>1857.5036666666658</v>
      </c>
    </row>
    <row r="18" spans="1:4" x14ac:dyDescent="0.2">
      <c r="A18" s="9" t="s">
        <v>1246</v>
      </c>
      <c r="B18" s="9" t="s">
        <v>1250</v>
      </c>
    </row>
    <row r="19" spans="1:4" x14ac:dyDescent="0.2">
      <c r="A19" s="9" t="s">
        <v>1229</v>
      </c>
      <c r="B19" t="s">
        <v>1251</v>
      </c>
      <c r="C19" t="s">
        <v>1249</v>
      </c>
      <c r="D19" t="s">
        <v>1230</v>
      </c>
    </row>
    <row r="20" spans="1:4" x14ac:dyDescent="0.2">
      <c r="A20" s="10" t="s">
        <v>1218</v>
      </c>
      <c r="B20" s="14">
        <v>0.13636363636363635</v>
      </c>
      <c r="C20" s="14">
        <v>0</v>
      </c>
      <c r="D20" s="14">
        <v>0.1</v>
      </c>
    </row>
    <row r="21" spans="1:4" x14ac:dyDescent="0.2">
      <c r="A21" s="10" t="s">
        <v>1220</v>
      </c>
      <c r="B21" s="14">
        <v>9.0909090909090912E-2</v>
      </c>
      <c r="C21" s="14">
        <v>0</v>
      </c>
      <c r="D21" s="14">
        <v>6.6666666666666666E-2</v>
      </c>
    </row>
    <row r="22" spans="1:4" x14ac:dyDescent="0.2">
      <c r="A22" s="10" t="s">
        <v>1223</v>
      </c>
      <c r="B22" s="14">
        <v>0</v>
      </c>
      <c r="C22" s="18">
        <v>0.125</v>
      </c>
      <c r="D22" s="14">
        <v>3.3333333333333333E-2</v>
      </c>
    </row>
    <row r="23" spans="1:4" x14ac:dyDescent="0.2">
      <c r="A23" s="10" t="s">
        <v>1217</v>
      </c>
      <c r="B23" s="14">
        <v>9.0909090909090912E-2</v>
      </c>
      <c r="C23" s="14">
        <v>0.25</v>
      </c>
      <c r="D23" s="14">
        <v>0.13333333333333333</v>
      </c>
    </row>
    <row r="24" spans="1:4" x14ac:dyDescent="0.2">
      <c r="A24" s="10" t="s">
        <v>1216</v>
      </c>
      <c r="B24" s="14">
        <v>0.36363636363636365</v>
      </c>
      <c r="C24" s="18">
        <v>0.125</v>
      </c>
      <c r="D24" s="14">
        <v>0.3</v>
      </c>
    </row>
    <row r="25" spans="1:4" x14ac:dyDescent="0.2">
      <c r="A25" s="10" t="s">
        <v>1219</v>
      </c>
      <c r="B25" s="14">
        <v>0</v>
      </c>
      <c r="C25" s="14">
        <v>0.375</v>
      </c>
      <c r="D25" s="14">
        <v>0.1</v>
      </c>
    </row>
    <row r="26" spans="1:4" x14ac:dyDescent="0.2">
      <c r="A26" s="10" t="s">
        <v>1221</v>
      </c>
      <c r="B26" s="14">
        <v>9.0909090909090912E-2</v>
      </c>
      <c r="C26" s="14">
        <v>0</v>
      </c>
      <c r="D26" s="14">
        <v>6.6666666666666666E-2</v>
      </c>
    </row>
    <row r="27" spans="1:4" x14ac:dyDescent="0.2">
      <c r="A27" s="10" t="s">
        <v>1222</v>
      </c>
      <c r="B27" s="14">
        <v>0.18181818181818182</v>
      </c>
      <c r="C27" s="18">
        <v>0.125</v>
      </c>
      <c r="D27" s="14">
        <v>0.16666666666666666</v>
      </c>
    </row>
    <row r="28" spans="1:4" x14ac:dyDescent="0.2">
      <c r="A28" s="10" t="s">
        <v>1224</v>
      </c>
      <c r="B28" s="14">
        <v>4.5454545454545456E-2</v>
      </c>
      <c r="C28" s="14">
        <v>0</v>
      </c>
      <c r="D28" s="14">
        <v>3.3333333333333333E-2</v>
      </c>
    </row>
    <row r="29" spans="1:4" x14ac:dyDescent="0.2">
      <c r="A29" s="10" t="s">
        <v>1230</v>
      </c>
      <c r="B29" s="14">
        <v>1</v>
      </c>
      <c r="C29" s="14">
        <v>1</v>
      </c>
      <c r="D29" s="14">
        <v>1</v>
      </c>
    </row>
  </sheetData>
  <pageMargins left="0.7" right="0.7" top="0.75" bottom="0.75" header="0.3" footer="0.3"/>
  <pageSetup orientation="portrait" r:id="rId3"/>
  <headerFooter>
    <oddHeader>&amp;R&amp;"Calibri"&amp;10&amp;K000000Internal&amp;1#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1175-B2C2-E64B-BFDC-ABD0BC7A2285}">
  <dimension ref="A1:DE1048576"/>
  <sheetViews>
    <sheetView tabSelected="1" topLeftCell="CL1" zoomScale="60" zoomScaleNormal="60" workbookViewId="0">
      <selection activeCell="CJ4" sqref="CJ4:CJ33"/>
    </sheetView>
  </sheetViews>
  <sheetFormatPr baseColWidth="10" defaultColWidth="11.1640625" defaultRowHeight="16" x14ac:dyDescent="0.2"/>
  <cols>
    <col min="1" max="1" width="18.6640625" customWidth="1"/>
    <col min="43" max="43" width="16.33203125" bestFit="1" customWidth="1"/>
    <col min="44" max="44" width="13.33203125" bestFit="1" customWidth="1"/>
    <col min="74" max="74" width="12.83203125" bestFit="1" customWidth="1"/>
    <col min="75" max="75" width="15.1640625" bestFit="1" customWidth="1"/>
    <col min="76" max="76" width="14.33203125" bestFit="1" customWidth="1"/>
    <col min="89" max="89" width="18.33203125" bestFit="1" customWidth="1"/>
    <col min="90" max="90" width="12.83203125" customWidth="1"/>
    <col min="91" max="91" width="18.33203125" bestFit="1" customWidth="1"/>
    <col min="108" max="108" width="18.33203125" bestFit="1" customWidth="1"/>
    <col min="109" max="109" width="12.83203125" bestFit="1" customWidth="1"/>
  </cols>
  <sheetData>
    <row r="1" spans="1:109" x14ac:dyDescent="0.2">
      <c r="BO1">
        <v>30</v>
      </c>
      <c r="BP1">
        <f>+BO1/5</f>
        <v>6</v>
      </c>
      <c r="CE1" s="16">
        <f>+QUARTILE(CE4:CE33,3)</f>
        <v>1072.7525000000001</v>
      </c>
    </row>
    <row r="2" spans="1:109" x14ac:dyDescent="0.2">
      <c r="S2" t="s">
        <v>1226</v>
      </c>
      <c r="T2" t="s">
        <v>1235</v>
      </c>
      <c r="X2" t="s">
        <v>1236</v>
      </c>
      <c r="AB2" t="s">
        <v>1234</v>
      </c>
      <c r="AE2" s="12" t="s">
        <v>1226</v>
      </c>
      <c r="AF2" s="12" t="s">
        <v>1235</v>
      </c>
      <c r="AG2" s="12" t="s">
        <v>1236</v>
      </c>
      <c r="AH2" s="12" t="s">
        <v>1234</v>
      </c>
      <c r="CE2" s="17">
        <f>+MEDIAN(CE4:CE33)</f>
        <v>819.6999999999997</v>
      </c>
    </row>
    <row r="3" spans="1:109" x14ac:dyDescent="0.2">
      <c r="S3" s="10">
        <v>12354</v>
      </c>
      <c r="T3" s="11">
        <v>231.44999999999709</v>
      </c>
      <c r="U3" s="11"/>
      <c r="V3" t="b">
        <f>+S3=W3</f>
        <v>1</v>
      </c>
      <c r="W3" s="10">
        <v>12354</v>
      </c>
      <c r="X3" s="8">
        <v>1</v>
      </c>
      <c r="Y3" s="8"/>
      <c r="Z3" t="b">
        <f>+W3=AA3</f>
        <v>1</v>
      </c>
      <c r="AA3" s="10">
        <v>12354</v>
      </c>
      <c r="AB3" s="8">
        <v>1079.4000000000001</v>
      </c>
      <c r="AE3" s="10">
        <v>12354</v>
      </c>
      <c r="AF3" s="11">
        <v>231.44999999999709</v>
      </c>
      <c r="AG3" s="8">
        <v>1</v>
      </c>
      <c r="AH3" s="7">
        <v>1079.4000000000001</v>
      </c>
      <c r="AQ3" s="9" t="s">
        <v>1229</v>
      </c>
      <c r="AR3" t="s">
        <v>1237</v>
      </c>
      <c r="AW3" t="s">
        <v>1238</v>
      </c>
      <c r="AX3" t="s">
        <v>1243</v>
      </c>
      <c r="BP3" t="s">
        <v>1239</v>
      </c>
      <c r="BR3" s="12" t="s">
        <v>1226</v>
      </c>
      <c r="BS3" s="12" t="s">
        <v>1235</v>
      </c>
      <c r="BT3" s="12" t="s">
        <v>1236</v>
      </c>
      <c r="BU3" s="12" t="s">
        <v>1234</v>
      </c>
      <c r="BV3" s="12" t="s">
        <v>1240</v>
      </c>
      <c r="BW3" s="12" t="s">
        <v>1242</v>
      </c>
      <c r="BX3" s="12" t="s">
        <v>1241</v>
      </c>
      <c r="CB3" s="12" t="s">
        <v>1226</v>
      </c>
      <c r="CC3" s="12" t="s">
        <v>1235</v>
      </c>
      <c r="CD3" s="12" t="s">
        <v>1236</v>
      </c>
      <c r="CE3" s="12" t="s">
        <v>1234</v>
      </c>
      <c r="CF3" s="12" t="s">
        <v>1240</v>
      </c>
      <c r="CG3" s="12" t="s">
        <v>1242</v>
      </c>
      <c r="CH3" s="12" t="s">
        <v>1241</v>
      </c>
      <c r="CI3" s="12" t="s">
        <v>1245</v>
      </c>
      <c r="CJ3" s="12" t="s">
        <v>1249</v>
      </c>
      <c r="CK3" s="12" t="s">
        <v>1244</v>
      </c>
      <c r="CM3" t="s">
        <v>1222</v>
      </c>
      <c r="CN3">
        <v>31</v>
      </c>
    </row>
    <row r="4" spans="1:109" x14ac:dyDescent="0.2">
      <c r="S4" s="10">
        <v>12417</v>
      </c>
      <c r="T4" s="11">
        <v>224.45138888888323</v>
      </c>
      <c r="U4" s="11"/>
      <c r="V4" t="b">
        <f t="shared" ref="V4:V32" si="0">+S4=W4</f>
        <v>1</v>
      </c>
      <c r="W4" s="10">
        <v>12417</v>
      </c>
      <c r="X4" s="8">
        <v>1</v>
      </c>
      <c r="Y4" s="8"/>
      <c r="Z4" t="b">
        <f t="shared" ref="Z4:Z32" si="1">+W4=AA4</f>
        <v>1</v>
      </c>
      <c r="AA4" s="10">
        <v>12417</v>
      </c>
      <c r="AB4" s="8">
        <v>352.29999999999995</v>
      </c>
      <c r="AE4" s="10">
        <v>12417</v>
      </c>
      <c r="AF4" s="11">
        <v>224.45138888888323</v>
      </c>
      <c r="AG4" s="8">
        <v>1</v>
      </c>
      <c r="AH4" s="7">
        <v>352.29999999999995</v>
      </c>
      <c r="AQ4" s="10">
        <v>1</v>
      </c>
      <c r="AR4" s="8">
        <v>11</v>
      </c>
      <c r="AT4" s="10">
        <v>1</v>
      </c>
      <c r="AU4" s="8">
        <v>11</v>
      </c>
      <c r="AV4" s="13">
        <f>+AU4/$AU$11</f>
        <v>0.36666666666666664</v>
      </c>
      <c r="AW4" s="14">
        <f>+AV4</f>
        <v>0.36666666666666664</v>
      </c>
      <c r="AX4" s="15">
        <v>1</v>
      </c>
      <c r="BF4">
        <v>11</v>
      </c>
      <c r="BG4">
        <v>0.36666666666666664</v>
      </c>
      <c r="BP4">
        <v>1</v>
      </c>
      <c r="BR4" s="10">
        <v>12548</v>
      </c>
      <c r="BS4" s="11">
        <v>165.34999999999854</v>
      </c>
      <c r="BT4" s="8">
        <v>1</v>
      </c>
      <c r="BU4" s="7">
        <v>67.199999999999989</v>
      </c>
      <c r="BV4">
        <v>1</v>
      </c>
      <c r="BW4" s="8">
        <f>+INDEX(AX:AX,MATCH(BT4,AT:AT,0))</f>
        <v>1</v>
      </c>
      <c r="BX4">
        <v>1</v>
      </c>
      <c r="CB4" s="10">
        <v>12548</v>
      </c>
      <c r="CC4" s="11">
        <v>165.34999999999854</v>
      </c>
      <c r="CD4" s="8">
        <v>1</v>
      </c>
      <c r="CE4" s="7">
        <v>67.199999999999989</v>
      </c>
      <c r="CF4">
        <v>1</v>
      </c>
      <c r="CG4" s="8">
        <v>1</v>
      </c>
      <c r="CH4">
        <v>1</v>
      </c>
      <c r="CI4">
        <v>11</v>
      </c>
      <c r="CJ4" t="str">
        <f>+IF(CE4&gt;$CE$1,"UPPER","NORMAL")</f>
        <v>NORMAL</v>
      </c>
      <c r="CK4" t="str">
        <f>+INDEX(CM:CM,MATCH(CI4,CN:CN,0))</f>
        <v>Hibernating</v>
      </c>
      <c r="CM4" t="s">
        <v>1218</v>
      </c>
      <c r="CN4">
        <v>32</v>
      </c>
      <c r="DD4" s="9" t="s">
        <v>1229</v>
      </c>
      <c r="DE4" t="s">
        <v>1246</v>
      </c>
    </row>
    <row r="5" spans="1:109" x14ac:dyDescent="0.2">
      <c r="A5" t="s">
        <v>1218</v>
      </c>
      <c r="B5">
        <v>13</v>
      </c>
      <c r="S5" s="10">
        <v>12421</v>
      </c>
      <c r="T5" s="11">
        <v>14.619444444440887</v>
      </c>
      <c r="U5" s="11"/>
      <c r="V5" t="b">
        <f t="shared" si="0"/>
        <v>1</v>
      </c>
      <c r="W5" s="10">
        <v>12421</v>
      </c>
      <c r="X5" s="8">
        <v>4</v>
      </c>
      <c r="Y5" s="8"/>
      <c r="Z5" t="b">
        <f t="shared" si="1"/>
        <v>1</v>
      </c>
      <c r="AA5" s="10">
        <v>12421</v>
      </c>
      <c r="AB5" s="8">
        <v>639.04000000000019</v>
      </c>
      <c r="AE5" s="10">
        <v>12421</v>
      </c>
      <c r="AF5" s="11">
        <v>14.619444444440887</v>
      </c>
      <c r="AG5" s="8">
        <v>4</v>
      </c>
      <c r="AH5" s="7">
        <v>639.04000000000019</v>
      </c>
      <c r="AQ5" s="10">
        <v>2</v>
      </c>
      <c r="AR5" s="8">
        <v>8</v>
      </c>
      <c r="AT5" s="10">
        <v>2</v>
      </c>
      <c r="AU5" s="8">
        <v>8</v>
      </c>
      <c r="AV5" s="13">
        <f t="shared" ref="AV5:AV10" si="2">+AU5/$AU$11</f>
        <v>0.26666666666666666</v>
      </c>
      <c r="AW5" s="14">
        <f>+AV5+AW4</f>
        <v>0.6333333333333333</v>
      </c>
      <c r="AX5" s="15">
        <v>2</v>
      </c>
      <c r="BF5">
        <v>8</v>
      </c>
      <c r="BG5">
        <v>0.6333333333333333</v>
      </c>
      <c r="BP5">
        <v>1</v>
      </c>
      <c r="BR5" s="10">
        <v>12445</v>
      </c>
      <c r="BS5" s="11">
        <v>21.219444444439432</v>
      </c>
      <c r="BT5" s="8">
        <v>1</v>
      </c>
      <c r="BU5" s="7">
        <v>77.400000000000006</v>
      </c>
      <c r="BV5">
        <v>4</v>
      </c>
      <c r="BW5" s="8">
        <f t="shared" ref="BW5:BW33" si="3">+INDEX(AX:AX,MATCH(BT5,AT:AT,0))</f>
        <v>1</v>
      </c>
      <c r="BX5">
        <v>1</v>
      </c>
      <c r="CB5" s="10">
        <v>12445</v>
      </c>
      <c r="CC5" s="11">
        <v>21.219444444439432</v>
      </c>
      <c r="CD5" s="8">
        <v>1</v>
      </c>
      <c r="CE5" s="7">
        <v>77.400000000000006</v>
      </c>
      <c r="CF5">
        <v>4</v>
      </c>
      <c r="CG5" s="8">
        <v>1</v>
      </c>
      <c r="CH5">
        <v>1</v>
      </c>
      <c r="CI5">
        <v>41</v>
      </c>
      <c r="CJ5" t="str">
        <f t="shared" ref="CJ5:CJ33" si="4">+IF(CE5&gt;$CE$1,"UPPER","NORMAL")</f>
        <v>NORMAL</v>
      </c>
      <c r="CK5" t="str">
        <f t="shared" ref="CK5:CK33" si="5">+INDEX(CM:CM,MATCH(CI5,CN:CN,0))</f>
        <v>Promising</v>
      </c>
      <c r="CM5" t="s">
        <v>1220</v>
      </c>
      <c r="CN5">
        <v>13</v>
      </c>
      <c r="DD5" s="10" t="s">
        <v>1218</v>
      </c>
      <c r="DE5" s="8">
        <v>3</v>
      </c>
    </row>
    <row r="6" spans="1:109" x14ac:dyDescent="0.2">
      <c r="A6" t="s">
        <v>1218</v>
      </c>
      <c r="B6">
        <v>23</v>
      </c>
      <c r="S6" s="10">
        <v>12442</v>
      </c>
      <c r="T6" s="11">
        <v>2.4006944444408873</v>
      </c>
      <c r="U6" s="11"/>
      <c r="V6" t="b">
        <f t="shared" si="0"/>
        <v>1</v>
      </c>
      <c r="W6" s="10">
        <v>12442</v>
      </c>
      <c r="X6" s="8">
        <v>1</v>
      </c>
      <c r="Y6" s="8"/>
      <c r="Z6" t="b">
        <f t="shared" si="1"/>
        <v>1</v>
      </c>
      <c r="AA6" s="10">
        <v>12442</v>
      </c>
      <c r="AB6" s="8">
        <v>144.06</v>
      </c>
      <c r="AE6" s="10">
        <v>12442</v>
      </c>
      <c r="AF6" s="11">
        <v>2.4006944444408873</v>
      </c>
      <c r="AG6" s="8">
        <v>1</v>
      </c>
      <c r="AH6" s="7">
        <v>144.06</v>
      </c>
      <c r="AQ6" s="10">
        <v>3</v>
      </c>
      <c r="AR6" s="8">
        <v>2</v>
      </c>
      <c r="AT6" s="10">
        <v>3</v>
      </c>
      <c r="AU6" s="8">
        <v>2</v>
      </c>
      <c r="AV6" s="13">
        <f t="shared" si="2"/>
        <v>6.6666666666666666E-2</v>
      </c>
      <c r="AW6" s="14">
        <f t="shared" ref="AW6:AW10" si="6">+AV6+AW5</f>
        <v>0.7</v>
      </c>
      <c r="AX6" s="15">
        <v>3</v>
      </c>
      <c r="BF6">
        <v>2</v>
      </c>
      <c r="BG6">
        <v>0.7</v>
      </c>
      <c r="BP6">
        <v>1</v>
      </c>
      <c r="BR6" s="10">
        <v>12442</v>
      </c>
      <c r="BS6" s="11">
        <v>2.4006944444408873</v>
      </c>
      <c r="BT6" s="8">
        <v>1</v>
      </c>
      <c r="BU6" s="7">
        <v>144.06</v>
      </c>
      <c r="BV6">
        <v>5</v>
      </c>
      <c r="BW6" s="8">
        <f t="shared" si="3"/>
        <v>1</v>
      </c>
      <c r="BX6">
        <v>1</v>
      </c>
      <c r="CB6" s="10">
        <v>12442</v>
      </c>
      <c r="CC6" s="11">
        <v>2.4006944444408873</v>
      </c>
      <c r="CD6" s="8">
        <v>1</v>
      </c>
      <c r="CE6" s="7">
        <v>144.06</v>
      </c>
      <c r="CF6">
        <v>5</v>
      </c>
      <c r="CG6" s="8">
        <v>1</v>
      </c>
      <c r="CH6">
        <v>1</v>
      </c>
      <c r="CI6">
        <v>51</v>
      </c>
      <c r="CJ6" t="str">
        <f t="shared" si="4"/>
        <v>NORMAL</v>
      </c>
      <c r="CK6" t="str">
        <f t="shared" si="5"/>
        <v>New Customers</v>
      </c>
      <c r="CM6" t="s">
        <v>1220</v>
      </c>
      <c r="CN6">
        <v>23</v>
      </c>
      <c r="DD6" s="10" t="s">
        <v>1220</v>
      </c>
      <c r="DE6" s="8">
        <v>2</v>
      </c>
    </row>
    <row r="7" spans="1:109" x14ac:dyDescent="0.2">
      <c r="A7" t="s">
        <v>1220</v>
      </c>
      <c r="B7">
        <v>31</v>
      </c>
      <c r="S7" s="10">
        <v>12445</v>
      </c>
      <c r="T7" s="11">
        <v>21.219444444439432</v>
      </c>
      <c r="U7" s="11"/>
      <c r="V7" t="b">
        <f t="shared" si="0"/>
        <v>1</v>
      </c>
      <c r="W7" s="10">
        <v>12445</v>
      </c>
      <c r="X7" s="8">
        <v>1</v>
      </c>
      <c r="Y7" s="8"/>
      <c r="Z7" t="b">
        <f t="shared" si="1"/>
        <v>1</v>
      </c>
      <c r="AA7" s="10">
        <v>12445</v>
      </c>
      <c r="AB7" s="8">
        <v>77.400000000000006</v>
      </c>
      <c r="AE7" s="10">
        <v>12445</v>
      </c>
      <c r="AF7" s="11">
        <v>21.219444444439432</v>
      </c>
      <c r="AG7" s="8">
        <v>1</v>
      </c>
      <c r="AH7" s="7">
        <v>77.400000000000006</v>
      </c>
      <c r="AQ7" s="10">
        <v>4</v>
      </c>
      <c r="AR7" s="8">
        <v>5</v>
      </c>
      <c r="AT7" s="10">
        <v>4</v>
      </c>
      <c r="AU7" s="8">
        <v>5</v>
      </c>
      <c r="AV7" s="13">
        <f t="shared" si="2"/>
        <v>0.16666666666666666</v>
      </c>
      <c r="AW7" s="14">
        <f t="shared" si="6"/>
        <v>0.86666666666666659</v>
      </c>
      <c r="AX7" s="15">
        <v>4</v>
      </c>
      <c r="BF7">
        <v>5</v>
      </c>
      <c r="BG7">
        <v>0.86666666666666659</v>
      </c>
      <c r="BP7">
        <v>1</v>
      </c>
      <c r="BR7" s="10">
        <v>12547</v>
      </c>
      <c r="BS7" s="11">
        <v>196.4729166666657</v>
      </c>
      <c r="BT7" s="8">
        <v>2</v>
      </c>
      <c r="BU7" s="7">
        <v>151.80000000000001</v>
      </c>
      <c r="BV7">
        <v>1</v>
      </c>
      <c r="BW7" s="8">
        <f t="shared" si="3"/>
        <v>2</v>
      </c>
      <c r="BX7">
        <v>1</v>
      </c>
      <c r="CB7" s="10">
        <v>12547</v>
      </c>
      <c r="CC7" s="11">
        <v>196.4729166666657</v>
      </c>
      <c r="CD7" s="8">
        <v>2</v>
      </c>
      <c r="CE7" s="7">
        <v>151.80000000000001</v>
      </c>
      <c r="CF7">
        <v>1</v>
      </c>
      <c r="CG7" s="8">
        <v>2</v>
      </c>
      <c r="CH7">
        <v>1</v>
      </c>
      <c r="CI7">
        <v>12</v>
      </c>
      <c r="CJ7" t="str">
        <f t="shared" si="4"/>
        <v>NORMAL</v>
      </c>
      <c r="CK7" t="str">
        <f t="shared" si="5"/>
        <v>Hibernating</v>
      </c>
      <c r="CM7" t="s">
        <v>1220</v>
      </c>
      <c r="CN7">
        <v>14</v>
      </c>
      <c r="DD7" s="10" t="s">
        <v>1223</v>
      </c>
      <c r="DE7" s="8">
        <v>1</v>
      </c>
    </row>
    <row r="8" spans="1:109" x14ac:dyDescent="0.2">
      <c r="A8" t="s">
        <v>1220</v>
      </c>
      <c r="B8">
        <v>32</v>
      </c>
      <c r="S8" s="10">
        <v>12448</v>
      </c>
      <c r="T8" s="11">
        <v>43.425694444442343</v>
      </c>
      <c r="U8" s="11"/>
      <c r="V8" t="b">
        <f t="shared" si="0"/>
        <v>1</v>
      </c>
      <c r="W8" s="10">
        <v>12448</v>
      </c>
      <c r="X8" s="8">
        <v>1</v>
      </c>
      <c r="Y8" s="8"/>
      <c r="Z8" t="b">
        <f t="shared" si="1"/>
        <v>1</v>
      </c>
      <c r="AA8" s="10">
        <v>12448</v>
      </c>
      <c r="AB8" s="8">
        <v>365.4500000000001</v>
      </c>
      <c r="AE8" s="10">
        <v>12448</v>
      </c>
      <c r="AF8" s="11">
        <v>43.425694444442343</v>
      </c>
      <c r="AG8" s="8">
        <v>1</v>
      </c>
      <c r="AH8" s="7">
        <v>365.4500000000001</v>
      </c>
      <c r="AQ8" s="10">
        <v>5</v>
      </c>
      <c r="AR8" s="8">
        <v>2</v>
      </c>
      <c r="AT8" s="10">
        <v>5</v>
      </c>
      <c r="AU8" s="8">
        <v>2</v>
      </c>
      <c r="AV8" s="13">
        <f t="shared" si="2"/>
        <v>6.6666666666666666E-2</v>
      </c>
      <c r="AW8" s="14">
        <f t="shared" si="6"/>
        <v>0.93333333333333324</v>
      </c>
      <c r="AX8" s="15">
        <v>5</v>
      </c>
      <c r="BF8">
        <v>2</v>
      </c>
      <c r="BG8">
        <v>0.93333333333333324</v>
      </c>
      <c r="BP8">
        <v>1</v>
      </c>
      <c r="BR8" s="10">
        <v>12551</v>
      </c>
      <c r="BS8" s="11">
        <v>356.52499999999418</v>
      </c>
      <c r="BT8" s="8">
        <v>1</v>
      </c>
      <c r="BU8" s="7">
        <v>168</v>
      </c>
      <c r="BV8">
        <v>1</v>
      </c>
      <c r="BW8" s="8">
        <f t="shared" si="3"/>
        <v>1</v>
      </c>
      <c r="BX8">
        <v>1</v>
      </c>
      <c r="CB8" s="10">
        <v>12551</v>
      </c>
      <c r="CC8" s="11">
        <v>356.52499999999418</v>
      </c>
      <c r="CD8" s="8">
        <v>1</v>
      </c>
      <c r="CE8" s="7">
        <v>168</v>
      </c>
      <c r="CF8">
        <v>1</v>
      </c>
      <c r="CG8" s="8">
        <v>1</v>
      </c>
      <c r="CH8">
        <v>1</v>
      </c>
      <c r="CI8">
        <v>11</v>
      </c>
      <c r="CJ8" t="str">
        <f t="shared" si="4"/>
        <v>NORMAL</v>
      </c>
      <c r="CK8" t="str">
        <f t="shared" si="5"/>
        <v>Hibernating</v>
      </c>
      <c r="CM8" t="s">
        <v>1220</v>
      </c>
      <c r="CN8">
        <v>24</v>
      </c>
      <c r="DD8" s="10" t="s">
        <v>1217</v>
      </c>
      <c r="DE8" s="8">
        <v>4</v>
      </c>
    </row>
    <row r="9" spans="1:109" x14ac:dyDescent="0.2">
      <c r="A9" t="s">
        <v>1220</v>
      </c>
      <c r="B9">
        <v>41</v>
      </c>
      <c r="S9" s="10">
        <v>12450</v>
      </c>
      <c r="T9" s="11">
        <v>155.38749999999709</v>
      </c>
      <c r="U9" s="11"/>
      <c r="V9" t="b">
        <f t="shared" si="0"/>
        <v>1</v>
      </c>
      <c r="W9" s="10">
        <v>12450</v>
      </c>
      <c r="X9" s="8">
        <v>2</v>
      </c>
      <c r="Y9" s="8"/>
      <c r="Z9" t="b">
        <f t="shared" si="1"/>
        <v>1</v>
      </c>
      <c r="AA9" s="10">
        <v>12450</v>
      </c>
      <c r="AB9" s="8">
        <v>197.88</v>
      </c>
      <c r="AE9" s="10">
        <v>12450</v>
      </c>
      <c r="AF9" s="11">
        <v>155.38749999999709</v>
      </c>
      <c r="AG9" s="8">
        <v>2</v>
      </c>
      <c r="AH9" s="7">
        <v>197.88</v>
      </c>
      <c r="AQ9" s="10">
        <v>8</v>
      </c>
      <c r="AR9" s="8">
        <v>1</v>
      </c>
      <c r="AT9" s="10">
        <v>8</v>
      </c>
      <c r="AU9" s="8">
        <v>1</v>
      </c>
      <c r="AV9" s="13">
        <f t="shared" si="2"/>
        <v>3.3333333333333333E-2</v>
      </c>
      <c r="AW9" s="14">
        <f t="shared" si="6"/>
        <v>0.96666666666666656</v>
      </c>
      <c r="AX9" s="15">
        <v>5</v>
      </c>
      <c r="BF9">
        <v>1</v>
      </c>
      <c r="BG9">
        <v>0.96666666666666656</v>
      </c>
      <c r="BP9">
        <v>1</v>
      </c>
      <c r="BR9" s="10">
        <v>12450</v>
      </c>
      <c r="BS9" s="11">
        <v>155.38749999999709</v>
      </c>
      <c r="BT9" s="8">
        <v>2</v>
      </c>
      <c r="BU9" s="7">
        <v>197.88</v>
      </c>
      <c r="BV9">
        <v>1</v>
      </c>
      <c r="BW9" s="8">
        <f t="shared" si="3"/>
        <v>2</v>
      </c>
      <c r="BX9">
        <v>1</v>
      </c>
      <c r="CB9" s="10">
        <v>12450</v>
      </c>
      <c r="CC9" s="11">
        <v>155.38749999999709</v>
      </c>
      <c r="CD9" s="8">
        <v>2</v>
      </c>
      <c r="CE9" s="7">
        <v>197.88</v>
      </c>
      <c r="CF9">
        <v>1</v>
      </c>
      <c r="CG9" s="8">
        <v>2</v>
      </c>
      <c r="CH9">
        <v>1</v>
      </c>
      <c r="CI9">
        <v>12</v>
      </c>
      <c r="CJ9" t="str">
        <f t="shared" si="4"/>
        <v>NORMAL</v>
      </c>
      <c r="CK9" t="str">
        <f t="shared" si="5"/>
        <v>Hibernating</v>
      </c>
      <c r="CM9" t="s">
        <v>1223</v>
      </c>
      <c r="CN9">
        <v>15</v>
      </c>
      <c r="DD9" s="10" t="s">
        <v>1216</v>
      </c>
      <c r="DE9" s="8">
        <v>9</v>
      </c>
    </row>
    <row r="10" spans="1:109" x14ac:dyDescent="0.2">
      <c r="A10" t="s">
        <v>1220</v>
      </c>
      <c r="B10">
        <v>42</v>
      </c>
      <c r="S10" s="10">
        <v>12454</v>
      </c>
      <c r="T10" s="11">
        <v>55.281944444439432</v>
      </c>
      <c r="U10" s="11"/>
      <c r="V10" t="b">
        <f t="shared" si="0"/>
        <v>1</v>
      </c>
      <c r="W10" s="10">
        <v>12454</v>
      </c>
      <c r="X10" s="8">
        <v>1</v>
      </c>
      <c r="Y10" s="8"/>
      <c r="Z10" t="b">
        <f t="shared" si="1"/>
        <v>1</v>
      </c>
      <c r="AA10" s="10">
        <v>12454</v>
      </c>
      <c r="AB10" s="8">
        <v>3528.34</v>
      </c>
      <c r="AE10" s="10">
        <v>12454</v>
      </c>
      <c r="AF10" s="11">
        <v>55.281944444439432</v>
      </c>
      <c r="AG10" s="8">
        <v>1</v>
      </c>
      <c r="AH10" s="7">
        <v>3528.34</v>
      </c>
      <c r="AQ10" s="10">
        <v>17</v>
      </c>
      <c r="AR10" s="8">
        <v>1</v>
      </c>
      <c r="AT10" s="10">
        <v>17</v>
      </c>
      <c r="AU10" s="8">
        <v>1</v>
      </c>
      <c r="AV10" s="13">
        <f t="shared" si="2"/>
        <v>3.3333333333333333E-2</v>
      </c>
      <c r="AW10" s="14">
        <f t="shared" si="6"/>
        <v>0.99999999999999989</v>
      </c>
      <c r="AX10" s="15">
        <v>5</v>
      </c>
      <c r="BF10">
        <v>1</v>
      </c>
      <c r="BG10">
        <v>0.99999999999999989</v>
      </c>
      <c r="BP10">
        <v>2</v>
      </c>
      <c r="BR10" s="10">
        <v>12544</v>
      </c>
      <c r="BS10" s="11">
        <v>35.322222222217533</v>
      </c>
      <c r="BT10" s="8">
        <v>1</v>
      </c>
      <c r="BU10" s="7">
        <v>316.7</v>
      </c>
      <c r="BV10">
        <v>3</v>
      </c>
      <c r="BW10" s="8">
        <f t="shared" si="3"/>
        <v>1</v>
      </c>
      <c r="BX10">
        <v>2</v>
      </c>
      <c r="CB10" s="10">
        <v>12544</v>
      </c>
      <c r="CC10" s="11">
        <v>35.322222222217533</v>
      </c>
      <c r="CD10" s="8">
        <v>1</v>
      </c>
      <c r="CE10" s="7">
        <v>316.7</v>
      </c>
      <c r="CF10">
        <v>3</v>
      </c>
      <c r="CG10" s="8">
        <v>1</v>
      </c>
      <c r="CH10">
        <v>2</v>
      </c>
      <c r="CI10">
        <v>31</v>
      </c>
      <c r="CJ10" t="str">
        <f t="shared" si="4"/>
        <v>NORMAL</v>
      </c>
      <c r="CK10" t="str">
        <f t="shared" si="5"/>
        <v>Promising</v>
      </c>
      <c r="CM10" t="s">
        <v>1223</v>
      </c>
      <c r="CN10">
        <v>25</v>
      </c>
      <c r="DD10" s="10" t="s">
        <v>1219</v>
      </c>
      <c r="DE10" s="8">
        <v>3</v>
      </c>
    </row>
    <row r="11" spans="1:109" x14ac:dyDescent="0.2">
      <c r="A11" t="s">
        <v>1223</v>
      </c>
      <c r="B11">
        <v>51</v>
      </c>
      <c r="S11" s="10">
        <v>12455</v>
      </c>
      <c r="T11" s="11">
        <v>72.352777777778101</v>
      </c>
      <c r="U11" s="11"/>
      <c r="V11" t="b">
        <f t="shared" si="0"/>
        <v>1</v>
      </c>
      <c r="W11" s="10">
        <v>12455</v>
      </c>
      <c r="X11" s="8">
        <v>4</v>
      </c>
      <c r="Y11" s="8"/>
      <c r="Z11" t="b">
        <f t="shared" si="1"/>
        <v>1</v>
      </c>
      <c r="AA11" s="10">
        <v>12455</v>
      </c>
      <c r="AB11" s="8">
        <v>655.96000000000026</v>
      </c>
      <c r="AE11" s="10">
        <v>12455</v>
      </c>
      <c r="AF11" s="11">
        <v>72.352777777778101</v>
      </c>
      <c r="AG11" s="8">
        <v>4</v>
      </c>
      <c r="AH11" s="7">
        <v>655.96000000000026</v>
      </c>
      <c r="AQ11" s="10" t="s">
        <v>1230</v>
      </c>
      <c r="AR11" s="8">
        <v>30</v>
      </c>
      <c r="AU11">
        <f>+SUM(AU4:AU10)</f>
        <v>30</v>
      </c>
      <c r="BP11">
        <v>2</v>
      </c>
      <c r="BR11" s="10">
        <v>12417</v>
      </c>
      <c r="BS11" s="11">
        <v>224.45138888888323</v>
      </c>
      <c r="BT11" s="8">
        <v>1</v>
      </c>
      <c r="BU11" s="7">
        <v>352.29999999999995</v>
      </c>
      <c r="BV11">
        <v>1</v>
      </c>
      <c r="BW11" s="8">
        <f t="shared" si="3"/>
        <v>1</v>
      </c>
      <c r="BX11">
        <v>2</v>
      </c>
      <c r="CB11" s="10">
        <v>12417</v>
      </c>
      <c r="CC11" s="11">
        <v>224.45138888888323</v>
      </c>
      <c r="CD11" s="8">
        <v>1</v>
      </c>
      <c r="CE11" s="7">
        <v>352.29999999999995</v>
      </c>
      <c r="CF11">
        <v>1</v>
      </c>
      <c r="CG11" s="8">
        <v>1</v>
      </c>
      <c r="CH11">
        <v>2</v>
      </c>
      <c r="CI11">
        <v>11</v>
      </c>
      <c r="CJ11" t="str">
        <f t="shared" si="4"/>
        <v>NORMAL</v>
      </c>
      <c r="CK11" t="str">
        <f t="shared" si="5"/>
        <v>Hibernating</v>
      </c>
      <c r="CM11" t="s">
        <v>1217</v>
      </c>
      <c r="CN11">
        <v>54</v>
      </c>
      <c r="DD11" s="10" t="s">
        <v>1221</v>
      </c>
      <c r="DE11" s="8">
        <v>2</v>
      </c>
    </row>
    <row r="12" spans="1:109" x14ac:dyDescent="0.2">
      <c r="A12" t="s">
        <v>1223</v>
      </c>
      <c r="B12">
        <v>52</v>
      </c>
      <c r="S12" s="10">
        <v>12462</v>
      </c>
      <c r="T12" s="11">
        <v>17.616666666661331</v>
      </c>
      <c r="U12" s="11"/>
      <c r="V12" t="b">
        <f t="shared" si="0"/>
        <v>1</v>
      </c>
      <c r="W12" s="10">
        <v>12462</v>
      </c>
      <c r="X12" s="8">
        <v>2</v>
      </c>
      <c r="Y12" s="8"/>
      <c r="Z12" t="b">
        <f t="shared" si="1"/>
        <v>1</v>
      </c>
      <c r="AA12" s="10">
        <v>12462</v>
      </c>
      <c r="AB12" s="8">
        <v>937.59</v>
      </c>
      <c r="AE12" s="10">
        <v>12462</v>
      </c>
      <c r="AF12" s="11">
        <v>17.616666666661331</v>
      </c>
      <c r="AG12" s="8">
        <v>2</v>
      </c>
      <c r="AH12" s="7">
        <v>937.59</v>
      </c>
      <c r="BP12">
        <v>2</v>
      </c>
      <c r="BR12" s="10">
        <v>12538</v>
      </c>
      <c r="BS12" s="11">
        <v>28.279861111106584</v>
      </c>
      <c r="BT12" s="8">
        <v>1</v>
      </c>
      <c r="BU12" s="7">
        <v>363.95</v>
      </c>
      <c r="BV12">
        <v>4</v>
      </c>
      <c r="BW12" s="8">
        <f t="shared" si="3"/>
        <v>1</v>
      </c>
      <c r="BX12">
        <v>2</v>
      </c>
      <c r="CB12" s="10">
        <v>12538</v>
      </c>
      <c r="CC12" s="11">
        <v>28.279861111106584</v>
      </c>
      <c r="CD12" s="8">
        <v>1</v>
      </c>
      <c r="CE12" s="7">
        <v>363.95</v>
      </c>
      <c r="CF12">
        <v>4</v>
      </c>
      <c r="CG12" s="8">
        <v>1</v>
      </c>
      <c r="CH12">
        <v>2</v>
      </c>
      <c r="CI12">
        <v>41</v>
      </c>
      <c r="CJ12" t="str">
        <f t="shared" si="4"/>
        <v>NORMAL</v>
      </c>
      <c r="CK12" t="str">
        <f t="shared" si="5"/>
        <v>Promising</v>
      </c>
      <c r="CM12" t="s">
        <v>1217</v>
      </c>
      <c r="CN12">
        <v>55</v>
      </c>
      <c r="DD12" s="10" t="s">
        <v>1222</v>
      </c>
      <c r="DE12" s="8">
        <v>5</v>
      </c>
    </row>
    <row r="13" spans="1:109" x14ac:dyDescent="0.2">
      <c r="A13" t="s">
        <v>1217</v>
      </c>
      <c r="B13">
        <v>45</v>
      </c>
      <c r="S13" s="10">
        <v>12484</v>
      </c>
      <c r="T13" s="11">
        <v>34.361805555556202</v>
      </c>
      <c r="U13" s="11"/>
      <c r="V13" t="b">
        <f t="shared" si="0"/>
        <v>1</v>
      </c>
      <c r="W13" s="10">
        <v>12484</v>
      </c>
      <c r="X13" s="8">
        <v>4</v>
      </c>
      <c r="Y13" s="8"/>
      <c r="Z13" t="b">
        <f t="shared" si="1"/>
        <v>1</v>
      </c>
      <c r="AA13" s="10">
        <v>12484</v>
      </c>
      <c r="AB13" s="8">
        <v>3953.7199999999962</v>
      </c>
      <c r="AE13" s="10">
        <v>12484</v>
      </c>
      <c r="AF13" s="11">
        <v>34.361805555556202</v>
      </c>
      <c r="AG13" s="8">
        <v>4</v>
      </c>
      <c r="AH13" s="7">
        <v>3953.7199999999962</v>
      </c>
      <c r="BP13">
        <v>2</v>
      </c>
      <c r="BR13" s="10">
        <v>12448</v>
      </c>
      <c r="BS13" s="11">
        <v>43.425694444442343</v>
      </c>
      <c r="BT13" s="8">
        <v>1</v>
      </c>
      <c r="BU13" s="7">
        <v>365.4500000000001</v>
      </c>
      <c r="BV13">
        <v>3</v>
      </c>
      <c r="BW13" s="8">
        <f t="shared" si="3"/>
        <v>1</v>
      </c>
      <c r="BX13">
        <v>2</v>
      </c>
      <c r="CB13" s="10">
        <v>12448</v>
      </c>
      <c r="CC13" s="11">
        <v>43.425694444442343</v>
      </c>
      <c r="CD13" s="8">
        <v>1</v>
      </c>
      <c r="CE13" s="7">
        <v>365.4500000000001</v>
      </c>
      <c r="CF13">
        <v>3</v>
      </c>
      <c r="CG13" s="8">
        <v>1</v>
      </c>
      <c r="CH13">
        <v>2</v>
      </c>
      <c r="CI13">
        <v>31</v>
      </c>
      <c r="CJ13" t="str">
        <f t="shared" si="4"/>
        <v>NORMAL</v>
      </c>
      <c r="CK13" t="str">
        <f t="shared" si="5"/>
        <v>Promising</v>
      </c>
      <c r="CM13" t="s">
        <v>1216</v>
      </c>
      <c r="CN13">
        <v>11</v>
      </c>
      <c r="DD13" s="10" t="s">
        <v>1224</v>
      </c>
      <c r="DE13" s="8">
        <v>1</v>
      </c>
    </row>
    <row r="14" spans="1:109" x14ac:dyDescent="0.2">
      <c r="A14" t="s">
        <v>1217</v>
      </c>
      <c r="B14">
        <v>55</v>
      </c>
      <c r="S14" s="10">
        <v>12502</v>
      </c>
      <c r="T14" s="11">
        <v>94.504861111112405</v>
      </c>
      <c r="U14" s="11"/>
      <c r="V14" t="b">
        <f t="shared" si="0"/>
        <v>1</v>
      </c>
      <c r="W14" s="10">
        <v>12502</v>
      </c>
      <c r="X14" s="8">
        <v>5</v>
      </c>
      <c r="Y14" s="8"/>
      <c r="Z14" t="b">
        <f t="shared" si="1"/>
        <v>1</v>
      </c>
      <c r="AA14" s="10">
        <v>12502</v>
      </c>
      <c r="AB14" s="8">
        <v>2995.8700000000008</v>
      </c>
      <c r="AE14" s="10">
        <v>12502</v>
      </c>
      <c r="AF14" s="11">
        <v>94.504861111112405</v>
      </c>
      <c r="AG14" s="8">
        <v>5</v>
      </c>
      <c r="AH14" s="7">
        <v>2995.8700000000008</v>
      </c>
      <c r="BP14">
        <v>2</v>
      </c>
      <c r="BR14" s="10">
        <v>12596</v>
      </c>
      <c r="BS14" s="11">
        <v>50.456249999995634</v>
      </c>
      <c r="BT14" s="8">
        <v>2</v>
      </c>
      <c r="BU14" s="7">
        <v>450.27</v>
      </c>
      <c r="BV14">
        <v>3</v>
      </c>
      <c r="BW14" s="8">
        <f t="shared" si="3"/>
        <v>2</v>
      </c>
      <c r="BX14">
        <v>2</v>
      </c>
      <c r="CB14" s="10">
        <v>12596</v>
      </c>
      <c r="CC14" s="11">
        <v>50.456249999995634</v>
      </c>
      <c r="CD14" s="8">
        <v>2</v>
      </c>
      <c r="CE14" s="7">
        <v>450.27</v>
      </c>
      <c r="CF14">
        <v>3</v>
      </c>
      <c r="CG14" s="8">
        <v>2</v>
      </c>
      <c r="CH14">
        <v>2</v>
      </c>
      <c r="CI14">
        <v>32</v>
      </c>
      <c r="CJ14" t="str">
        <f t="shared" si="4"/>
        <v>NORMAL</v>
      </c>
      <c r="CK14" t="str">
        <f t="shared" si="5"/>
        <v>About to Sleep</v>
      </c>
      <c r="CM14" t="s">
        <v>1216</v>
      </c>
      <c r="CN14">
        <v>21</v>
      </c>
      <c r="DD14" s="10" t="s">
        <v>1230</v>
      </c>
      <c r="DE14" s="8">
        <v>30</v>
      </c>
    </row>
    <row r="15" spans="1:109" x14ac:dyDescent="0.2">
      <c r="A15" t="s">
        <v>1216</v>
      </c>
      <c r="B15">
        <v>11</v>
      </c>
      <c r="S15" s="10">
        <v>12507</v>
      </c>
      <c r="T15" s="11">
        <v>133.28472222221899</v>
      </c>
      <c r="U15" s="11"/>
      <c r="V15" t="b">
        <f t="shared" si="0"/>
        <v>1</v>
      </c>
      <c r="W15" s="10">
        <v>12507</v>
      </c>
      <c r="X15" s="8">
        <v>3</v>
      </c>
      <c r="Y15" s="8"/>
      <c r="Z15" t="b">
        <f t="shared" si="1"/>
        <v>1</v>
      </c>
      <c r="AA15" s="10">
        <v>12507</v>
      </c>
      <c r="AB15" s="8">
        <v>1052.81</v>
      </c>
      <c r="AE15" s="10">
        <v>12507</v>
      </c>
      <c r="AF15" s="11">
        <v>133.28472222221899</v>
      </c>
      <c r="AG15" s="8">
        <v>3</v>
      </c>
      <c r="AH15" s="7">
        <v>1052.81</v>
      </c>
      <c r="BP15">
        <v>2</v>
      </c>
      <c r="BR15" s="10">
        <v>12556</v>
      </c>
      <c r="BS15" s="11">
        <v>49.453472222223354</v>
      </c>
      <c r="BT15" s="8">
        <v>2</v>
      </c>
      <c r="BU15" s="7">
        <v>603.7099999999997</v>
      </c>
      <c r="BV15">
        <v>3</v>
      </c>
      <c r="BW15" s="8">
        <f t="shared" si="3"/>
        <v>2</v>
      </c>
      <c r="BX15">
        <v>2</v>
      </c>
      <c r="CB15" s="10">
        <v>12556</v>
      </c>
      <c r="CC15" s="11">
        <v>49.453472222223354</v>
      </c>
      <c r="CD15" s="8">
        <v>2</v>
      </c>
      <c r="CE15" s="7">
        <v>603.7099999999997</v>
      </c>
      <c r="CF15">
        <v>3</v>
      </c>
      <c r="CG15" s="8">
        <v>2</v>
      </c>
      <c r="CH15">
        <v>2</v>
      </c>
      <c r="CI15">
        <v>32</v>
      </c>
      <c r="CJ15" t="str">
        <f t="shared" si="4"/>
        <v>NORMAL</v>
      </c>
      <c r="CK15" t="str">
        <f t="shared" si="5"/>
        <v>About to Sleep</v>
      </c>
      <c r="CM15" t="s">
        <v>1216</v>
      </c>
      <c r="CN15">
        <v>12</v>
      </c>
    </row>
    <row r="16" spans="1:109" x14ac:dyDescent="0.2">
      <c r="A16" t="s">
        <v>1216</v>
      </c>
      <c r="B16">
        <v>12</v>
      </c>
      <c r="S16" s="10">
        <v>12510</v>
      </c>
      <c r="T16" s="11">
        <v>141.57222222221753</v>
      </c>
      <c r="U16" s="11"/>
      <c r="V16" t="b">
        <f t="shared" si="0"/>
        <v>1</v>
      </c>
      <c r="W16" s="10">
        <v>12510</v>
      </c>
      <c r="X16" s="8">
        <v>2</v>
      </c>
      <c r="Y16" s="8"/>
      <c r="Z16" t="b">
        <f t="shared" si="1"/>
        <v>1</v>
      </c>
      <c r="AA16" s="10">
        <v>12510</v>
      </c>
      <c r="AB16" s="8">
        <v>814.57</v>
      </c>
      <c r="AE16" s="10">
        <v>12510</v>
      </c>
      <c r="AF16" s="11">
        <v>141.57222222221753</v>
      </c>
      <c r="AG16" s="8">
        <v>2</v>
      </c>
      <c r="AH16" s="7">
        <v>814.57</v>
      </c>
      <c r="BP16">
        <v>3</v>
      </c>
      <c r="BR16" s="10">
        <v>12421</v>
      </c>
      <c r="BS16" s="11">
        <v>14.619444444440887</v>
      </c>
      <c r="BT16" s="8">
        <v>4</v>
      </c>
      <c r="BU16" s="7">
        <v>639.04000000000019</v>
      </c>
      <c r="BV16">
        <v>5</v>
      </c>
      <c r="BW16" s="8">
        <f t="shared" si="3"/>
        <v>4</v>
      </c>
      <c r="BX16">
        <v>3</v>
      </c>
      <c r="CB16" s="10">
        <v>12421</v>
      </c>
      <c r="CC16" s="11">
        <v>14.619444444440887</v>
      </c>
      <c r="CD16" s="8">
        <v>4</v>
      </c>
      <c r="CE16" s="7">
        <v>639.04000000000019</v>
      </c>
      <c r="CF16">
        <v>5</v>
      </c>
      <c r="CG16" s="8">
        <v>4</v>
      </c>
      <c r="CH16">
        <v>3</v>
      </c>
      <c r="CI16">
        <v>54</v>
      </c>
      <c r="CJ16" t="str">
        <f t="shared" si="4"/>
        <v>NORMAL</v>
      </c>
      <c r="CK16" t="str">
        <f t="shared" si="5"/>
        <v>Champions</v>
      </c>
      <c r="CM16" t="s">
        <v>1216</v>
      </c>
      <c r="CN16">
        <v>22</v>
      </c>
    </row>
    <row r="17" spans="1:92" x14ac:dyDescent="0.2">
      <c r="A17" t="s">
        <v>1216</v>
      </c>
      <c r="B17">
        <v>21</v>
      </c>
      <c r="S17" s="10">
        <v>12538</v>
      </c>
      <c r="T17" s="11">
        <v>28.279861111106584</v>
      </c>
      <c r="U17" s="11"/>
      <c r="V17" t="b">
        <f t="shared" si="0"/>
        <v>1</v>
      </c>
      <c r="W17" s="10">
        <v>12538</v>
      </c>
      <c r="X17" s="8">
        <v>1</v>
      </c>
      <c r="Y17" s="8"/>
      <c r="Z17" t="b">
        <f t="shared" si="1"/>
        <v>1</v>
      </c>
      <c r="AA17" s="10">
        <v>12538</v>
      </c>
      <c r="AB17" s="8">
        <v>363.95</v>
      </c>
      <c r="AE17" s="10">
        <v>12538</v>
      </c>
      <c r="AF17" s="11">
        <v>28.279861111106584</v>
      </c>
      <c r="AG17" s="8">
        <v>1</v>
      </c>
      <c r="AH17" s="7">
        <v>363.95</v>
      </c>
      <c r="BP17">
        <v>3</v>
      </c>
      <c r="BR17" s="10">
        <v>12455</v>
      </c>
      <c r="BS17" s="11">
        <v>72.352777777778101</v>
      </c>
      <c r="BT17" s="8">
        <v>4</v>
      </c>
      <c r="BU17" s="7">
        <v>655.96000000000026</v>
      </c>
      <c r="BV17">
        <v>2</v>
      </c>
      <c r="BW17" s="8">
        <f t="shared" si="3"/>
        <v>4</v>
      </c>
      <c r="BX17">
        <v>3</v>
      </c>
      <c r="CB17" s="10">
        <v>12455</v>
      </c>
      <c r="CC17" s="11">
        <v>72.352777777778101</v>
      </c>
      <c r="CD17" s="8">
        <v>4</v>
      </c>
      <c r="CE17" s="7">
        <v>655.96000000000026</v>
      </c>
      <c r="CF17">
        <v>2</v>
      </c>
      <c r="CG17" s="8">
        <v>4</v>
      </c>
      <c r="CH17">
        <v>3</v>
      </c>
      <c r="CI17">
        <v>24</v>
      </c>
      <c r="CJ17" t="str">
        <f t="shared" si="4"/>
        <v>NORMAL</v>
      </c>
      <c r="CK17" t="str">
        <f t="shared" si="5"/>
        <v>At Risk</v>
      </c>
      <c r="CM17" t="s">
        <v>1219</v>
      </c>
      <c r="CN17">
        <v>34</v>
      </c>
    </row>
    <row r="18" spans="1:92" x14ac:dyDescent="0.2">
      <c r="A18" t="s">
        <v>1216</v>
      </c>
      <c r="B18">
        <v>22</v>
      </c>
      <c r="S18" s="10">
        <v>12539</v>
      </c>
      <c r="T18" s="11">
        <v>21.436805555553292</v>
      </c>
      <c r="U18" s="11"/>
      <c r="V18" t="b">
        <f t="shared" si="0"/>
        <v>1</v>
      </c>
      <c r="W18" s="10">
        <v>12539</v>
      </c>
      <c r="X18" s="8">
        <v>4</v>
      </c>
      <c r="Y18" s="8"/>
      <c r="Z18" t="b">
        <f t="shared" si="1"/>
        <v>1</v>
      </c>
      <c r="AA18" s="10">
        <v>12539</v>
      </c>
      <c r="AB18" s="8">
        <v>5568.3499999999949</v>
      </c>
      <c r="AE18" s="10">
        <v>12539</v>
      </c>
      <c r="AF18" s="11">
        <v>21.436805555553292</v>
      </c>
      <c r="AG18" s="8">
        <v>4</v>
      </c>
      <c r="AH18" s="7">
        <v>5568.3499999999949</v>
      </c>
      <c r="BP18">
        <v>3</v>
      </c>
      <c r="BR18" s="10">
        <v>12510</v>
      </c>
      <c r="BS18" s="11">
        <v>141.57222222221753</v>
      </c>
      <c r="BT18" s="8">
        <v>2</v>
      </c>
      <c r="BU18" s="7">
        <v>814.57</v>
      </c>
      <c r="BV18">
        <v>2</v>
      </c>
      <c r="BW18" s="8">
        <f t="shared" si="3"/>
        <v>2</v>
      </c>
      <c r="BX18">
        <v>3</v>
      </c>
      <c r="CB18" s="10">
        <v>12510</v>
      </c>
      <c r="CC18" s="11">
        <v>141.57222222221753</v>
      </c>
      <c r="CD18" s="8">
        <v>2</v>
      </c>
      <c r="CE18" s="7">
        <v>814.57</v>
      </c>
      <c r="CF18">
        <v>2</v>
      </c>
      <c r="CG18" s="8">
        <v>2</v>
      </c>
      <c r="CH18">
        <v>3</v>
      </c>
      <c r="CI18">
        <v>22</v>
      </c>
      <c r="CJ18" t="str">
        <f t="shared" si="4"/>
        <v>NORMAL</v>
      </c>
      <c r="CK18" t="str">
        <f t="shared" si="5"/>
        <v>Hibernating</v>
      </c>
      <c r="CM18" t="s">
        <v>1219</v>
      </c>
      <c r="CN18">
        <v>34</v>
      </c>
    </row>
    <row r="19" spans="1:92" x14ac:dyDescent="0.2">
      <c r="A19" t="s">
        <v>1219</v>
      </c>
      <c r="B19">
        <v>43</v>
      </c>
      <c r="S19" s="10">
        <v>12540</v>
      </c>
      <c r="T19" s="11">
        <v>18.519444444442343</v>
      </c>
      <c r="U19" s="11"/>
      <c r="V19" t="b">
        <f t="shared" si="0"/>
        <v>1</v>
      </c>
      <c r="W19" s="10">
        <v>12540</v>
      </c>
      <c r="X19" s="8">
        <v>17</v>
      </c>
      <c r="Y19" s="8"/>
      <c r="Z19" t="b">
        <f t="shared" si="1"/>
        <v>1</v>
      </c>
      <c r="AA19" s="10">
        <v>12540</v>
      </c>
      <c r="AB19" s="8">
        <v>11580.239999999994</v>
      </c>
      <c r="AE19" s="10">
        <v>12540</v>
      </c>
      <c r="AF19" s="11">
        <v>18.519444444442343</v>
      </c>
      <c r="AG19" s="8">
        <v>17</v>
      </c>
      <c r="AH19" s="7">
        <v>11580.239999999994</v>
      </c>
      <c r="BP19">
        <v>3</v>
      </c>
      <c r="BR19" s="10">
        <v>12550</v>
      </c>
      <c r="BS19" s="11">
        <v>78.391666666662786</v>
      </c>
      <c r="BT19" s="8">
        <v>1</v>
      </c>
      <c r="BU19" s="7">
        <v>824.82999999999936</v>
      </c>
      <c r="BV19">
        <v>2</v>
      </c>
      <c r="BW19" s="8">
        <f t="shared" si="3"/>
        <v>1</v>
      </c>
      <c r="BX19">
        <v>3</v>
      </c>
      <c r="CB19" s="10">
        <v>12550</v>
      </c>
      <c r="CC19" s="11">
        <v>78.391666666662786</v>
      </c>
      <c r="CD19" s="8">
        <v>1</v>
      </c>
      <c r="CE19" s="7">
        <v>824.82999999999936</v>
      </c>
      <c r="CF19">
        <v>2</v>
      </c>
      <c r="CG19" s="8">
        <v>1</v>
      </c>
      <c r="CH19">
        <v>3</v>
      </c>
      <c r="CI19">
        <v>21</v>
      </c>
      <c r="CJ19" t="str">
        <f t="shared" si="4"/>
        <v>NORMAL</v>
      </c>
      <c r="CK19" t="str">
        <f t="shared" si="5"/>
        <v>Hibernating</v>
      </c>
      <c r="CM19" t="s">
        <v>1219</v>
      </c>
      <c r="CN19">
        <v>44</v>
      </c>
    </row>
    <row r="20" spans="1:92" x14ac:dyDescent="0.2">
      <c r="A20" t="s">
        <v>1219</v>
      </c>
      <c r="B20">
        <v>43</v>
      </c>
      <c r="S20" s="10">
        <v>12541</v>
      </c>
      <c r="T20" s="11">
        <v>28.554861111108039</v>
      </c>
      <c r="U20" s="11"/>
      <c r="V20" t="b">
        <f t="shared" si="0"/>
        <v>1</v>
      </c>
      <c r="W20" s="10">
        <v>12541</v>
      </c>
      <c r="X20" s="8">
        <v>3</v>
      </c>
      <c r="Y20" s="8"/>
      <c r="Z20" t="b">
        <f t="shared" si="1"/>
        <v>1</v>
      </c>
      <c r="AA20" s="10">
        <v>12541</v>
      </c>
      <c r="AB20" s="8">
        <v>841.18000000000018</v>
      </c>
      <c r="AE20" s="10">
        <v>12541</v>
      </c>
      <c r="AF20" s="11">
        <v>28.554861111108039</v>
      </c>
      <c r="AG20" s="8">
        <v>3</v>
      </c>
      <c r="AH20" s="7">
        <v>841.18000000000018</v>
      </c>
      <c r="BP20">
        <v>3</v>
      </c>
      <c r="BR20" s="10">
        <v>12545</v>
      </c>
      <c r="BS20" s="11">
        <v>74.430555555554747</v>
      </c>
      <c r="BT20" s="8">
        <v>2</v>
      </c>
      <c r="BU20" s="7">
        <v>832.38999999999987</v>
      </c>
      <c r="BV20">
        <v>2</v>
      </c>
      <c r="BW20" s="8">
        <f t="shared" si="3"/>
        <v>2</v>
      </c>
      <c r="BX20">
        <v>3</v>
      </c>
      <c r="CB20" s="10">
        <v>12545</v>
      </c>
      <c r="CC20" s="11">
        <v>74.430555555554747</v>
      </c>
      <c r="CD20" s="8">
        <v>2</v>
      </c>
      <c r="CE20" s="7">
        <v>832.38999999999987</v>
      </c>
      <c r="CF20">
        <v>2</v>
      </c>
      <c r="CG20" s="8">
        <v>2</v>
      </c>
      <c r="CH20">
        <v>3</v>
      </c>
      <c r="CI20">
        <v>22</v>
      </c>
      <c r="CJ20" t="str">
        <f t="shared" si="4"/>
        <v>NORMAL</v>
      </c>
      <c r="CK20" t="str">
        <f t="shared" si="5"/>
        <v>Hibernating</v>
      </c>
      <c r="CM20" t="s">
        <v>1219</v>
      </c>
      <c r="CN20">
        <v>45</v>
      </c>
    </row>
    <row r="21" spans="1:92" x14ac:dyDescent="0.2">
      <c r="A21" t="s">
        <v>1219</v>
      </c>
      <c r="B21">
        <v>44</v>
      </c>
      <c r="S21" s="10">
        <v>12544</v>
      </c>
      <c r="T21" s="11">
        <v>35.322222222217533</v>
      </c>
      <c r="U21" s="11"/>
      <c r="V21" t="b">
        <f t="shared" si="0"/>
        <v>1</v>
      </c>
      <c r="W21" s="10">
        <v>12544</v>
      </c>
      <c r="X21" s="8">
        <v>1</v>
      </c>
      <c r="Y21" s="8"/>
      <c r="Z21" t="b">
        <f t="shared" si="1"/>
        <v>1</v>
      </c>
      <c r="AA21" s="10">
        <v>12544</v>
      </c>
      <c r="AB21" s="8">
        <v>316.7</v>
      </c>
      <c r="AE21" s="10">
        <v>12544</v>
      </c>
      <c r="AF21" s="11">
        <v>35.322222222217533</v>
      </c>
      <c r="AG21" s="8">
        <v>1</v>
      </c>
      <c r="AH21" s="7">
        <v>316.7</v>
      </c>
      <c r="BP21">
        <v>3</v>
      </c>
      <c r="BR21" s="10">
        <v>12541</v>
      </c>
      <c r="BS21" s="11">
        <v>28.554861111108039</v>
      </c>
      <c r="BT21" s="8">
        <v>3</v>
      </c>
      <c r="BU21" s="7">
        <v>841.18000000000018</v>
      </c>
      <c r="BV21">
        <v>4</v>
      </c>
      <c r="BW21" s="8">
        <f t="shared" si="3"/>
        <v>3</v>
      </c>
      <c r="BX21">
        <v>3</v>
      </c>
      <c r="CB21" s="10">
        <v>12541</v>
      </c>
      <c r="CC21" s="11">
        <v>28.554861111108039</v>
      </c>
      <c r="CD21" s="8">
        <v>3</v>
      </c>
      <c r="CE21" s="7">
        <v>841.18000000000018</v>
      </c>
      <c r="CF21">
        <v>4</v>
      </c>
      <c r="CG21" s="8">
        <v>3</v>
      </c>
      <c r="CH21">
        <v>3</v>
      </c>
      <c r="CI21">
        <v>43</v>
      </c>
      <c r="CJ21" t="str">
        <f t="shared" si="4"/>
        <v>NORMAL</v>
      </c>
      <c r="CK21" t="str">
        <f t="shared" si="5"/>
        <v>Potential Loyalists</v>
      </c>
      <c r="CM21" t="s">
        <v>1225</v>
      </c>
      <c r="CN21">
        <v>33</v>
      </c>
    </row>
    <row r="22" spans="1:92" x14ac:dyDescent="0.2">
      <c r="A22" t="s">
        <v>1219</v>
      </c>
      <c r="B22">
        <v>54</v>
      </c>
      <c r="S22" s="10">
        <v>12545</v>
      </c>
      <c r="T22" s="11">
        <v>74.430555555554747</v>
      </c>
      <c r="U22" s="11"/>
      <c r="V22" t="b">
        <f t="shared" si="0"/>
        <v>1</v>
      </c>
      <c r="W22" s="10">
        <v>12545</v>
      </c>
      <c r="X22" s="8">
        <v>2</v>
      </c>
      <c r="Y22" s="8"/>
      <c r="Z22" t="b">
        <f t="shared" si="1"/>
        <v>1</v>
      </c>
      <c r="AA22" s="10">
        <v>12545</v>
      </c>
      <c r="AB22" s="8">
        <v>832.38999999999987</v>
      </c>
      <c r="AE22" s="10">
        <v>12545</v>
      </c>
      <c r="AF22" s="11">
        <v>74.430555555554747</v>
      </c>
      <c r="AG22" s="8">
        <v>2</v>
      </c>
      <c r="AH22" s="7">
        <v>832.38999999999987</v>
      </c>
      <c r="BP22">
        <v>4</v>
      </c>
      <c r="BR22" s="10">
        <v>12462</v>
      </c>
      <c r="BS22" s="11">
        <v>17.616666666661331</v>
      </c>
      <c r="BT22" s="8">
        <v>2</v>
      </c>
      <c r="BU22" s="7">
        <v>937.59</v>
      </c>
      <c r="BV22">
        <v>5</v>
      </c>
      <c r="BW22" s="8">
        <f t="shared" si="3"/>
        <v>2</v>
      </c>
      <c r="BX22">
        <v>4</v>
      </c>
      <c r="CB22" s="10">
        <v>12462</v>
      </c>
      <c r="CC22" s="11">
        <v>17.616666666661331</v>
      </c>
      <c r="CD22" s="8">
        <v>2</v>
      </c>
      <c r="CE22" s="7">
        <v>937.59</v>
      </c>
      <c r="CF22">
        <v>5</v>
      </c>
      <c r="CG22" s="8">
        <v>2</v>
      </c>
      <c r="CH22">
        <v>4</v>
      </c>
      <c r="CI22">
        <v>52</v>
      </c>
      <c r="CJ22" t="str">
        <f t="shared" si="4"/>
        <v>NORMAL</v>
      </c>
      <c r="CK22" t="str">
        <f t="shared" si="5"/>
        <v>Potential Loyalists</v>
      </c>
      <c r="CM22" t="s">
        <v>1224</v>
      </c>
      <c r="CN22">
        <v>51</v>
      </c>
    </row>
    <row r="23" spans="1:92" x14ac:dyDescent="0.2">
      <c r="A23" t="s">
        <v>1225</v>
      </c>
      <c r="B23">
        <v>33</v>
      </c>
      <c r="S23" s="10">
        <v>12546</v>
      </c>
      <c r="T23" s="11">
        <v>45.493055555554747</v>
      </c>
      <c r="U23" s="11"/>
      <c r="V23" t="b">
        <f t="shared" si="0"/>
        <v>1</v>
      </c>
      <c r="W23" s="10">
        <v>12546</v>
      </c>
      <c r="X23" s="8">
        <v>2</v>
      </c>
      <c r="Y23" s="8"/>
      <c r="Z23" t="b">
        <f t="shared" si="1"/>
        <v>1</v>
      </c>
      <c r="AA23" s="10">
        <v>12546</v>
      </c>
      <c r="AB23" s="8">
        <v>1021.5000000000002</v>
      </c>
      <c r="AE23" s="10">
        <v>12546</v>
      </c>
      <c r="AF23" s="11">
        <v>45.493055555554747</v>
      </c>
      <c r="AG23" s="8">
        <v>2</v>
      </c>
      <c r="AH23" s="7">
        <v>1021.5000000000002</v>
      </c>
      <c r="BP23">
        <v>4</v>
      </c>
      <c r="BR23" s="10">
        <v>17097</v>
      </c>
      <c r="BS23" s="11">
        <v>1.2874999999985448</v>
      </c>
      <c r="BT23" s="8">
        <v>8</v>
      </c>
      <c r="BU23" s="7">
        <v>954.41999999999973</v>
      </c>
      <c r="BV23">
        <v>5</v>
      </c>
      <c r="BW23" s="8">
        <f t="shared" si="3"/>
        <v>5</v>
      </c>
      <c r="BX23">
        <v>4</v>
      </c>
      <c r="CB23" s="10">
        <v>17097</v>
      </c>
      <c r="CC23" s="11">
        <v>1.2874999999985448</v>
      </c>
      <c r="CD23" s="8">
        <v>8</v>
      </c>
      <c r="CE23" s="7">
        <v>954.41999999999973</v>
      </c>
      <c r="CF23">
        <v>5</v>
      </c>
      <c r="CG23" s="8">
        <v>5</v>
      </c>
      <c r="CH23">
        <v>4</v>
      </c>
      <c r="CI23">
        <v>55</v>
      </c>
      <c r="CJ23" t="str">
        <f t="shared" si="4"/>
        <v>NORMAL</v>
      </c>
      <c r="CK23" t="str">
        <f t="shared" si="5"/>
        <v>Champions</v>
      </c>
      <c r="CM23" t="s">
        <v>1221</v>
      </c>
      <c r="CN23">
        <v>43</v>
      </c>
    </row>
    <row r="24" spans="1:92" x14ac:dyDescent="0.2">
      <c r="A24" t="s">
        <v>1224</v>
      </c>
      <c r="B24">
        <v>15</v>
      </c>
      <c r="S24" s="10">
        <v>12547</v>
      </c>
      <c r="T24" s="11">
        <v>196.4729166666657</v>
      </c>
      <c r="U24" s="11"/>
      <c r="V24" t="b">
        <f t="shared" si="0"/>
        <v>1</v>
      </c>
      <c r="W24" s="10">
        <v>12547</v>
      </c>
      <c r="X24" s="8">
        <v>2</v>
      </c>
      <c r="Y24" s="8"/>
      <c r="Z24" t="b">
        <f t="shared" si="1"/>
        <v>1</v>
      </c>
      <c r="AA24" s="10">
        <v>12547</v>
      </c>
      <c r="AB24" s="8">
        <v>151.80000000000001</v>
      </c>
      <c r="AE24" s="10">
        <v>12547</v>
      </c>
      <c r="AF24" s="11">
        <v>196.4729166666657</v>
      </c>
      <c r="AG24" s="8">
        <v>2</v>
      </c>
      <c r="AH24" s="7">
        <v>151.80000000000001</v>
      </c>
      <c r="BP24">
        <v>4</v>
      </c>
      <c r="BR24" s="10">
        <v>12546</v>
      </c>
      <c r="BS24" s="11">
        <v>45.493055555554747</v>
      </c>
      <c r="BT24" s="8">
        <v>2</v>
      </c>
      <c r="BU24" s="7">
        <v>1021.5000000000002</v>
      </c>
      <c r="BV24">
        <v>3</v>
      </c>
      <c r="BW24" s="8">
        <f t="shared" si="3"/>
        <v>2</v>
      </c>
      <c r="BX24">
        <v>4</v>
      </c>
      <c r="CB24" s="10">
        <v>12546</v>
      </c>
      <c r="CC24" s="11">
        <v>45.493055555554747</v>
      </c>
      <c r="CD24" s="8">
        <v>2</v>
      </c>
      <c r="CE24" s="7">
        <v>1021.5000000000002</v>
      </c>
      <c r="CF24">
        <v>3</v>
      </c>
      <c r="CG24" s="8">
        <v>2</v>
      </c>
      <c r="CH24">
        <v>4</v>
      </c>
      <c r="CI24">
        <v>32</v>
      </c>
      <c r="CJ24" t="str">
        <f t="shared" si="4"/>
        <v>NORMAL</v>
      </c>
      <c r="CK24" t="str">
        <f t="shared" si="5"/>
        <v>About to Sleep</v>
      </c>
      <c r="CM24" t="s">
        <v>1221</v>
      </c>
      <c r="CN24">
        <v>53</v>
      </c>
    </row>
    <row r="25" spans="1:92" x14ac:dyDescent="0.2">
      <c r="A25" t="s">
        <v>1221</v>
      </c>
      <c r="B25">
        <v>34</v>
      </c>
      <c r="S25" s="10">
        <v>12548</v>
      </c>
      <c r="T25" s="11">
        <v>165.34999999999854</v>
      </c>
      <c r="U25" s="11"/>
      <c r="V25" t="b">
        <f t="shared" si="0"/>
        <v>1</v>
      </c>
      <c r="W25" s="10">
        <v>12548</v>
      </c>
      <c r="X25" s="8">
        <v>1</v>
      </c>
      <c r="Y25" s="8"/>
      <c r="Z25" t="b">
        <f t="shared" si="1"/>
        <v>1</v>
      </c>
      <c r="AA25" s="10">
        <v>12548</v>
      </c>
      <c r="AB25" s="8">
        <v>67.199999999999989</v>
      </c>
      <c r="AE25" s="10">
        <v>12548</v>
      </c>
      <c r="AF25" s="11">
        <v>165.34999999999854</v>
      </c>
      <c r="AG25" s="8">
        <v>1</v>
      </c>
      <c r="AH25" s="7">
        <v>67.199999999999989</v>
      </c>
      <c r="BP25">
        <v>4</v>
      </c>
      <c r="BR25" s="10">
        <v>12507</v>
      </c>
      <c r="BS25" s="11">
        <v>133.28472222221899</v>
      </c>
      <c r="BT25" s="8">
        <v>3</v>
      </c>
      <c r="BU25" s="7">
        <v>1052.81</v>
      </c>
      <c r="BV25">
        <v>2</v>
      </c>
      <c r="BW25" s="8">
        <f t="shared" si="3"/>
        <v>3</v>
      </c>
      <c r="BX25">
        <v>4</v>
      </c>
      <c r="CB25" s="10">
        <v>12507</v>
      </c>
      <c r="CC25" s="11">
        <v>133.28472222221899</v>
      </c>
      <c r="CD25" s="8">
        <v>3</v>
      </c>
      <c r="CE25" s="7">
        <v>1052.81</v>
      </c>
      <c r="CF25">
        <v>2</v>
      </c>
      <c r="CG25" s="8">
        <v>3</v>
      </c>
      <c r="CH25">
        <v>4</v>
      </c>
      <c r="CI25">
        <v>23</v>
      </c>
      <c r="CJ25" t="str">
        <f t="shared" si="4"/>
        <v>NORMAL</v>
      </c>
      <c r="CK25" t="str">
        <f t="shared" si="5"/>
        <v>At Risk</v>
      </c>
      <c r="CM25" t="s">
        <v>1221</v>
      </c>
      <c r="CN25">
        <v>42</v>
      </c>
    </row>
    <row r="26" spans="1:92" x14ac:dyDescent="0.2">
      <c r="A26" t="s">
        <v>1221</v>
      </c>
      <c r="B26">
        <v>35</v>
      </c>
      <c r="S26" s="10">
        <v>12550</v>
      </c>
      <c r="T26" s="11">
        <v>78.391666666662786</v>
      </c>
      <c r="U26" s="11"/>
      <c r="V26" t="b">
        <f t="shared" si="0"/>
        <v>1</v>
      </c>
      <c r="W26" s="10">
        <v>12550</v>
      </c>
      <c r="X26" s="8">
        <v>1</v>
      </c>
      <c r="Y26" s="8"/>
      <c r="Z26" t="b">
        <f t="shared" si="1"/>
        <v>1</v>
      </c>
      <c r="AA26" s="10">
        <v>12550</v>
      </c>
      <c r="AB26" s="8">
        <v>824.82999999999936</v>
      </c>
      <c r="AE26" s="10">
        <v>12550</v>
      </c>
      <c r="AF26" s="11">
        <v>78.391666666662786</v>
      </c>
      <c r="AG26" s="8">
        <v>1</v>
      </c>
      <c r="AH26" s="7">
        <v>824.82999999999936</v>
      </c>
      <c r="BP26">
        <v>4</v>
      </c>
      <c r="BR26" s="10">
        <v>12354</v>
      </c>
      <c r="BS26" s="11">
        <v>231.44999999999709</v>
      </c>
      <c r="BT26" s="8">
        <v>1</v>
      </c>
      <c r="BU26" s="7">
        <v>1079.4000000000001</v>
      </c>
      <c r="BV26">
        <v>1</v>
      </c>
      <c r="BW26" s="8">
        <f t="shared" si="3"/>
        <v>1</v>
      </c>
      <c r="BX26">
        <v>4</v>
      </c>
      <c r="CB26" s="10">
        <v>12354</v>
      </c>
      <c r="CC26" s="11">
        <v>231.44999999999709</v>
      </c>
      <c r="CD26" s="8">
        <v>1</v>
      </c>
      <c r="CE26" s="7">
        <v>1079.4000000000001</v>
      </c>
      <c r="CF26">
        <v>1</v>
      </c>
      <c r="CG26" s="8">
        <v>1</v>
      </c>
      <c r="CH26">
        <v>4</v>
      </c>
      <c r="CI26">
        <v>11</v>
      </c>
      <c r="CJ26" t="str">
        <f t="shared" si="4"/>
        <v>UPPER</v>
      </c>
      <c r="CK26" t="str">
        <f t="shared" si="5"/>
        <v>Hibernating</v>
      </c>
      <c r="CM26" t="s">
        <v>1221</v>
      </c>
      <c r="CN26">
        <v>52</v>
      </c>
    </row>
    <row r="27" spans="1:92" x14ac:dyDescent="0.2">
      <c r="A27" t="s">
        <v>1221</v>
      </c>
      <c r="B27">
        <v>24</v>
      </c>
      <c r="S27" s="10">
        <v>12551</v>
      </c>
      <c r="T27" s="11">
        <v>356.52499999999418</v>
      </c>
      <c r="U27" s="11"/>
      <c r="V27" t="b">
        <f t="shared" si="0"/>
        <v>1</v>
      </c>
      <c r="W27" s="10">
        <v>12551</v>
      </c>
      <c r="X27" s="8">
        <v>1</v>
      </c>
      <c r="Y27" s="8"/>
      <c r="Z27" t="b">
        <f t="shared" si="1"/>
        <v>1</v>
      </c>
      <c r="AA27" s="10">
        <v>12551</v>
      </c>
      <c r="AB27" s="8">
        <v>168</v>
      </c>
      <c r="AE27" s="10">
        <v>12551</v>
      </c>
      <c r="AF27" s="11">
        <v>356.52499999999418</v>
      </c>
      <c r="AG27" s="8">
        <v>1</v>
      </c>
      <c r="AH27" s="7">
        <v>168</v>
      </c>
      <c r="BP27">
        <v>4</v>
      </c>
      <c r="BR27" s="10">
        <v>12502</v>
      </c>
      <c r="BS27" s="11">
        <v>94.504861111112405</v>
      </c>
      <c r="BT27" s="8">
        <v>5</v>
      </c>
      <c r="BU27" s="7">
        <v>2995.8700000000008</v>
      </c>
      <c r="BV27">
        <v>2</v>
      </c>
      <c r="BW27" s="8">
        <f t="shared" si="3"/>
        <v>5</v>
      </c>
      <c r="BX27">
        <v>4</v>
      </c>
      <c r="CB27" s="10">
        <v>12502</v>
      </c>
      <c r="CC27" s="11">
        <v>94.504861111112405</v>
      </c>
      <c r="CD27" s="8">
        <v>5</v>
      </c>
      <c r="CE27" s="7">
        <v>2995.8700000000008</v>
      </c>
      <c r="CF27">
        <v>2</v>
      </c>
      <c r="CG27" s="8">
        <v>5</v>
      </c>
      <c r="CH27">
        <v>4</v>
      </c>
      <c r="CI27">
        <v>25</v>
      </c>
      <c r="CJ27" t="str">
        <f t="shared" si="4"/>
        <v>UPPER</v>
      </c>
      <c r="CK27" t="str">
        <f t="shared" si="5"/>
        <v>Can’t Lose Them</v>
      </c>
      <c r="CM27" t="s">
        <v>1222</v>
      </c>
      <c r="CN27">
        <v>41</v>
      </c>
    </row>
    <row r="28" spans="1:92" x14ac:dyDescent="0.2">
      <c r="A28" t="s">
        <v>1221</v>
      </c>
      <c r="B28">
        <v>25</v>
      </c>
      <c r="S28" s="10">
        <v>12556</v>
      </c>
      <c r="T28" s="11">
        <v>49.453472222223354</v>
      </c>
      <c r="U28" s="11"/>
      <c r="V28" t="b">
        <f t="shared" si="0"/>
        <v>1</v>
      </c>
      <c r="W28" s="10">
        <v>12556</v>
      </c>
      <c r="X28" s="8">
        <v>2</v>
      </c>
      <c r="Y28" s="8"/>
      <c r="Z28" t="b">
        <f t="shared" si="1"/>
        <v>1</v>
      </c>
      <c r="AA28" s="10">
        <v>12556</v>
      </c>
      <c r="AB28" s="8">
        <v>603.7099999999997</v>
      </c>
      <c r="AE28" s="10">
        <v>12556</v>
      </c>
      <c r="AF28" s="11">
        <v>49.453472222223354</v>
      </c>
      <c r="AG28" s="8">
        <v>2</v>
      </c>
      <c r="AH28" s="7">
        <v>603.7099999999997</v>
      </c>
      <c r="BP28">
        <v>5</v>
      </c>
      <c r="BR28" s="10">
        <v>12597</v>
      </c>
      <c r="BS28" s="11">
        <v>18.434722222220444</v>
      </c>
      <c r="BT28" s="8">
        <v>4</v>
      </c>
      <c r="BU28" s="7">
        <v>3195.2200000000012</v>
      </c>
      <c r="BV28">
        <v>5</v>
      </c>
      <c r="BW28" s="8">
        <f t="shared" si="3"/>
        <v>4</v>
      </c>
      <c r="BX28">
        <v>5</v>
      </c>
      <c r="CB28" s="10">
        <v>12597</v>
      </c>
      <c r="CC28" s="11">
        <v>18.434722222220444</v>
      </c>
      <c r="CD28" s="8">
        <v>4</v>
      </c>
      <c r="CE28" s="7">
        <v>3195.2200000000012</v>
      </c>
      <c r="CF28">
        <v>5</v>
      </c>
      <c r="CG28" s="8">
        <v>4</v>
      </c>
      <c r="CH28">
        <v>5</v>
      </c>
      <c r="CI28">
        <v>54</v>
      </c>
      <c r="CJ28" t="str">
        <f t="shared" si="4"/>
        <v>UPPER</v>
      </c>
      <c r="CK28" t="str">
        <f t="shared" si="5"/>
        <v>Champions</v>
      </c>
    </row>
    <row r="29" spans="1:92" x14ac:dyDescent="0.2">
      <c r="A29" t="s">
        <v>1222</v>
      </c>
      <c r="B29">
        <v>14</v>
      </c>
      <c r="S29" s="10">
        <v>12557</v>
      </c>
      <c r="T29" s="11">
        <v>15.291666666664241</v>
      </c>
      <c r="U29" s="11"/>
      <c r="V29" t="b">
        <f t="shared" si="0"/>
        <v>1</v>
      </c>
      <c r="W29" s="10">
        <v>12557</v>
      </c>
      <c r="X29" s="8">
        <v>5</v>
      </c>
      <c r="Y29" s="8"/>
      <c r="Z29" t="b">
        <f t="shared" si="1"/>
        <v>1</v>
      </c>
      <c r="AA29" s="10">
        <v>12557</v>
      </c>
      <c r="AB29" s="8">
        <v>11990.96</v>
      </c>
      <c r="AE29" s="10">
        <v>12557</v>
      </c>
      <c r="AF29" s="11">
        <v>15.291666666664241</v>
      </c>
      <c r="AG29" s="8">
        <v>5</v>
      </c>
      <c r="AH29" s="7">
        <v>11990.96</v>
      </c>
      <c r="BP29">
        <v>5</v>
      </c>
      <c r="BR29" s="10">
        <v>12454</v>
      </c>
      <c r="BS29" s="11">
        <v>55.281944444439432</v>
      </c>
      <c r="BT29" s="8">
        <v>1</v>
      </c>
      <c r="BU29" s="7">
        <v>3528.34</v>
      </c>
      <c r="BV29">
        <v>3</v>
      </c>
      <c r="BW29" s="8">
        <f t="shared" si="3"/>
        <v>1</v>
      </c>
      <c r="BX29">
        <v>5</v>
      </c>
      <c r="CB29" s="10">
        <v>12454</v>
      </c>
      <c r="CC29" s="11">
        <v>55.281944444439432</v>
      </c>
      <c r="CD29" s="8">
        <v>1</v>
      </c>
      <c r="CE29" s="7">
        <v>3528.34</v>
      </c>
      <c r="CF29">
        <v>3</v>
      </c>
      <c r="CG29" s="8">
        <v>1</v>
      </c>
      <c r="CH29">
        <v>5</v>
      </c>
      <c r="CI29">
        <v>31</v>
      </c>
      <c r="CJ29" t="str">
        <f t="shared" si="4"/>
        <v>UPPER</v>
      </c>
      <c r="CK29" t="str">
        <f t="shared" si="5"/>
        <v>Promising</v>
      </c>
    </row>
    <row r="30" spans="1:92" x14ac:dyDescent="0.2">
      <c r="S30" s="10">
        <v>12596</v>
      </c>
      <c r="T30" s="11">
        <v>50.456249999995634</v>
      </c>
      <c r="U30" s="11"/>
      <c r="V30" t="b">
        <f t="shared" si="0"/>
        <v>1</v>
      </c>
      <c r="W30" s="10">
        <v>12596</v>
      </c>
      <c r="X30" s="8">
        <v>2</v>
      </c>
      <c r="Y30" s="8"/>
      <c r="Z30" t="b">
        <f t="shared" si="1"/>
        <v>1</v>
      </c>
      <c r="AA30" s="10">
        <v>12596</v>
      </c>
      <c r="AB30" s="8">
        <v>450.27</v>
      </c>
      <c r="AE30" s="10">
        <v>12596</v>
      </c>
      <c r="AF30" s="11">
        <v>50.456249999995634</v>
      </c>
      <c r="AG30" s="8">
        <v>2</v>
      </c>
      <c r="AH30" s="7">
        <v>450.27</v>
      </c>
      <c r="BP30">
        <v>5</v>
      </c>
      <c r="BR30" s="10">
        <v>12484</v>
      </c>
      <c r="BS30" s="11">
        <v>34.361805555556202</v>
      </c>
      <c r="BT30" s="8">
        <v>4</v>
      </c>
      <c r="BU30" s="7">
        <v>3953.7199999999962</v>
      </c>
      <c r="BV30">
        <v>4</v>
      </c>
      <c r="BW30" s="8">
        <f t="shared" si="3"/>
        <v>4</v>
      </c>
      <c r="BX30">
        <v>5</v>
      </c>
      <c r="CB30" s="10">
        <v>12484</v>
      </c>
      <c r="CC30" s="11">
        <v>34.361805555556202</v>
      </c>
      <c r="CD30" s="8">
        <v>4</v>
      </c>
      <c r="CE30" s="7">
        <v>3953.7199999999962</v>
      </c>
      <c r="CF30">
        <v>4</v>
      </c>
      <c r="CG30" s="8">
        <v>4</v>
      </c>
      <c r="CH30">
        <v>5</v>
      </c>
      <c r="CI30">
        <v>44</v>
      </c>
      <c r="CJ30" t="str">
        <f t="shared" si="4"/>
        <v>UPPER</v>
      </c>
      <c r="CK30" t="str">
        <f t="shared" si="5"/>
        <v>Loyal Customers</v>
      </c>
    </row>
    <row r="31" spans="1:92" x14ac:dyDescent="0.2">
      <c r="S31" s="10">
        <v>12597</v>
      </c>
      <c r="T31" s="11">
        <v>18.434722222220444</v>
      </c>
      <c r="U31" s="11"/>
      <c r="V31" t="b">
        <f t="shared" si="0"/>
        <v>1</v>
      </c>
      <c r="W31" s="10">
        <v>12597</v>
      </c>
      <c r="X31" s="8">
        <v>4</v>
      </c>
      <c r="Y31" s="8"/>
      <c r="Z31" t="b">
        <f t="shared" si="1"/>
        <v>1</v>
      </c>
      <c r="AA31" s="10">
        <v>12597</v>
      </c>
      <c r="AB31" s="8">
        <v>3195.2200000000012</v>
      </c>
      <c r="AE31" s="10">
        <v>12597</v>
      </c>
      <c r="AF31" s="11">
        <v>18.434722222220444</v>
      </c>
      <c r="AG31" s="8">
        <v>4</v>
      </c>
      <c r="AH31" s="7">
        <v>3195.2200000000012</v>
      </c>
      <c r="BP31">
        <v>5</v>
      </c>
      <c r="BR31" s="10">
        <v>12539</v>
      </c>
      <c r="BS31" s="11">
        <v>21.436805555553292</v>
      </c>
      <c r="BT31" s="8">
        <v>4</v>
      </c>
      <c r="BU31" s="7">
        <v>5568.3499999999949</v>
      </c>
      <c r="BV31">
        <v>4</v>
      </c>
      <c r="BW31" s="8">
        <f t="shared" si="3"/>
        <v>4</v>
      </c>
      <c r="BX31">
        <v>5</v>
      </c>
      <c r="CB31" s="10">
        <v>12539</v>
      </c>
      <c r="CC31" s="11">
        <v>21.436805555553292</v>
      </c>
      <c r="CD31" s="8">
        <v>4</v>
      </c>
      <c r="CE31" s="7">
        <v>5568.3499999999949</v>
      </c>
      <c r="CF31">
        <v>4</v>
      </c>
      <c r="CG31" s="8">
        <v>4</v>
      </c>
      <c r="CH31">
        <v>5</v>
      </c>
      <c r="CI31">
        <v>44</v>
      </c>
      <c r="CJ31" t="str">
        <f t="shared" si="4"/>
        <v>UPPER</v>
      </c>
      <c r="CK31" t="str">
        <f t="shared" si="5"/>
        <v>Loyal Customers</v>
      </c>
    </row>
    <row r="32" spans="1:92" x14ac:dyDescent="0.2">
      <c r="S32" s="10">
        <v>17097</v>
      </c>
      <c r="T32" s="11">
        <v>1.2874999999985448</v>
      </c>
      <c r="U32" s="11"/>
      <c r="V32" t="b">
        <f t="shared" si="0"/>
        <v>1</v>
      </c>
      <c r="W32" s="10">
        <v>17097</v>
      </c>
      <c r="X32" s="8">
        <v>8</v>
      </c>
      <c r="Y32" s="8"/>
      <c r="Z32" t="b">
        <f t="shared" si="1"/>
        <v>1</v>
      </c>
      <c r="AA32" s="10">
        <v>17097</v>
      </c>
      <c r="AB32" s="8">
        <v>954.41999999999973</v>
      </c>
      <c r="AE32" s="10">
        <v>17097</v>
      </c>
      <c r="AF32" s="11">
        <v>1.2874999999985448</v>
      </c>
      <c r="AG32" s="8">
        <v>8</v>
      </c>
      <c r="AH32" s="7">
        <v>954.41999999999973</v>
      </c>
      <c r="BP32">
        <v>5</v>
      </c>
      <c r="BR32" s="10">
        <v>12540</v>
      </c>
      <c r="BS32" s="11">
        <v>18.519444444442343</v>
      </c>
      <c r="BT32" s="8">
        <v>17</v>
      </c>
      <c r="BU32" s="7">
        <v>11580.239999999994</v>
      </c>
      <c r="BV32">
        <v>4</v>
      </c>
      <c r="BW32" s="8">
        <f t="shared" si="3"/>
        <v>5</v>
      </c>
      <c r="BX32">
        <v>5</v>
      </c>
      <c r="CB32" s="10">
        <v>12540</v>
      </c>
      <c r="CC32" s="11">
        <v>18.519444444442343</v>
      </c>
      <c r="CD32" s="8">
        <v>17</v>
      </c>
      <c r="CE32" s="7">
        <v>11580.239999999994</v>
      </c>
      <c r="CF32">
        <v>4</v>
      </c>
      <c r="CG32" s="8">
        <v>5</v>
      </c>
      <c r="CH32">
        <v>5</v>
      </c>
      <c r="CI32">
        <v>45</v>
      </c>
      <c r="CJ32" t="str">
        <f t="shared" si="4"/>
        <v>UPPER</v>
      </c>
      <c r="CK32" t="str">
        <f t="shared" si="5"/>
        <v>Loyal Customers</v>
      </c>
    </row>
    <row r="33" spans="68:89" x14ac:dyDescent="0.2">
      <c r="BP33">
        <v>5</v>
      </c>
      <c r="BR33" s="10">
        <v>12557</v>
      </c>
      <c r="BS33" s="11">
        <v>15.291666666664241</v>
      </c>
      <c r="BT33" s="8">
        <v>5</v>
      </c>
      <c r="BU33" s="7">
        <v>11990.96</v>
      </c>
      <c r="BV33">
        <v>5</v>
      </c>
      <c r="BW33" s="8">
        <f t="shared" si="3"/>
        <v>5</v>
      </c>
      <c r="BX33">
        <v>5</v>
      </c>
      <c r="CB33" s="10">
        <v>12557</v>
      </c>
      <c r="CC33" s="11">
        <v>15.291666666664241</v>
      </c>
      <c r="CD33" s="8">
        <v>5</v>
      </c>
      <c r="CE33" s="7">
        <v>11990.96</v>
      </c>
      <c r="CF33">
        <v>5</v>
      </c>
      <c r="CG33" s="8">
        <v>5</v>
      </c>
      <c r="CH33">
        <v>5</v>
      </c>
      <c r="CI33">
        <v>55</v>
      </c>
      <c r="CJ33" t="str">
        <f t="shared" si="4"/>
        <v>UPPER</v>
      </c>
      <c r="CK33" t="str">
        <f t="shared" si="5"/>
        <v>Champions</v>
      </c>
    </row>
    <row r="1048576" spans="1:1" x14ac:dyDescent="0.2">
      <c r="A1048576">
        <f>SUM(A1:A1048575)</f>
        <v>0</v>
      </c>
    </row>
  </sheetData>
  <sortState xmlns:xlrd2="http://schemas.microsoft.com/office/spreadsheetml/2017/richdata2" ref="BR4:BV33">
    <sortCondition ref="BU3:BU33"/>
  </sortState>
  <pageMargins left="0.7" right="0.7" top="0.75" bottom="0.75" header="0.3" footer="0.3"/>
  <pageSetup orientation="portrait" r:id="rId3"/>
  <headerFooter>
    <oddHeader>&amp;R&amp;"Calibri"&amp;10&amp;K000000Internal&amp;1#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online retail ham</vt:lpstr>
      <vt:lpstr>Recency</vt:lpstr>
      <vt:lpstr>Frequency</vt:lpstr>
      <vt:lpstr>Monotery</vt:lpstr>
      <vt:lpstr>Sayfa4</vt:lpstr>
      <vt:lpstr>Sayfa7</vt:lpstr>
      <vt:lpstr>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Serdar Akman</cp:lastModifiedBy>
  <dcterms:created xsi:type="dcterms:W3CDTF">2020-10-24T09:26:13Z</dcterms:created>
  <dcterms:modified xsi:type="dcterms:W3CDTF">2022-10-16T20:52:00Z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4277c1-31d4-4dba-9248-3ba93a3f3112_Enabled">
    <vt:lpwstr>true</vt:lpwstr>
  </property>
  <property fmtid="{D5CDD505-2E9C-101B-9397-08002B2CF9AE}" pid="3" name="MSIP_Label_134277c1-31d4-4dba-9248-3ba93a3f3112_SetDate">
    <vt:lpwstr>2022-09-24T23:20:26Z</vt:lpwstr>
  </property>
  <property fmtid="{D5CDD505-2E9C-101B-9397-08002B2CF9AE}" pid="4" name="MSIP_Label_134277c1-31d4-4dba-9248-3ba93a3f3112_Method">
    <vt:lpwstr>Privileged</vt:lpwstr>
  </property>
  <property fmtid="{D5CDD505-2E9C-101B-9397-08002B2CF9AE}" pid="5" name="MSIP_Label_134277c1-31d4-4dba-9248-3ba93a3f3112_Name">
    <vt:lpwstr>Internal sub1</vt:lpwstr>
  </property>
  <property fmtid="{D5CDD505-2E9C-101B-9397-08002B2CF9AE}" pid="6" name="MSIP_Label_134277c1-31d4-4dba-9248-3ba93a3f3112_SiteId">
    <vt:lpwstr>eb70b763-b6d7-4486-8555-8831709a784e</vt:lpwstr>
  </property>
  <property fmtid="{D5CDD505-2E9C-101B-9397-08002B2CF9AE}" pid="7" name="MSIP_Label_134277c1-31d4-4dba-9248-3ba93a3f3112_ActionId">
    <vt:lpwstr>01e43ead-603e-449f-9ff9-277671acfc71</vt:lpwstr>
  </property>
  <property fmtid="{D5CDD505-2E9C-101B-9397-08002B2CF9AE}" pid="8" name="MSIP_Label_134277c1-31d4-4dba-9248-3ba93a3f3112_ContentBits">
    <vt:lpwstr>1</vt:lpwstr>
  </property>
</Properties>
</file>