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159052_corp_caixa_gov_br/Documents/"/>
    </mc:Choice>
  </mc:AlternateContent>
  <xr:revisionPtr revIDLastSave="428" documentId="11_7F4755BF84DCCE43E268565A8931F45BFA75341E" xr6:coauthVersionLast="47" xr6:coauthVersionMax="47" xr10:uidLastSave="{A4EA7964-AF1D-483D-AC67-0BFBEA3D4D3D}"/>
  <bookViews>
    <workbookView xWindow="-110" yWindow="-110" windowWidth="19420" windowHeight="10300" firstSheet="3" activeTab="3" xr2:uid="{00000000-000D-0000-FFFF-FFFF00000000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_xlnm._FilterDatabase" localSheetId="0" hidden="1">Data!$A$1:$H$1</definedName>
    <definedName name="SegmentaçãodeDados_Mês">#N/A</definedName>
  </definedNames>
  <calcPr calcId="191028"/>
  <pivotCaches>
    <pivotCache cacheId="0" r:id="rId5"/>
    <pivotCache cacheId="1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" i="1"/>
  <c r="B2" i="1"/>
  <c r="G16" i="2"/>
</calcChain>
</file>

<file path=xl/sharedStrings.xml><?xml version="1.0" encoding="utf-8"?>
<sst xmlns="http://schemas.openxmlformats.org/spreadsheetml/2006/main" count="268" uniqueCount="86">
  <si>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</si>
  <si>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</si>
  <si>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</si>
  <si>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</si>
  <si>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</si>
  <si>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</si>
  <si>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</si>
  <si>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</si>
  <si>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</si>
  <si>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</si>
  <si>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</si>
  <si>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</si>
  <si>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</si>
  <si>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</si>
  <si>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</si>
  <si>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</si>
  <si>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</si>
  <si>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</si>
  <si>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</si>
  <si>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</si>
  <si>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</si>
  <si>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</si>
  <si>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</si>
  <si>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</si>
  <si>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</si>
  <si>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</si>
  <si>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</si>
  <si>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</si>
  <si>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</si>
  <si>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</si>
  <si>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</si>
  <si>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</si>
  <si>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</si>
  <si>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</si>
  <si>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</si>
  <si>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</si>
  <si>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</si>
  <si>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</si>
  <si>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</si>
  <si>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</si>
  <si>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</si>
  <si>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</si>
  <si>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</si>
  <si>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</si>
  <si>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</si>
  <si>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</si>
  <si>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</si>
  <si>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</si>
  <si>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</si>
  <si>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</si>
  <si>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</si>
  <si>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</si>
  <si>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</si>
  <si>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</si>
  <si>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</si>
  <si>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</si>
  <si>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</si>
  <si>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</si>
  <si>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</si>
  <si>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</si>
  <si>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</si>
  <si>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</si>
  <si>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</si>
  <si>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</si>
  <si>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</si>
  <si>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</si>
  <si>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</si>
  <si>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</si>
  <si>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</si>
  <si>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</si>
  <si>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</si>
  <si>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</si>
  <si>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</si>
  <si>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</si>
  <si>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</si>
  <si>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valor de saída por categoria</t>
  </si>
  <si>
    <t>valor de entrada por categoria</t>
  </si>
  <si>
    <t>Soma de Valor</t>
  </si>
  <si>
    <t>Total Geral</t>
  </si>
  <si>
    <t>Data de Lançamento</t>
  </si>
  <si>
    <t>Depósito Reservado</t>
  </si>
  <si>
    <t>Total Reservado</t>
  </si>
  <si>
    <t>Meta de Reserva</t>
  </si>
  <si>
    <t>resumo geral</t>
  </si>
  <si>
    <t>Rótulos de Linha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</si>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</sst>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8" fontId="0" fillId="0" borderId="0" xfId="0" applyNumberFormat="1"/>
    <xf numFmtId="14" fontId="0" fillId="0" borderId="1" xfId="0" applyNumberFormat="1" applyBorder="1"/>
    <xf numFmtId="0" fontId="0" fillId="0" borderId="1" xfId="0" applyBorder="1"/>
    <xf numFmtId="8" fontId="0" fillId="0" borderId="1" xfId="0" applyNumberFormat="1" applyBorder="1"/>
    <xf numFmtId="0" fontId="1" fillId="2" borderId="1" xfId="0" applyFont="1" applyFill="1" applyBorder="1"/>
    <xf numFmtId="0" fontId="0" fillId="0" borderId="0" xfId="0" pivotButton="1"/>
    <xf numFmtId="0" fontId="0" fillId="3" borderId="0" xfId="0" applyFill="1"/>
    <xf numFmtId="0" fontId="0" fillId="4" borderId="0" xfId="0" applyFill="1"/>
    <xf numFmtId="1" fontId="0" fillId="0" borderId="1" xfId="0" applyNumberFormat="1" applyBorder="1"/>
    <xf numFmtId="44" fontId="0" fillId="0" borderId="0" xfId="1" applyFont="1"/>
    <xf numFmtId="0" fontId="3" fillId="2" borderId="2" xfId="0" applyFont="1" applyFill="1" applyBorder="1"/>
    <xf numFmtId="14" fontId="0" fillId="0" borderId="2" xfId="0" applyNumberFormat="1" applyBorder="1"/>
    <xf numFmtId="44" fontId="0" fillId="0" borderId="2" xfId="1" applyFont="1" applyBorder="1"/>
    <xf numFmtId="4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[Planilha_DIO.xlsx]Controller!tbl_saida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SAÍDAS (DESPESAS)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Controller!$C$5:$C$19</c:f>
              <c:numCache>
                <c:formatCode>"R$"#,##0.00_);[Red]\("R$"#,##0.00\)</c:formatCode>
                <c:ptCount val="14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1500</c:v>
                </c:pt>
                <c:pt idx="12">
                  <c:v>1500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C-4821-B103-6C38F61C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-27"/>
        <c:axId val="395077127"/>
        <c:axId val="395079175"/>
      </c:barChart>
      <c:catAx>
        <c:axId val="395077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079175"/>
        <c:crosses val="autoZero"/>
        <c:auto val="1"/>
        <c:lblAlgn val="ctr"/>
        <c:lblOffset val="100"/>
        <c:noMultiLvlLbl val="0"/>
      </c:catAx>
      <c:valAx>
        <c:axId val="395079175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395077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[Planilha_DIO.xlsx]Controller!tbl_entrada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  <a:r>
              <a:rPr lang="en-US" baseline="0"/>
              <a:t> (RECEITAS)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0-4830-B40A-0A8FCFE82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209991"/>
        <c:axId val="983236103"/>
      </c:barChart>
      <c:catAx>
        <c:axId val="983209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36103"/>
        <c:crosses val="autoZero"/>
        <c:auto val="1"/>
        <c:lblAlgn val="ctr"/>
        <c:lblOffset val="100"/>
        <c:noMultiLvlLbl val="0"/>
      </c:catAx>
      <c:valAx>
        <c:axId val="983236103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983209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_("R$"* #,##0.00_);_("R$"* \(#,##0.00\);_("R$"* "-"??_);_(@_)</c:formatCode>
                <c:ptCount val="1"/>
                <c:pt idx="0">
                  <c:v>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8-4A12-8954-B09B23BEAB2B}"/>
            </c:ext>
          </c:extLst>
        </c:ser>
        <c:ser>
          <c:idx val="1"/>
          <c:order val="1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8-4A12-8954-B09B23BE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3828736"/>
        <c:axId val="1663283792"/>
      </c:barChart>
      <c:catAx>
        <c:axId val="1593828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3283792"/>
        <c:crosses val="autoZero"/>
        <c:auto val="1"/>
        <c:lblAlgn val="ctr"/>
        <c:lblOffset val="100"/>
        <c:noMultiLvlLbl val="0"/>
      </c:catAx>
      <c:valAx>
        <c:axId val="166328379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938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26</xdr:row>
      <xdr:rowOff>123825</xdr:rowOff>
    </xdr:from>
    <xdr:to>
      <xdr:col>19</xdr:col>
      <xdr:colOff>95250</xdr:colOff>
      <xdr:row>43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9AD2C1-639C-433D-A536-1B86C609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8</xdr:row>
      <xdr:rowOff>11113</xdr:rowOff>
    </xdr:from>
    <xdr:to>
      <xdr:col>10</xdr:col>
      <xdr:colOff>27215</xdr:colOff>
      <xdr:row>25</xdr:row>
      <xdr:rowOff>68263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869E36-5817-47B2-9ACB-B1D7BFA33A4B}"/>
            </a:ext>
            <a:ext uri="{147F2762-F138-4A5C-976F-8EAC2B608ADB}">
              <a16:predDERef xmlns:a16="http://schemas.microsoft.com/office/drawing/2014/main" pred="{C89AD2C1-639C-433D-A536-1B86C609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31750</xdr:rowOff>
    </xdr:from>
    <xdr:to>
      <xdr:col>1</xdr:col>
      <xdr:colOff>0</xdr:colOff>
      <xdr:row>15</xdr:row>
      <xdr:rowOff>6350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5005E225-55A5-4FEB-AA10-0BEE3E890D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83179"/>
              <a:ext cx="1260929" cy="124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333375</xdr:colOff>
      <xdr:row>0</xdr:row>
      <xdr:rowOff>111125</xdr:rowOff>
    </xdr:from>
    <xdr:to>
      <xdr:col>19</xdr:col>
      <xdr:colOff>45357</xdr:colOff>
      <xdr:row>7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C0311E7-FB5E-D4DC-A191-9883B9271F49}"/>
            </a:ext>
          </a:extLst>
        </xdr:cNvPr>
        <xdr:cNvSpPr/>
      </xdr:nvSpPr>
      <xdr:spPr>
        <a:xfrm>
          <a:off x="1594304" y="111125"/>
          <a:ext cx="11305267" cy="1158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484188</xdr:colOff>
      <xdr:row>1</xdr:row>
      <xdr:rowOff>81645</xdr:rowOff>
    </xdr:from>
    <xdr:to>
      <xdr:col>12</xdr:col>
      <xdr:colOff>293687</xdr:colOff>
      <xdr:row>4</xdr:row>
      <xdr:rowOff>26083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2A92C83-24F7-745A-0B1C-6B2F92A291FF}"/>
            </a:ext>
          </a:extLst>
        </xdr:cNvPr>
        <xdr:cNvSpPr txBox="1"/>
      </xdr:nvSpPr>
      <xdr:spPr>
        <a:xfrm>
          <a:off x="1745117" y="263074"/>
          <a:ext cx="6894284" cy="4887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chemeClr val="bg2">
                  <a:lumMod val="25000"/>
                </a:schemeClr>
              </a:solidFill>
            </a:rPr>
            <a:t>Acompanhamento Financeiro</a:t>
          </a:r>
        </a:p>
      </xdr:txBody>
    </xdr:sp>
    <xdr:clientData/>
  </xdr:twoCellAnchor>
  <xdr:twoCellAnchor>
    <xdr:from>
      <xdr:col>1</xdr:col>
      <xdr:colOff>563563</xdr:colOff>
      <xdr:row>4</xdr:row>
      <xdr:rowOff>119063</xdr:rowOff>
    </xdr:from>
    <xdr:to>
      <xdr:col>8</xdr:col>
      <xdr:colOff>269875</xdr:colOff>
      <xdr:row>6</xdr:row>
      <xdr:rowOff>23813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CA96E8C1-20B3-4668-B413-8B41B61149A1}"/>
            </a:ext>
          </a:extLst>
        </xdr:cNvPr>
        <xdr:cNvGrpSpPr/>
      </xdr:nvGrpSpPr>
      <xdr:grpSpPr>
        <a:xfrm>
          <a:off x="1824492" y="844777"/>
          <a:ext cx="4214812" cy="267607"/>
          <a:chOff x="1824492" y="844777"/>
          <a:chExt cx="4214812" cy="267607"/>
        </a:xfrm>
      </xdr:grpSpPr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B70300D1-75C0-8A8C-6A63-061622468A7A}"/>
              </a:ext>
            </a:extLst>
          </xdr:cNvPr>
          <xdr:cNvSpPr/>
        </xdr:nvSpPr>
        <xdr:spPr>
          <a:xfrm>
            <a:off x="1824492" y="844777"/>
            <a:ext cx="4214812" cy="267607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9" name="Gráfico 8" descr="Lupa com preenchimento sólido">
            <a:extLst>
              <a:ext uri="{FF2B5EF4-FFF2-40B4-BE49-F238E27FC236}">
                <a16:creationId xmlns:a16="http://schemas.microsoft.com/office/drawing/2014/main" id="{C41AC08F-C7D9-E13A-A66E-039A2DE4A6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744483" y="873639"/>
            <a:ext cx="209095" cy="20682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453572</xdr:colOff>
      <xdr:row>8</xdr:row>
      <xdr:rowOff>18143</xdr:rowOff>
    </xdr:from>
    <xdr:to>
      <xdr:col>19</xdr:col>
      <xdr:colOff>27214</xdr:colOff>
      <xdr:row>25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E34C255-D6AD-4343-9466-861719356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563002314811" createdVersion="8" refreshedVersion="8" minRefreshableVersion="3" recordCount="44" xr:uid="{32638BFF-0701-415D-86AD-EDAE5A853CB7}">
  <cacheSource type="worksheet">
    <worksheetSource ref="A1:H45" sheet="Data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  <s v="Utilidades Dom." u="1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4464785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Regina de Oliveira Mazurok" refreshedDate="45666.657487037039" createdVersion="8" refreshedVersion="8" minRefreshableVersion="3" recordCount="44" xr:uid="{7F940F38-71E7-466C-B456-E386044554BD}">
  <cacheSource type="worksheet">
    <worksheetSource ref="B1:H45" sheet="Data"/>
  </cacheSource>
  <cacheFields count="7">
    <cacheField name="Mês" numFmtId="1">
      <sharedItems containsSemiMixedTypes="0" containsString="0" containsNumber="1" containsInteger="1" minValue="8" maxValue="10"/>
    </cacheField>
    <cacheField name="Tipo" numFmtId="0">
      <sharedItems count="2">
        <s v="ENTRADA"/>
        <s v="SAÍDA"/>
      </sharedItems>
    </cacheField>
    <cacheField name="Categoria" numFmtId="0">
      <sharedItems/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 Compras no supermercado "/>
    <n v="450"/>
    <s v="Débito Automático"/>
    <s v="Pendente"/>
  </r>
  <r>
    <d v="2024-09-05T00:00:00"/>
    <x v="1"/>
    <x v="1"/>
    <x v="2"/>
    <s v=" Gasolina "/>
    <n v="300"/>
    <s v="Débito Automático"/>
    <s v="Pago"/>
  </r>
  <r>
    <d v="2024-09-08T00:00:00"/>
    <x v="1"/>
    <x v="1"/>
    <x v="3"/>
    <s v=" Cinema e jantar "/>
    <n v="200"/>
    <s v="Transferência"/>
    <s v="Pago"/>
  </r>
  <r>
    <d v="2024-09-11T00:00:00"/>
    <x v="1"/>
    <x v="1"/>
    <x v="4"/>
    <s v=" Plano de saúde "/>
    <n v="600"/>
    <s v="Débito Automático"/>
    <s v="Pendente"/>
  </r>
  <r>
    <d v="2024-09-14T00:00:00"/>
    <x v="1"/>
    <x v="1"/>
    <x v="5"/>
    <s v=" Material escolar "/>
    <n v="350"/>
    <s v="Transferência"/>
    <s v="Pago"/>
  </r>
  <r>
    <d v="2024-09-17T00:00:00"/>
    <x v="1"/>
    <x v="1"/>
    <x v="6"/>
    <s v=" Compra de roupas 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 Manutenção do veículo "/>
    <n v="800"/>
    <s v="Transferência"/>
    <s v="Pago"/>
  </r>
  <r>
    <d v="2024-09-23T00:00:00"/>
    <x v="1"/>
    <x v="1"/>
    <x v="9"/>
    <s v=" Compra de novo smartphone "/>
    <n v="1500"/>
    <s v="Cartão de Crédito"/>
    <s v="Pendente"/>
  </r>
  <r>
    <d v="2024-09-26T00:00:00"/>
    <x v="1"/>
    <x v="1"/>
    <x v="10"/>
    <s v=" Conta de energia elétrica "/>
    <n v="250"/>
    <s v="Débito Automático"/>
    <s v="Pago"/>
  </r>
  <r>
    <d v="2024-09-29T00:00:00"/>
    <x v="1"/>
    <x v="1"/>
    <x v="11"/>
    <s v=" Aniversário da mãe 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8"/>
    <x v="0"/>
    <s v="Renda Fixa"/>
    <s v="Salário mensal"/>
    <n v="5000"/>
    <s v="Transferência"/>
    <s v="Recebido"/>
  </r>
  <r>
    <n v="8"/>
    <x v="1"/>
    <s v="Alimentação"/>
    <s v="Compras no supermercado"/>
    <n v="550"/>
    <s v="Débito Automático"/>
    <s v="Pendente"/>
  </r>
  <r>
    <n v="8"/>
    <x v="1"/>
    <s v="Transporte"/>
    <s v="Gasolina"/>
    <n v="300"/>
    <s v="Cartão de Crédito"/>
    <s v="Pago"/>
  </r>
  <r>
    <n v="8"/>
    <x v="1"/>
    <s v="Lazer"/>
    <s v="Cinema"/>
    <n v="120"/>
    <s v="Cartão de Crédito"/>
    <s v="Pago"/>
  </r>
  <r>
    <n v="8"/>
    <x v="1"/>
    <s v="Saúde"/>
    <s v="Consulta odontológica"/>
    <n v="250"/>
    <s v="Transferência"/>
    <s v="Pago"/>
  </r>
  <r>
    <n v="8"/>
    <x v="1"/>
    <s v="Educação"/>
    <s v="Material escolar"/>
    <n v="400"/>
    <s v="Débito Automático"/>
    <s v="Pendente"/>
  </r>
  <r>
    <n v="8"/>
    <x v="1"/>
    <s v="Vestuário"/>
    <s v="Compra de roupas de inverno"/>
    <n v="600"/>
    <s v="Cartão de Crédito"/>
    <s v="Pendente"/>
  </r>
  <r>
    <n v="8"/>
    <x v="0"/>
    <s v="Investimentos"/>
    <s v="Dividendos de ações"/>
    <n v="800"/>
    <s v="Transferência"/>
    <s v="Recebido"/>
  </r>
  <r>
    <n v="8"/>
    <x v="1"/>
    <s v="Serviços"/>
    <s v="Limpeza do apartamento"/>
    <n v="150"/>
    <s v="Transferência"/>
    <s v="Pago"/>
  </r>
  <r>
    <n v="8"/>
    <x v="1"/>
    <s v="Eletrônicos"/>
    <s v="Compra de novo celular"/>
    <n v="1200"/>
    <s v="Cartão de Crédito"/>
    <s v="Pendente"/>
  </r>
  <r>
    <n v="8"/>
    <x v="1"/>
    <s v="Utilidades Domésticas"/>
    <s v="Reparos domésticos"/>
    <n v="450"/>
    <s v="Débito Automático"/>
    <s v="Pago"/>
  </r>
  <r>
    <n v="8"/>
    <x v="1"/>
    <s v="Presentes"/>
    <s v="Presente de aniversário"/>
    <n v="180"/>
    <s v="Transferência"/>
    <s v="Pendente"/>
  </r>
  <r>
    <n v="8"/>
    <x v="1"/>
    <s v="Beleza"/>
    <s v="Corte de cabelo e barba"/>
    <n v="80"/>
    <s v="Débito Automático"/>
    <s v="Pago"/>
  </r>
  <r>
    <n v="8"/>
    <x v="1"/>
    <s v="Pet Care"/>
    <s v="Ração e petiscos para o cachorro"/>
    <n v="200"/>
    <s v="Débito Automático"/>
    <s v="Pago"/>
  </r>
  <r>
    <n v="8"/>
    <x v="1"/>
    <s v="Viagem"/>
    <s v="Reserva de pousada"/>
    <n v="750"/>
    <s v="Transferência"/>
    <s v="Pendente"/>
  </r>
  <r>
    <n v="8"/>
    <x v="1"/>
    <s v="Gastronomia"/>
    <s v="Jantar em restaurante francês"/>
    <n v="350"/>
    <s v="Cartão de Crédito"/>
    <s v="Pago"/>
  </r>
  <r>
    <n v="9"/>
    <x v="0"/>
    <s v="Renda Fixa"/>
    <s v="Salário mensal"/>
    <n v="5000"/>
    <s v="Transferência"/>
    <s v="Recebido"/>
  </r>
  <r>
    <n v="9"/>
    <x v="1"/>
    <s v="Alimentação"/>
    <s v=" Compras no supermercado "/>
    <n v="450"/>
    <s v="Débito Automático"/>
    <s v="Pendente"/>
  </r>
  <r>
    <n v="9"/>
    <x v="1"/>
    <s v="Transporte"/>
    <s v=" Gasolina "/>
    <n v="300"/>
    <s v="Débito Automático"/>
    <s v="Pago"/>
  </r>
  <r>
    <n v="9"/>
    <x v="1"/>
    <s v="Lazer"/>
    <s v=" Cinema e jantar "/>
    <n v="200"/>
    <s v="Transferência"/>
    <s v="Pago"/>
  </r>
  <r>
    <n v="9"/>
    <x v="1"/>
    <s v="Saúde"/>
    <s v=" Plano de saúde "/>
    <n v="600"/>
    <s v="Débito Automático"/>
    <s v="Pendente"/>
  </r>
  <r>
    <n v="9"/>
    <x v="1"/>
    <s v="Educação"/>
    <s v=" Material escolar "/>
    <n v="350"/>
    <s v="Transferência"/>
    <s v="Pago"/>
  </r>
  <r>
    <n v="9"/>
    <x v="1"/>
    <s v="Vestuário"/>
    <s v=" Compra de roupas "/>
    <n v="500"/>
    <s v="Cartão de Crédito"/>
    <s v="Pendente"/>
  </r>
  <r>
    <n v="9"/>
    <x v="0"/>
    <s v="Freelance"/>
    <s v="Pagamento por projeto freelancer"/>
    <n v="1200"/>
    <s v="Transferência"/>
    <s v="Recebido"/>
  </r>
  <r>
    <n v="9"/>
    <x v="1"/>
    <s v="Serviços"/>
    <s v=" Manutenção do veículo "/>
    <n v="800"/>
    <s v="Transferência"/>
    <s v="Pago"/>
  </r>
  <r>
    <n v="9"/>
    <x v="1"/>
    <s v="Eletrônicos"/>
    <s v=" Compra de novo smartphone "/>
    <n v="1500"/>
    <s v="Cartão de Crédito"/>
    <s v="Pendente"/>
  </r>
  <r>
    <n v="9"/>
    <x v="1"/>
    <s v="Utilidades Domésticas"/>
    <s v=" Conta de energia elétrica "/>
    <n v="250"/>
    <s v="Débito Automático"/>
    <s v="Pago"/>
  </r>
  <r>
    <n v="9"/>
    <x v="1"/>
    <s v="Presentes"/>
    <s v=" Aniversário da mãe "/>
    <n v="400"/>
    <s v="Cartão de Crédito"/>
    <s v="Pendente"/>
  </r>
  <r>
    <n v="10"/>
    <x v="0"/>
    <s v="Renda Fixa"/>
    <s v="Salário mensal"/>
    <n v="5000"/>
    <s v="Transferência"/>
    <s v="Recebido"/>
  </r>
  <r>
    <n v="10"/>
    <x v="1"/>
    <s v="Alimentação"/>
    <s v="Compras no supermercado"/>
    <n v="600"/>
    <s v="Débito Automático"/>
    <s v="Pendente"/>
  </r>
  <r>
    <n v="10"/>
    <x v="1"/>
    <s v="Transporte"/>
    <s v="Recarga de cartão de transporte"/>
    <n v="200"/>
    <s v="Cartão de Crédito"/>
    <s v="Pago"/>
  </r>
  <r>
    <n v="10"/>
    <x v="1"/>
    <s v="Lazer"/>
    <s v="Ingressos para teatro"/>
    <n v="180"/>
    <s v="Transferência"/>
    <s v="Pago"/>
  </r>
  <r>
    <n v="10"/>
    <x v="1"/>
    <s v="Saúde"/>
    <s v="Remédios de farmácia"/>
    <n v="120"/>
    <s v="Débito Automático"/>
    <s v="Pendente"/>
  </r>
  <r>
    <n v="10"/>
    <x v="1"/>
    <s v="Educação"/>
    <s v="Cursos online"/>
    <n v="350"/>
    <s v="Cartão de Crédito"/>
    <s v="Pendente"/>
  </r>
  <r>
    <n v="10"/>
    <x v="1"/>
    <s v="Vestuário"/>
    <s v="Roupas de primavera"/>
    <n v="400"/>
    <s v="Transferência"/>
    <s v="Pago"/>
  </r>
  <r>
    <n v="10"/>
    <x v="1"/>
    <s v="Serviços"/>
    <s v="Manutenção da casa"/>
    <n v="450"/>
    <s v="Débito Automático"/>
    <s v="Pago"/>
  </r>
  <r>
    <n v="10"/>
    <x v="0"/>
    <s v="Venda de ativos"/>
    <s v="Venda de equipamentos eletrônicos"/>
    <n v="1500"/>
    <s v="Transferência"/>
    <s v="Recebido"/>
  </r>
  <r>
    <n v="10"/>
    <x v="1"/>
    <s v="Eletrônicos"/>
    <s v="Manutenção do computador"/>
    <n v="300"/>
    <s v="Cartão de Crédito"/>
    <s v="Pendente"/>
  </r>
  <r>
    <n v="10"/>
    <x v="1"/>
    <s v="Utilidades Domésticas"/>
    <s v="Troca de móveis da cozinha"/>
    <n v="800"/>
    <s v="Transferência"/>
    <s v="Pago"/>
  </r>
  <r>
    <n v="10"/>
    <x v="1"/>
    <s v="Presentes"/>
    <s v="Presentes para casamento"/>
    <n v="250"/>
    <s v="Cartão de Crédito"/>
    <s v="Pendente"/>
  </r>
  <r>
    <n v="10"/>
    <x v="1"/>
    <s v="Pet Care"/>
    <s v="Veterinário para o pet"/>
    <n v="150"/>
    <s v="Débito Automático"/>
    <s v="Pago"/>
  </r>
  <r>
    <n v="10"/>
    <x v="1"/>
    <s v="Beleza"/>
    <s v="Salão de beleza"/>
    <n v="250"/>
    <s v="Transferência"/>
    <s v="Pendente"/>
  </r>
  <r>
    <n v="10"/>
    <x v="1"/>
    <s v="Gastronomia"/>
    <s v="Jantar em restaurante italiano"/>
    <n v="220"/>
    <s v="Transferência"/>
    <s v="Pendente"/>
  </r>
  <r>
    <n v="10"/>
    <x v="1"/>
    <s v="Viagem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B6902-131D-47CD-B048-D83D90288C9C}" name="Tabela dinâmica6" cacheId="17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6">
  <location ref="F13:G15" firstHeaderRow="1" firstDataRow="1" firstDataCol="1"/>
  <pivotFields count="7">
    <pivotField numFmtId="1"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8" showAll="0"/>
    <pivotField showAll="0"/>
    <pivotField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Soma de Valor" fld="4" baseField="1" baseItem="0" numFmtId="165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6BF54-0430-4733-A076-23BF2575B706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B4:C19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35E30-00C8-47A4-ABA5-3796410649EE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F4:G9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B86FA03-F417-4BC7-AC4E-4D733CAD5EEA}" sourceName="Mês">
  <pivotTables>
    <pivotTable tabId="2" name="tbl_entrada"/>
    <pivotTable tabId="2" name="tbl_saida"/>
  </pivotTables>
  <data>
    <tabular pivotCacheId="34464785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C6A3E25-1E1F-4CAF-9033-B4A76A2E5F1F}" cache="SegmentaçãodeDados_Mês" caption="Mês" style="SlicerStyleOther2" rowHeight="251883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topLeftCell="B1" workbookViewId="0">
      <selection activeCell="I3" sqref="I3"/>
    </sheetView>
  </sheetViews>
  <sheetFormatPr defaultRowHeight="14.5" x14ac:dyDescent="0.35"/>
  <cols>
    <col min="1" max="2" width="11.81640625" customWidth="1"/>
    <col min="3" max="3" width="10.54296875" customWidth="1"/>
    <col min="4" max="4" width="21.26953125" customWidth="1"/>
    <col min="5" max="5" width="32.26953125" customWidth="1"/>
    <col min="6" max="6" width="13.26953125" customWidth="1"/>
    <col min="7" max="7" width="19.453125" customWidth="1"/>
    <col min="8" max="8" width="9.453125" customWidth="1"/>
  </cols>
  <sheetData>
    <row r="1" spans="1: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5">
      <c r="A2" s="2">
        <v>45505</v>
      </c>
      <c r="B2" s="9">
        <f>MONTH(A2)</f>
        <v>8</v>
      </c>
      <c r="C2" s="3" t="s">
        <v>8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x14ac:dyDescent="0.35">
      <c r="A3" s="2">
        <v>45505</v>
      </c>
      <c r="B3" s="9">
        <f>MONTH(A3)</f>
        <v>8</v>
      </c>
      <c r="C3" s="3" t="s">
        <v>13</v>
      </c>
      <c r="D3" s="3" t="s">
        <v>14</v>
      </c>
      <c r="E3" s="3" t="s">
        <v>15</v>
      </c>
      <c r="F3" s="4">
        <v>550</v>
      </c>
      <c r="G3" s="3" t="s">
        <v>16</v>
      </c>
      <c r="H3" s="3" t="s">
        <v>17</v>
      </c>
    </row>
    <row r="4" spans="1:8" x14ac:dyDescent="0.35">
      <c r="A4" s="2">
        <v>45507</v>
      </c>
      <c r="B4" s="9">
        <f t="shared" ref="B4:B45" si="0">MONTH(A4)</f>
        <v>8</v>
      </c>
      <c r="C4" s="3" t="s">
        <v>13</v>
      </c>
      <c r="D4" s="3" t="s">
        <v>18</v>
      </c>
      <c r="E4" s="3" t="s">
        <v>19</v>
      </c>
      <c r="F4" s="4">
        <v>300</v>
      </c>
      <c r="G4" s="3" t="s">
        <v>20</v>
      </c>
      <c r="H4" s="3" t="s">
        <v>21</v>
      </c>
    </row>
    <row r="5" spans="1:8" x14ac:dyDescent="0.35">
      <c r="A5" s="2">
        <v>45509</v>
      </c>
      <c r="B5" s="9">
        <f t="shared" si="0"/>
        <v>8</v>
      </c>
      <c r="C5" s="3" t="s">
        <v>13</v>
      </c>
      <c r="D5" s="3" t="s">
        <v>22</v>
      </c>
      <c r="E5" s="3" t="s">
        <v>23</v>
      </c>
      <c r="F5" s="4">
        <v>120</v>
      </c>
      <c r="G5" s="3" t="s">
        <v>20</v>
      </c>
      <c r="H5" s="3" t="s">
        <v>21</v>
      </c>
    </row>
    <row r="6" spans="1:8" x14ac:dyDescent="0.35">
      <c r="A6" s="2">
        <v>45511</v>
      </c>
      <c r="B6" s="9">
        <f t="shared" si="0"/>
        <v>8</v>
      </c>
      <c r="C6" s="3" t="s">
        <v>13</v>
      </c>
      <c r="D6" s="3" t="s">
        <v>24</v>
      </c>
      <c r="E6" s="3" t="s">
        <v>25</v>
      </c>
      <c r="F6" s="4">
        <v>250</v>
      </c>
      <c r="G6" s="3" t="s">
        <v>11</v>
      </c>
      <c r="H6" s="3" t="s">
        <v>21</v>
      </c>
    </row>
    <row r="7" spans="1:8" x14ac:dyDescent="0.35">
      <c r="A7" s="2">
        <v>45514</v>
      </c>
      <c r="B7" s="9">
        <f t="shared" si="0"/>
        <v>8</v>
      </c>
      <c r="C7" s="3" t="s">
        <v>13</v>
      </c>
      <c r="D7" s="3" t="s">
        <v>26</v>
      </c>
      <c r="E7" s="3" t="s">
        <v>27</v>
      </c>
      <c r="F7" s="4">
        <v>400</v>
      </c>
      <c r="G7" s="3" t="s">
        <v>16</v>
      </c>
      <c r="H7" s="3" t="s">
        <v>17</v>
      </c>
    </row>
    <row r="8" spans="1:8" x14ac:dyDescent="0.35">
      <c r="A8" s="2">
        <v>45516</v>
      </c>
      <c r="B8" s="9">
        <f t="shared" si="0"/>
        <v>8</v>
      </c>
      <c r="C8" s="3" t="s">
        <v>13</v>
      </c>
      <c r="D8" s="3" t="s">
        <v>28</v>
      </c>
      <c r="E8" s="3" t="s">
        <v>29</v>
      </c>
      <c r="F8" s="4">
        <v>600</v>
      </c>
      <c r="G8" s="3" t="s">
        <v>20</v>
      </c>
      <c r="H8" s="3" t="s">
        <v>17</v>
      </c>
    </row>
    <row r="9" spans="1:8" x14ac:dyDescent="0.35">
      <c r="A9" s="2">
        <v>45519</v>
      </c>
      <c r="B9" s="9">
        <f t="shared" si="0"/>
        <v>8</v>
      </c>
      <c r="C9" s="3" t="s">
        <v>8</v>
      </c>
      <c r="D9" s="3" t="s">
        <v>30</v>
      </c>
      <c r="E9" s="3" t="s">
        <v>31</v>
      </c>
      <c r="F9" s="4">
        <v>800</v>
      </c>
      <c r="G9" s="3" t="s">
        <v>11</v>
      </c>
      <c r="H9" s="3" t="s">
        <v>12</v>
      </c>
    </row>
    <row r="10" spans="1:8" x14ac:dyDescent="0.35">
      <c r="A10" s="2">
        <v>45519</v>
      </c>
      <c r="B10" s="9">
        <f t="shared" si="0"/>
        <v>8</v>
      </c>
      <c r="C10" s="3" t="s">
        <v>13</v>
      </c>
      <c r="D10" s="3" t="s">
        <v>32</v>
      </c>
      <c r="E10" s="3" t="s">
        <v>33</v>
      </c>
      <c r="F10" s="4">
        <v>150</v>
      </c>
      <c r="G10" s="3" t="s">
        <v>11</v>
      </c>
      <c r="H10" s="3" t="s">
        <v>21</v>
      </c>
    </row>
    <row r="11" spans="1:8" x14ac:dyDescent="0.35">
      <c r="A11" s="2">
        <v>45522</v>
      </c>
      <c r="B11" s="9">
        <f t="shared" si="0"/>
        <v>8</v>
      </c>
      <c r="C11" s="3" t="s">
        <v>13</v>
      </c>
      <c r="D11" s="3" t="s">
        <v>34</v>
      </c>
      <c r="E11" s="3" t="s">
        <v>35</v>
      </c>
      <c r="F11" s="4">
        <v>1200</v>
      </c>
      <c r="G11" s="3" t="s">
        <v>20</v>
      </c>
      <c r="H11" s="3" t="s">
        <v>17</v>
      </c>
    </row>
    <row r="12" spans="1:8" x14ac:dyDescent="0.35">
      <c r="A12" s="2">
        <v>45524</v>
      </c>
      <c r="B12" s="9">
        <f t="shared" si="0"/>
        <v>8</v>
      </c>
      <c r="C12" s="3" t="s">
        <v>13</v>
      </c>
      <c r="D12" s="3" t="s">
        <v>36</v>
      </c>
      <c r="E12" s="3" t="s">
        <v>37</v>
      </c>
      <c r="F12" s="4">
        <v>450</v>
      </c>
      <c r="G12" s="3" t="s">
        <v>16</v>
      </c>
      <c r="H12" s="3" t="s">
        <v>21</v>
      </c>
    </row>
    <row r="13" spans="1:8" x14ac:dyDescent="0.35">
      <c r="A13" s="2">
        <v>45526</v>
      </c>
      <c r="B13" s="9">
        <f t="shared" si="0"/>
        <v>8</v>
      </c>
      <c r="C13" s="3" t="s">
        <v>13</v>
      </c>
      <c r="D13" s="3" t="s">
        <v>38</v>
      </c>
      <c r="E13" s="3" t="s">
        <v>39</v>
      </c>
      <c r="F13" s="4">
        <v>180</v>
      </c>
      <c r="G13" s="3" t="s">
        <v>11</v>
      </c>
      <c r="H13" s="3" t="s">
        <v>17</v>
      </c>
    </row>
    <row r="14" spans="1:8" x14ac:dyDescent="0.35">
      <c r="A14" s="2">
        <v>45528</v>
      </c>
      <c r="B14" s="9">
        <f t="shared" si="0"/>
        <v>8</v>
      </c>
      <c r="C14" s="3" t="s">
        <v>13</v>
      </c>
      <c r="D14" s="3" t="s">
        <v>40</v>
      </c>
      <c r="E14" s="3" t="s">
        <v>41</v>
      </c>
      <c r="F14" s="4">
        <v>80</v>
      </c>
      <c r="G14" s="3" t="s">
        <v>16</v>
      </c>
      <c r="H14" s="3" t="s">
        <v>21</v>
      </c>
    </row>
    <row r="15" spans="1:8" x14ac:dyDescent="0.35">
      <c r="A15" s="2">
        <v>45532</v>
      </c>
      <c r="B15" s="9">
        <f t="shared" si="0"/>
        <v>8</v>
      </c>
      <c r="C15" s="3" t="s">
        <v>13</v>
      </c>
      <c r="D15" s="3" t="s">
        <v>42</v>
      </c>
      <c r="E15" s="3" t="s">
        <v>43</v>
      </c>
      <c r="F15" s="4">
        <v>200</v>
      </c>
      <c r="G15" s="3" t="s">
        <v>16</v>
      </c>
      <c r="H15" s="3" t="s">
        <v>21</v>
      </c>
    </row>
    <row r="16" spans="1:8" x14ac:dyDescent="0.35">
      <c r="A16" s="2">
        <v>45534</v>
      </c>
      <c r="B16" s="9">
        <f t="shared" si="0"/>
        <v>8</v>
      </c>
      <c r="C16" s="3" t="s">
        <v>13</v>
      </c>
      <c r="D16" s="3" t="s">
        <v>44</v>
      </c>
      <c r="E16" s="3" t="s">
        <v>45</v>
      </c>
      <c r="F16" s="4">
        <v>750</v>
      </c>
      <c r="G16" s="3" t="s">
        <v>11</v>
      </c>
      <c r="H16" s="3" t="s">
        <v>17</v>
      </c>
    </row>
    <row r="17" spans="1:8" x14ac:dyDescent="0.35">
      <c r="A17" s="2">
        <v>45535</v>
      </c>
      <c r="B17" s="9">
        <f t="shared" si="0"/>
        <v>8</v>
      </c>
      <c r="C17" s="3" t="s">
        <v>13</v>
      </c>
      <c r="D17" s="3" t="s">
        <v>46</v>
      </c>
      <c r="E17" s="3" t="s">
        <v>47</v>
      </c>
      <c r="F17" s="4">
        <v>350</v>
      </c>
      <c r="G17" s="3" t="s">
        <v>20</v>
      </c>
      <c r="H17" s="3" t="s">
        <v>21</v>
      </c>
    </row>
    <row r="18" spans="1:8" x14ac:dyDescent="0.35">
      <c r="A18" s="2">
        <v>45536</v>
      </c>
      <c r="B18" s="9">
        <f t="shared" si="0"/>
        <v>9</v>
      </c>
      <c r="C18" s="3" t="s">
        <v>8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x14ac:dyDescent="0.35">
      <c r="A19" s="2">
        <v>45537</v>
      </c>
      <c r="B19" s="9">
        <f t="shared" si="0"/>
        <v>9</v>
      </c>
      <c r="C19" s="3" t="s">
        <v>13</v>
      </c>
      <c r="D19" s="3" t="s">
        <v>14</v>
      </c>
      <c r="E19" s="3" t="s">
        <v>48</v>
      </c>
      <c r="F19" s="4">
        <v>450</v>
      </c>
      <c r="G19" s="3" t="s">
        <v>16</v>
      </c>
      <c r="H19" s="3" t="s">
        <v>17</v>
      </c>
    </row>
    <row r="20" spans="1:8" x14ac:dyDescent="0.35">
      <c r="A20" s="2">
        <v>45540</v>
      </c>
      <c r="B20" s="9">
        <f t="shared" si="0"/>
        <v>9</v>
      </c>
      <c r="C20" s="3" t="s">
        <v>13</v>
      </c>
      <c r="D20" s="3" t="s">
        <v>18</v>
      </c>
      <c r="E20" s="3" t="s">
        <v>49</v>
      </c>
      <c r="F20" s="4">
        <v>300</v>
      </c>
      <c r="G20" s="3" t="s">
        <v>16</v>
      </c>
      <c r="H20" s="3" t="s">
        <v>21</v>
      </c>
    </row>
    <row r="21" spans="1:8" x14ac:dyDescent="0.35">
      <c r="A21" s="2">
        <v>45543</v>
      </c>
      <c r="B21" s="9">
        <f t="shared" si="0"/>
        <v>9</v>
      </c>
      <c r="C21" s="3" t="s">
        <v>13</v>
      </c>
      <c r="D21" s="3" t="s">
        <v>22</v>
      </c>
      <c r="E21" s="3" t="s">
        <v>50</v>
      </c>
      <c r="F21" s="4">
        <v>200</v>
      </c>
      <c r="G21" s="3" t="s">
        <v>11</v>
      </c>
      <c r="H21" s="3" t="s">
        <v>21</v>
      </c>
    </row>
    <row r="22" spans="1:8" x14ac:dyDescent="0.35">
      <c r="A22" s="2">
        <v>45546</v>
      </c>
      <c r="B22" s="9">
        <f t="shared" si="0"/>
        <v>9</v>
      </c>
      <c r="C22" s="3" t="s">
        <v>13</v>
      </c>
      <c r="D22" s="3" t="s">
        <v>24</v>
      </c>
      <c r="E22" s="3" t="s">
        <v>51</v>
      </c>
      <c r="F22" s="4">
        <v>600</v>
      </c>
      <c r="G22" s="3" t="s">
        <v>16</v>
      </c>
      <c r="H22" s="3" t="s">
        <v>17</v>
      </c>
    </row>
    <row r="23" spans="1:8" x14ac:dyDescent="0.35">
      <c r="A23" s="2">
        <v>45549</v>
      </c>
      <c r="B23" s="9">
        <f t="shared" si="0"/>
        <v>9</v>
      </c>
      <c r="C23" s="3" t="s">
        <v>13</v>
      </c>
      <c r="D23" s="3" t="s">
        <v>26</v>
      </c>
      <c r="E23" s="3" t="s">
        <v>52</v>
      </c>
      <c r="F23" s="4">
        <v>350</v>
      </c>
      <c r="G23" s="3" t="s">
        <v>11</v>
      </c>
      <c r="H23" s="3" t="s">
        <v>21</v>
      </c>
    </row>
    <row r="24" spans="1:8" x14ac:dyDescent="0.35">
      <c r="A24" s="2">
        <v>45552</v>
      </c>
      <c r="B24" s="9">
        <f t="shared" si="0"/>
        <v>9</v>
      </c>
      <c r="C24" s="3" t="s">
        <v>13</v>
      </c>
      <c r="D24" s="3" t="s">
        <v>28</v>
      </c>
      <c r="E24" s="3" t="s">
        <v>53</v>
      </c>
      <c r="F24" s="4">
        <v>500</v>
      </c>
      <c r="G24" s="3" t="s">
        <v>20</v>
      </c>
      <c r="H24" s="3" t="s">
        <v>17</v>
      </c>
    </row>
    <row r="25" spans="1:8" x14ac:dyDescent="0.35">
      <c r="A25" s="2">
        <v>45555</v>
      </c>
      <c r="B25" s="9">
        <f t="shared" si="0"/>
        <v>9</v>
      </c>
      <c r="C25" s="3" t="s">
        <v>8</v>
      </c>
      <c r="D25" s="3" t="s">
        <v>54</v>
      </c>
      <c r="E25" s="3" t="s">
        <v>55</v>
      </c>
      <c r="F25" s="4">
        <v>1200</v>
      </c>
      <c r="G25" s="3" t="s">
        <v>11</v>
      </c>
      <c r="H25" s="3" t="s">
        <v>12</v>
      </c>
    </row>
    <row r="26" spans="1:8" x14ac:dyDescent="0.35">
      <c r="A26" s="2">
        <v>45555</v>
      </c>
      <c r="B26" s="9">
        <f t="shared" si="0"/>
        <v>9</v>
      </c>
      <c r="C26" s="3" t="s">
        <v>13</v>
      </c>
      <c r="D26" s="3" t="s">
        <v>32</v>
      </c>
      <c r="E26" s="3" t="s">
        <v>56</v>
      </c>
      <c r="F26" s="4">
        <v>800</v>
      </c>
      <c r="G26" s="3" t="s">
        <v>11</v>
      </c>
      <c r="H26" s="3" t="s">
        <v>21</v>
      </c>
    </row>
    <row r="27" spans="1:8" x14ac:dyDescent="0.35">
      <c r="A27" s="2">
        <v>45558</v>
      </c>
      <c r="B27" s="9">
        <f t="shared" si="0"/>
        <v>9</v>
      </c>
      <c r="C27" s="3" t="s">
        <v>13</v>
      </c>
      <c r="D27" s="3" t="s">
        <v>34</v>
      </c>
      <c r="E27" s="3" t="s">
        <v>57</v>
      </c>
      <c r="F27" s="4">
        <v>1500</v>
      </c>
      <c r="G27" s="3" t="s">
        <v>20</v>
      </c>
      <c r="H27" s="3" t="s">
        <v>17</v>
      </c>
    </row>
    <row r="28" spans="1:8" x14ac:dyDescent="0.35">
      <c r="A28" s="2">
        <v>45561</v>
      </c>
      <c r="B28" s="9">
        <f t="shared" si="0"/>
        <v>9</v>
      </c>
      <c r="C28" s="3" t="s">
        <v>13</v>
      </c>
      <c r="D28" s="3" t="s">
        <v>36</v>
      </c>
      <c r="E28" s="3" t="s">
        <v>58</v>
      </c>
      <c r="F28" s="4">
        <v>250</v>
      </c>
      <c r="G28" s="3" t="s">
        <v>16</v>
      </c>
      <c r="H28" s="3" t="s">
        <v>21</v>
      </c>
    </row>
    <row r="29" spans="1:8" x14ac:dyDescent="0.35">
      <c r="A29" s="2">
        <v>45564</v>
      </c>
      <c r="B29" s="9">
        <f t="shared" si="0"/>
        <v>9</v>
      </c>
      <c r="C29" s="3" t="s">
        <v>13</v>
      </c>
      <c r="D29" s="3" t="s">
        <v>38</v>
      </c>
      <c r="E29" s="3" t="s">
        <v>59</v>
      </c>
      <c r="F29" s="4">
        <v>400</v>
      </c>
      <c r="G29" s="3" t="s">
        <v>20</v>
      </c>
      <c r="H29" s="3" t="s">
        <v>17</v>
      </c>
    </row>
    <row r="30" spans="1:8" x14ac:dyDescent="0.35">
      <c r="A30" s="2">
        <v>45566</v>
      </c>
      <c r="B30" s="9">
        <f t="shared" si="0"/>
        <v>10</v>
      </c>
      <c r="C30" s="3" t="s">
        <v>8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x14ac:dyDescent="0.35">
      <c r="A31" s="2">
        <v>45566</v>
      </c>
      <c r="B31" s="9">
        <f t="shared" si="0"/>
        <v>10</v>
      </c>
      <c r="C31" s="3" t="s">
        <v>13</v>
      </c>
      <c r="D31" s="3" t="s">
        <v>14</v>
      </c>
      <c r="E31" s="3" t="s">
        <v>15</v>
      </c>
      <c r="F31" s="4">
        <v>600</v>
      </c>
      <c r="G31" s="3" t="s">
        <v>16</v>
      </c>
      <c r="H31" s="3" t="s">
        <v>17</v>
      </c>
    </row>
    <row r="32" spans="1:8" x14ac:dyDescent="0.35">
      <c r="A32" s="2">
        <v>45568</v>
      </c>
      <c r="B32" s="9">
        <f t="shared" si="0"/>
        <v>10</v>
      </c>
      <c r="C32" s="3" t="s">
        <v>13</v>
      </c>
      <c r="D32" s="3" t="s">
        <v>18</v>
      </c>
      <c r="E32" s="3" t="s">
        <v>60</v>
      </c>
      <c r="F32" s="4">
        <v>200</v>
      </c>
      <c r="G32" s="3" t="s">
        <v>20</v>
      </c>
      <c r="H32" s="3" t="s">
        <v>21</v>
      </c>
    </row>
    <row r="33" spans="1:8" x14ac:dyDescent="0.35">
      <c r="A33" s="2">
        <v>45570</v>
      </c>
      <c r="B33" s="9">
        <f t="shared" si="0"/>
        <v>10</v>
      </c>
      <c r="C33" s="3" t="s">
        <v>13</v>
      </c>
      <c r="D33" s="3" t="s">
        <v>22</v>
      </c>
      <c r="E33" s="3" t="s">
        <v>61</v>
      </c>
      <c r="F33" s="4">
        <v>180</v>
      </c>
      <c r="G33" s="3" t="s">
        <v>11</v>
      </c>
      <c r="H33" s="3" t="s">
        <v>21</v>
      </c>
    </row>
    <row r="34" spans="1:8" x14ac:dyDescent="0.35">
      <c r="A34" s="2">
        <v>45573</v>
      </c>
      <c r="B34" s="9">
        <f t="shared" si="0"/>
        <v>10</v>
      </c>
      <c r="C34" s="3" t="s">
        <v>13</v>
      </c>
      <c r="D34" s="3" t="s">
        <v>24</v>
      </c>
      <c r="E34" s="3" t="s">
        <v>62</v>
      </c>
      <c r="F34" s="4">
        <v>120</v>
      </c>
      <c r="G34" s="3" t="s">
        <v>16</v>
      </c>
      <c r="H34" s="3" t="s">
        <v>17</v>
      </c>
    </row>
    <row r="35" spans="1:8" x14ac:dyDescent="0.35">
      <c r="A35" s="2">
        <v>45575</v>
      </c>
      <c r="B35" s="9">
        <f t="shared" si="0"/>
        <v>10</v>
      </c>
      <c r="C35" s="3" t="s">
        <v>13</v>
      </c>
      <c r="D35" s="3" t="s">
        <v>26</v>
      </c>
      <c r="E35" s="3" t="s">
        <v>63</v>
      </c>
      <c r="F35" s="4">
        <v>350</v>
      </c>
      <c r="G35" s="3" t="s">
        <v>20</v>
      </c>
      <c r="H35" s="3" t="s">
        <v>17</v>
      </c>
    </row>
    <row r="36" spans="1:8" x14ac:dyDescent="0.35">
      <c r="A36" s="2">
        <v>45578</v>
      </c>
      <c r="B36" s="9">
        <f t="shared" si="0"/>
        <v>10</v>
      </c>
      <c r="C36" s="3" t="s">
        <v>13</v>
      </c>
      <c r="D36" s="3" t="s">
        <v>28</v>
      </c>
      <c r="E36" s="3" t="s">
        <v>64</v>
      </c>
      <c r="F36" s="4">
        <v>400</v>
      </c>
      <c r="G36" s="3" t="s">
        <v>11</v>
      </c>
      <c r="H36" s="3" t="s">
        <v>21</v>
      </c>
    </row>
    <row r="37" spans="1:8" x14ac:dyDescent="0.35">
      <c r="A37" s="2">
        <v>45580</v>
      </c>
      <c r="B37" s="9">
        <f t="shared" si="0"/>
        <v>10</v>
      </c>
      <c r="C37" s="3" t="s">
        <v>13</v>
      </c>
      <c r="D37" s="3" t="s">
        <v>32</v>
      </c>
      <c r="E37" s="3" t="s">
        <v>65</v>
      </c>
      <c r="F37" s="4">
        <v>450</v>
      </c>
      <c r="G37" s="3" t="s">
        <v>16</v>
      </c>
      <c r="H37" s="3" t="s">
        <v>21</v>
      </c>
    </row>
    <row r="38" spans="1:8" x14ac:dyDescent="0.35">
      <c r="A38" s="2">
        <v>45583</v>
      </c>
      <c r="B38" s="9">
        <f t="shared" si="0"/>
        <v>10</v>
      </c>
      <c r="C38" s="3" t="s">
        <v>8</v>
      </c>
      <c r="D38" s="3" t="s">
        <v>66</v>
      </c>
      <c r="E38" s="3" t="s">
        <v>67</v>
      </c>
      <c r="F38" s="4">
        <v>1500</v>
      </c>
      <c r="G38" s="3" t="s">
        <v>11</v>
      </c>
      <c r="H38" s="3" t="s">
        <v>12</v>
      </c>
    </row>
    <row r="39" spans="1:8" x14ac:dyDescent="0.35">
      <c r="A39" s="2">
        <v>45583</v>
      </c>
      <c r="B39" s="9">
        <f t="shared" si="0"/>
        <v>10</v>
      </c>
      <c r="C39" s="3" t="s">
        <v>13</v>
      </c>
      <c r="D39" s="3" t="s">
        <v>34</v>
      </c>
      <c r="E39" s="3" t="s">
        <v>68</v>
      </c>
      <c r="F39" s="4">
        <v>300</v>
      </c>
      <c r="G39" s="3" t="s">
        <v>20</v>
      </c>
      <c r="H39" s="3" t="s">
        <v>17</v>
      </c>
    </row>
    <row r="40" spans="1:8" x14ac:dyDescent="0.35">
      <c r="A40" s="2">
        <v>45585</v>
      </c>
      <c r="B40" s="9">
        <f t="shared" si="0"/>
        <v>10</v>
      </c>
      <c r="C40" s="3" t="s">
        <v>13</v>
      </c>
      <c r="D40" s="3" t="s">
        <v>36</v>
      </c>
      <c r="E40" s="3" t="s">
        <v>69</v>
      </c>
      <c r="F40" s="4">
        <v>800</v>
      </c>
      <c r="G40" s="3" t="s">
        <v>11</v>
      </c>
      <c r="H40" s="3" t="s">
        <v>21</v>
      </c>
    </row>
    <row r="41" spans="1:8" x14ac:dyDescent="0.35">
      <c r="A41" s="2">
        <v>45587</v>
      </c>
      <c r="B41" s="9">
        <f t="shared" si="0"/>
        <v>10</v>
      </c>
      <c r="C41" s="3" t="s">
        <v>13</v>
      </c>
      <c r="D41" s="3" t="s">
        <v>38</v>
      </c>
      <c r="E41" s="3" t="s">
        <v>70</v>
      </c>
      <c r="F41" s="4">
        <v>250</v>
      </c>
      <c r="G41" s="3" t="s">
        <v>20</v>
      </c>
      <c r="H41" s="3" t="s">
        <v>17</v>
      </c>
    </row>
    <row r="42" spans="1:8" x14ac:dyDescent="0.35">
      <c r="A42" s="2">
        <v>45589</v>
      </c>
      <c r="B42" s="9">
        <f t="shared" si="0"/>
        <v>10</v>
      </c>
      <c r="C42" s="3" t="s">
        <v>13</v>
      </c>
      <c r="D42" s="3" t="s">
        <v>42</v>
      </c>
      <c r="E42" s="3" t="s">
        <v>71</v>
      </c>
      <c r="F42" s="4">
        <v>150</v>
      </c>
      <c r="G42" s="3" t="s">
        <v>16</v>
      </c>
      <c r="H42" s="3" t="s">
        <v>21</v>
      </c>
    </row>
    <row r="43" spans="1:8" x14ac:dyDescent="0.35">
      <c r="A43" s="2">
        <v>45591</v>
      </c>
      <c r="B43" s="9">
        <f t="shared" si="0"/>
        <v>10</v>
      </c>
      <c r="C43" s="3" t="s">
        <v>13</v>
      </c>
      <c r="D43" s="3" t="s">
        <v>40</v>
      </c>
      <c r="E43" s="3" t="s">
        <v>72</v>
      </c>
      <c r="F43" s="4">
        <v>250</v>
      </c>
      <c r="G43" s="3" t="s">
        <v>11</v>
      </c>
      <c r="H43" s="3" t="s">
        <v>17</v>
      </c>
    </row>
    <row r="44" spans="1:8" x14ac:dyDescent="0.35">
      <c r="A44" s="2">
        <v>45595</v>
      </c>
      <c r="B44" s="9">
        <f t="shared" si="0"/>
        <v>10</v>
      </c>
      <c r="C44" s="3" t="s">
        <v>13</v>
      </c>
      <c r="D44" s="3" t="s">
        <v>46</v>
      </c>
      <c r="E44" s="3" t="s">
        <v>73</v>
      </c>
      <c r="F44" s="4">
        <v>220</v>
      </c>
      <c r="G44" s="3" t="s">
        <v>11</v>
      </c>
      <c r="H44" s="3" t="s">
        <v>17</v>
      </c>
    </row>
    <row r="45" spans="1:8" x14ac:dyDescent="0.35">
      <c r="A45" s="2">
        <v>45596</v>
      </c>
      <c r="B45" s="9">
        <f t="shared" si="0"/>
        <v>10</v>
      </c>
      <c r="C45" s="3" t="s">
        <v>13</v>
      </c>
      <c r="D45" s="3" t="s">
        <v>44</v>
      </c>
      <c r="E45" s="3" t="s">
        <v>74</v>
      </c>
      <c r="F45" s="4">
        <v>500</v>
      </c>
      <c r="G45" s="3" t="s">
        <v>20</v>
      </c>
      <c r="H45" s="3" t="s">
        <v>17</v>
      </c>
    </row>
  </sheetData>
  <autoFilter ref="A1:H4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F499-B490-4099-91BB-5FB4BF378450}">
  <sheetPr>
    <tabColor rgb="FF00B0F0"/>
  </sheetPr>
  <dimension ref="B1:G19"/>
  <sheetViews>
    <sheetView topLeftCell="A4" workbookViewId="0">
      <selection activeCell="I3" sqref="I3"/>
    </sheetView>
  </sheetViews>
  <sheetFormatPr defaultRowHeight="14.5" x14ac:dyDescent="0.35"/>
  <cols>
    <col min="2" max="2" width="19.26953125" bestFit="1" customWidth="1"/>
    <col min="3" max="3" width="12.6328125" bestFit="1" customWidth="1"/>
    <col min="4" max="4" width="13.54296875" bestFit="1" customWidth="1"/>
    <col min="6" max="6" width="17" bestFit="1" customWidth="1"/>
    <col min="7" max="7" width="12.6328125" bestFit="1" customWidth="1"/>
    <col min="8" max="8" width="14.08984375" bestFit="1" customWidth="1"/>
  </cols>
  <sheetData>
    <row r="1" spans="2:7" x14ac:dyDescent="0.35">
      <c r="B1" t="s">
        <v>75</v>
      </c>
      <c r="F1" t="s">
        <v>76</v>
      </c>
    </row>
    <row r="2" spans="2:7" x14ac:dyDescent="0.35">
      <c r="B2" s="6" t="s">
        <v>2</v>
      </c>
      <c r="C2" t="s">
        <v>13</v>
      </c>
      <c r="F2" s="6" t="s">
        <v>2</v>
      </c>
      <c r="G2" t="s">
        <v>8</v>
      </c>
    </row>
    <row r="4" spans="2:7" x14ac:dyDescent="0.35">
      <c r="B4" s="6" t="s">
        <v>3</v>
      </c>
      <c r="C4" t="s">
        <v>77</v>
      </c>
      <c r="F4" s="6" t="s">
        <v>3</v>
      </c>
      <c r="G4" t="s">
        <v>77</v>
      </c>
    </row>
    <row r="5" spans="2:7" x14ac:dyDescent="0.35">
      <c r="B5" t="s">
        <v>14</v>
      </c>
      <c r="C5" s="1">
        <v>1600</v>
      </c>
      <c r="F5" t="s">
        <v>54</v>
      </c>
      <c r="G5" s="1">
        <v>1200</v>
      </c>
    </row>
    <row r="6" spans="2:7" x14ac:dyDescent="0.35">
      <c r="B6" t="s">
        <v>40</v>
      </c>
      <c r="C6" s="1">
        <v>330</v>
      </c>
      <c r="F6" t="s">
        <v>30</v>
      </c>
      <c r="G6" s="1">
        <v>800</v>
      </c>
    </row>
    <row r="7" spans="2:7" x14ac:dyDescent="0.35">
      <c r="B7" t="s">
        <v>26</v>
      </c>
      <c r="C7" s="1">
        <v>1100</v>
      </c>
      <c r="F7" t="s">
        <v>9</v>
      </c>
      <c r="G7" s="1">
        <v>15000</v>
      </c>
    </row>
    <row r="8" spans="2:7" x14ac:dyDescent="0.35">
      <c r="B8" t="s">
        <v>34</v>
      </c>
      <c r="C8" s="1">
        <v>3000</v>
      </c>
      <c r="F8" t="s">
        <v>66</v>
      </c>
      <c r="G8" s="1">
        <v>1500</v>
      </c>
    </row>
    <row r="9" spans="2:7" x14ac:dyDescent="0.35">
      <c r="B9" t="s">
        <v>46</v>
      </c>
      <c r="C9" s="1">
        <v>570</v>
      </c>
      <c r="F9" t="s">
        <v>78</v>
      </c>
      <c r="G9" s="1">
        <v>18500</v>
      </c>
    </row>
    <row r="10" spans="2:7" x14ac:dyDescent="0.35">
      <c r="B10" t="s">
        <v>22</v>
      </c>
      <c r="C10" s="1">
        <v>500</v>
      </c>
    </row>
    <row r="11" spans="2:7" x14ac:dyDescent="0.35">
      <c r="B11" t="s">
        <v>42</v>
      </c>
      <c r="C11" s="1">
        <v>350</v>
      </c>
    </row>
    <row r="12" spans="2:7" x14ac:dyDescent="0.35">
      <c r="B12" t="s">
        <v>38</v>
      </c>
      <c r="C12" s="1">
        <v>830</v>
      </c>
      <c r="F12" t="s">
        <v>83</v>
      </c>
    </row>
    <row r="13" spans="2:7" x14ac:dyDescent="0.35">
      <c r="B13" t="s">
        <v>24</v>
      </c>
      <c r="C13" s="1">
        <v>970</v>
      </c>
      <c r="F13" s="6" t="s">
        <v>84</v>
      </c>
      <c r="G13" t="s">
        <v>77</v>
      </c>
    </row>
    <row r="14" spans="2:7" x14ac:dyDescent="0.35">
      <c r="B14" t="s">
        <v>32</v>
      </c>
      <c r="C14" s="1">
        <v>1400</v>
      </c>
      <c r="F14" s="15" t="s">
        <v>8</v>
      </c>
      <c r="G14" s="16">
        <v>18500</v>
      </c>
    </row>
    <row r="15" spans="2:7" x14ac:dyDescent="0.35">
      <c r="B15" t="s">
        <v>18</v>
      </c>
      <c r="C15" s="1">
        <v>800</v>
      </c>
      <c r="F15" s="15" t="s">
        <v>13</v>
      </c>
      <c r="G15" s="16">
        <v>15700</v>
      </c>
    </row>
    <row r="16" spans="2:7" x14ac:dyDescent="0.35">
      <c r="B16" t="s">
        <v>36</v>
      </c>
      <c r="C16" s="1">
        <v>1500</v>
      </c>
      <c r="F16" s="15" t="s">
        <v>85</v>
      </c>
      <c r="G16" s="10">
        <f>GETPIVOTDATA("Valor",$F$13,"Tipo","ENTRADA")-GETPIVOTDATA("Valor",$F$13,"Tipo","SAÍDA")</f>
        <v>2800</v>
      </c>
    </row>
    <row r="17" spans="2:6" x14ac:dyDescent="0.35">
      <c r="B17" t="s">
        <v>28</v>
      </c>
      <c r="C17" s="1">
        <v>1500</v>
      </c>
    </row>
    <row r="18" spans="2:6" x14ac:dyDescent="0.35">
      <c r="B18" t="s">
        <v>44</v>
      </c>
      <c r="C18" s="1">
        <v>1250</v>
      </c>
      <c r="F18" s="15"/>
    </row>
    <row r="19" spans="2:6" x14ac:dyDescent="0.35">
      <c r="B19" t="s">
        <v>78</v>
      </c>
      <c r="C19" s="1">
        <v>15700</v>
      </c>
    </row>
  </sheetData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7C18-5271-48B3-BFF9-95E58EB46D19}">
  <dimension ref="B2:C19"/>
  <sheetViews>
    <sheetView workbookViewId="0">
      <selection activeCell="I3" sqref="I3"/>
    </sheetView>
  </sheetViews>
  <sheetFormatPr defaultRowHeight="14.5" x14ac:dyDescent="0.35"/>
  <cols>
    <col min="2" max="2" width="19.6328125" customWidth="1"/>
    <col min="3" max="3" width="17.6328125" bestFit="1" customWidth="1"/>
  </cols>
  <sheetData>
    <row r="2" spans="2:3" x14ac:dyDescent="0.35">
      <c r="B2" t="s">
        <v>81</v>
      </c>
      <c r="C2" s="14">
        <f>SUM(C6:C19)</f>
        <v>2791</v>
      </c>
    </row>
    <row r="3" spans="2:3" x14ac:dyDescent="0.35">
      <c r="B3" t="s">
        <v>82</v>
      </c>
      <c r="C3" s="10">
        <v>20000</v>
      </c>
    </row>
    <row r="5" spans="2:3" x14ac:dyDescent="0.35">
      <c r="B5" s="11" t="s">
        <v>79</v>
      </c>
      <c r="C5" s="11" t="s">
        <v>80</v>
      </c>
    </row>
    <row r="6" spans="2:3" x14ac:dyDescent="0.35">
      <c r="B6" s="12">
        <v>45603</v>
      </c>
      <c r="C6" s="13">
        <v>50</v>
      </c>
    </row>
    <row r="7" spans="2:3" x14ac:dyDescent="0.35">
      <c r="B7" s="12">
        <v>45561</v>
      </c>
      <c r="C7" s="13">
        <v>460</v>
      </c>
    </row>
    <row r="8" spans="2:3" x14ac:dyDescent="0.35">
      <c r="B8" s="12">
        <v>45560</v>
      </c>
      <c r="C8" s="13">
        <v>79</v>
      </c>
    </row>
    <row r="9" spans="2:3" x14ac:dyDescent="0.35">
      <c r="B9" s="12">
        <v>45524</v>
      </c>
      <c r="C9" s="13">
        <v>42</v>
      </c>
    </row>
    <row r="10" spans="2:3" x14ac:dyDescent="0.35">
      <c r="B10" s="12">
        <v>45525</v>
      </c>
      <c r="C10" s="13">
        <v>274</v>
      </c>
    </row>
    <row r="11" spans="2:3" x14ac:dyDescent="0.35">
      <c r="B11" s="12">
        <v>45522</v>
      </c>
      <c r="C11" s="13">
        <v>58</v>
      </c>
    </row>
    <row r="12" spans="2:3" x14ac:dyDescent="0.35">
      <c r="B12" s="12">
        <v>45565</v>
      </c>
      <c r="C12" s="13">
        <v>114</v>
      </c>
    </row>
    <row r="13" spans="2:3" x14ac:dyDescent="0.35">
      <c r="B13" s="12">
        <v>45573</v>
      </c>
      <c r="C13" s="13">
        <v>164</v>
      </c>
    </row>
    <row r="14" spans="2:3" x14ac:dyDescent="0.35">
      <c r="B14" s="12">
        <v>45612</v>
      </c>
      <c r="C14" s="13">
        <v>420</v>
      </c>
    </row>
    <row r="15" spans="2:3" x14ac:dyDescent="0.35">
      <c r="B15" s="12">
        <v>45592</v>
      </c>
      <c r="C15" s="13">
        <v>376</v>
      </c>
    </row>
    <row r="16" spans="2:3" x14ac:dyDescent="0.35">
      <c r="B16" s="12">
        <v>45546</v>
      </c>
      <c r="C16" s="13">
        <v>377</v>
      </c>
    </row>
    <row r="17" spans="2:3" x14ac:dyDescent="0.35">
      <c r="B17" s="12">
        <v>45617</v>
      </c>
      <c r="C17" s="13">
        <v>44</v>
      </c>
    </row>
    <row r="18" spans="2:3" x14ac:dyDescent="0.35">
      <c r="B18" s="12">
        <v>45592</v>
      </c>
      <c r="C18" s="13">
        <v>113</v>
      </c>
    </row>
    <row r="19" spans="2:3" x14ac:dyDescent="0.35">
      <c r="B19" s="12">
        <v>45531</v>
      </c>
      <c r="C19" s="13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94AF-4369-4426-8098-6C04539367EC}">
  <dimension ref="A1:U1"/>
  <sheetViews>
    <sheetView tabSelected="1" zoomScale="70" zoomScaleNormal="70" workbookViewId="0">
      <selection activeCell="T21" sqref="T21"/>
    </sheetView>
  </sheetViews>
  <sheetFormatPr defaultColWidth="0" defaultRowHeight="14.5" x14ac:dyDescent="0.35"/>
  <cols>
    <col min="1" max="1" width="18" style="7" customWidth="1"/>
    <col min="2" max="20" width="9.1796875" style="8" customWidth="1"/>
    <col min="21" max="21" width="9.1796875" style="8" hidden="1" customWidth="1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Amanda Regina de Oliveira Mazurok</cp:lastModifiedBy>
  <cp:revision/>
  <dcterms:created xsi:type="dcterms:W3CDTF">2025-01-09T15:32:06Z</dcterms:created>
  <dcterms:modified xsi:type="dcterms:W3CDTF">2025-01-09T19:01:59Z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2025-01-09T15:32:33Z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66e44e9b-0cd0-40ff-86fd-f419db060a95</vt:lpwstr>
  </property>
  <property fmtid="{D5CDD505-2E9C-101B-9397-08002B2CF9AE}" pid="8" name="MSIP_Label_fde7aacd-7cc4-4c31-9e6f-7ef306428f09_ContentBits">
    <vt:lpwstr>1</vt:lpwstr>
  </property>
  <property fmtid="{D5CDD505-2E9C-101B-9397-08002B2CF9AE}" pid="9" name="MSIP_Label_fde7aacd-7cc4-4c31-9e6f-7ef306428f09_Tag">
    <vt:lpwstr>10, 0, 1, 2</vt:lpwstr>
  </property>
</Properties>
</file>