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JY810251\python\dataAnalyticsBasic\xlsx\データアナリティクス基礎\例題_データアナリティクス基礎\"/>
    </mc:Choice>
  </mc:AlternateContent>
  <xr:revisionPtr revIDLastSave="0" documentId="13_ncr:1_{E5B461BE-6D4F-45D7-8DBD-0301558E5EEC}" xr6:coauthVersionLast="47" xr6:coauthVersionMax="47" xr10:uidLastSave="{00000000-0000-0000-0000-000000000000}"/>
  <bookViews>
    <workbookView xWindow="14470" yWindow="0" windowWidth="24020" windowHeight="20340" activeTab="2" xr2:uid="{00000000-000D-0000-FFFF-FFFF00000000}"/>
  </bookViews>
  <sheets>
    <sheet name="Sheet1" sheetId="2" r:id="rId1"/>
    <sheet name="Sheet2" sheetId="3" r:id="rId2"/>
    <sheet name="データ" sheetId="1" r:id="rId3"/>
  </sheets>
  <definedNames>
    <definedName name="_xlnm._FilterDatabase" localSheetId="2" hidden="1">データ!$A$1:$B$81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D25" i="2" l="1"/>
  <c r="D26" i="2"/>
  <c r="C26" i="2"/>
  <c r="C25" i="2"/>
  <c r="D24" i="2"/>
  <c r="C24" i="2"/>
  <c r="D23" i="2"/>
  <c r="C23" i="2"/>
  <c r="D20" i="2"/>
  <c r="C20" i="2"/>
  <c r="D22" i="2"/>
  <c r="C22" i="2"/>
  <c r="D21" i="2"/>
  <c r="C21" i="2"/>
  <c r="D15" i="2"/>
  <c r="C17" i="2"/>
  <c r="D17" i="2" s="1"/>
  <c r="C15" i="2"/>
  <c r="C11" i="2"/>
  <c r="C10" i="2"/>
  <c r="C9" i="2"/>
</calcChain>
</file>

<file path=xl/sharedStrings.xml><?xml version="1.0" encoding="utf-8"?>
<sst xmlns="http://schemas.openxmlformats.org/spreadsheetml/2006/main" count="149" uniqueCount="53">
  <si>
    <t>対面</t>
    <rPh sb="0" eb="2">
      <t>タイメン</t>
    </rPh>
    <phoneticPr fontId="1"/>
  </si>
  <si>
    <t>オンライン</t>
    <phoneticPr fontId="1"/>
  </si>
  <si>
    <t>授業形態</t>
    <rPh sb="0" eb="2">
      <t>ジュギョウ</t>
    </rPh>
    <rPh sb="2" eb="4">
      <t>ケイタイ</t>
    </rPh>
    <phoneticPr fontId="1"/>
  </si>
  <si>
    <t>成績（点）</t>
    <rPh sb="0" eb="2">
      <t>セイセキ</t>
    </rPh>
    <rPh sb="3" eb="4">
      <t>テン</t>
    </rPh>
    <phoneticPr fontId="1"/>
  </si>
  <si>
    <t>行ラベル</t>
  </si>
  <si>
    <t>オンライン</t>
  </si>
  <si>
    <t>対面</t>
  </si>
  <si>
    <t>総計</t>
  </si>
  <si>
    <t>合計 / 成績（点）</t>
  </si>
  <si>
    <t>1)</t>
    <phoneticPr fontId="1"/>
  </si>
  <si>
    <t>個数 / 成績（点）2</t>
  </si>
  <si>
    <t>2)</t>
    <phoneticPr fontId="1"/>
  </si>
  <si>
    <t>標準誤差</t>
  </si>
  <si>
    <t>標準誤差</t>
    <rPh sb="0" eb="2">
      <t>ヒョウジュン</t>
    </rPh>
    <rPh sb="2" eb="4">
      <t>ゴサ</t>
    </rPh>
    <phoneticPr fontId="1"/>
  </si>
  <si>
    <t>平均 / 成績（点）2</t>
  </si>
  <si>
    <t>母平均推定値</t>
    <rPh sb="0" eb="6">
      <t>ボヘイキンスイテイチ</t>
    </rPh>
    <phoneticPr fontId="1"/>
  </si>
  <si>
    <t>標準偏差 / 成績（点）2</t>
  </si>
  <si>
    <t>標本標準偏差 / 成績（点）2</t>
  </si>
  <si>
    <t>3)</t>
    <phoneticPr fontId="1"/>
  </si>
  <si>
    <t>不偏分散</t>
    <rPh sb="0" eb="2">
      <t>フヘン</t>
    </rPh>
    <rPh sb="2" eb="4">
      <t>ブンサン</t>
    </rPh>
    <phoneticPr fontId="1"/>
  </si>
  <si>
    <t>4)</t>
    <phoneticPr fontId="1"/>
  </si>
  <si>
    <t>t分布 95%信頼区間の上限値</t>
    <rPh sb="1" eb="3">
      <t>ブンプ</t>
    </rPh>
    <rPh sb="7" eb="9">
      <t>シンライ</t>
    </rPh>
    <rPh sb="9" eb="11">
      <t>クカン</t>
    </rPh>
    <rPh sb="12" eb="14">
      <t>ジョウゲン</t>
    </rPh>
    <rPh sb="14" eb="15">
      <t>アタイ</t>
    </rPh>
    <phoneticPr fontId="1"/>
  </si>
  <si>
    <t>CONFIDENCE.T(0.05, C10,40)</t>
    <phoneticPr fontId="1"/>
  </si>
  <si>
    <t>t_0.975(39)=</t>
    <phoneticPr fontId="1"/>
  </si>
  <si>
    <t>5)</t>
    <phoneticPr fontId="1"/>
  </si>
  <si>
    <t>Online</t>
    <phoneticPr fontId="1"/>
  </si>
  <si>
    <t>Facing</t>
    <phoneticPr fontId="1"/>
  </si>
  <si>
    <t>mean</t>
    <phoneticPr fontId="1"/>
  </si>
  <si>
    <t>std</t>
    <phoneticPr fontId="1"/>
  </si>
  <si>
    <t>std error</t>
    <phoneticPr fontId="1"/>
  </si>
  <si>
    <t>n</t>
    <phoneticPr fontId="1"/>
  </si>
  <si>
    <t>confidence.t</t>
    <phoneticPr fontId="1"/>
  </si>
  <si>
    <t>mean.upper</t>
    <phoneticPr fontId="1"/>
  </si>
  <si>
    <t>mean.lower</t>
    <phoneticPr fontId="1"/>
  </si>
  <si>
    <t>個数 / 成績（点）</t>
  </si>
  <si>
    <t>平均 / 成績（点）</t>
  </si>
  <si>
    <t>平均</t>
  </si>
  <si>
    <t>中央値 （メジアン）</t>
  </si>
  <si>
    <t>最頻値 （モード）</t>
  </si>
  <si>
    <t>標準偏差</t>
  </si>
  <si>
    <t>分散</t>
  </si>
  <si>
    <t>尖度</t>
  </si>
  <si>
    <t>歪度</t>
  </si>
  <si>
    <t>範囲</t>
  </si>
  <si>
    <t>最小</t>
  </si>
  <si>
    <t>最大</t>
  </si>
  <si>
    <t>合計</t>
  </si>
  <si>
    <t>データの個数</t>
  </si>
  <si>
    <t>信頼度(95.0%)(95.0%)</t>
  </si>
  <si>
    <t>オンライン成績</t>
  </si>
  <si>
    <t>オンライン成績</t>
    <rPh sb="5" eb="7">
      <t>セイセキ</t>
    </rPh>
    <phoneticPr fontId="1"/>
  </si>
  <si>
    <t>対面成績</t>
  </si>
  <si>
    <t>対面成績</t>
    <rPh sb="0" eb="2">
      <t>タイメン</t>
    </rPh>
    <rPh sb="2" eb="4">
      <t>セイセキ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</si>
</sst>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.0"/>
    <numFmt numFmtId="182" formatCode="0.00000000"/>
    <numFmt numFmtId="207" formatCode="0.000_ 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2" fontId="0" fillId="0" borderId="0" xfId="0" applyNumberFormat="1"/>
    <xf numFmtId="18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82" fontId="0" fillId="0" borderId="0" xfId="0" applyNumberFormat="1"/>
    <xf numFmtId="207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</cellXfs>
  <cellStyles count="1">
    <cellStyle name="標準" xfId="0" builtinId="0"/>
  </cellStyles>
  <dxfs count="3">
    <dxf>
      <numFmt numFmtId="2" formatCode="0.00"/>
    </dxf>
    <dxf>
      <numFmt numFmtId="2" formatCode="0.00"/>
    </dxf>
    <dxf>
      <numFmt numFmtId="180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矢口 誠" refreshedDate="45434.387979629631" createdVersion="8" refreshedVersion="8" minRefreshableVersion="3" recordCount="80" xr:uid="{8CD73BBD-963E-44DC-B2B6-0A3BACA28472}">
  <cacheSource type="worksheet">
    <worksheetSource ref="A1:B81" sheet="データ"/>
  </cacheSource>
  <cacheFields count="2">
    <cacheField name="授業形態" numFmtId="0">
      <sharedItems count="2">
        <s v="オンライン"/>
        <s v="対面"/>
      </sharedItems>
    </cacheField>
    <cacheField name="成績（点）" numFmtId="0">
      <sharedItems containsSemiMixedTypes="0" containsString="0" containsNumber="1" containsInteger="1" minValue="48" maxValue="66" count="18">
        <n v="61"/>
        <n v="58"/>
        <n v="64"/>
        <n v="62"/>
        <n v="48"/>
        <n v="55"/>
        <n v="53"/>
        <n v="57"/>
        <n v="50"/>
        <n v="60"/>
        <n v="56"/>
        <n v="52"/>
        <n v="59"/>
        <n v="54"/>
        <n v="65"/>
        <n v="66"/>
        <n v="63"/>
        <n v="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</r>
  <r>
    <x v="0"/>
    <x v="1"/>
  </r>
  <r>
    <x v="0"/>
    <x v="2"/>
  </r>
  <r>
    <x v="0"/>
    <x v="3"/>
  </r>
  <r>
    <x v="1"/>
    <x v="4"/>
  </r>
  <r>
    <x v="0"/>
    <x v="3"/>
  </r>
  <r>
    <x v="1"/>
    <x v="5"/>
  </r>
  <r>
    <x v="0"/>
    <x v="6"/>
  </r>
  <r>
    <x v="1"/>
    <x v="6"/>
  </r>
  <r>
    <x v="1"/>
    <x v="7"/>
  </r>
  <r>
    <x v="0"/>
    <x v="0"/>
  </r>
  <r>
    <x v="1"/>
    <x v="7"/>
  </r>
  <r>
    <x v="1"/>
    <x v="5"/>
  </r>
  <r>
    <x v="1"/>
    <x v="5"/>
  </r>
  <r>
    <x v="1"/>
    <x v="7"/>
  </r>
  <r>
    <x v="1"/>
    <x v="8"/>
  </r>
  <r>
    <x v="1"/>
    <x v="1"/>
  </r>
  <r>
    <x v="0"/>
    <x v="7"/>
  </r>
  <r>
    <x v="0"/>
    <x v="5"/>
  </r>
  <r>
    <x v="0"/>
    <x v="7"/>
  </r>
  <r>
    <x v="1"/>
    <x v="7"/>
  </r>
  <r>
    <x v="1"/>
    <x v="9"/>
  </r>
  <r>
    <x v="0"/>
    <x v="10"/>
  </r>
  <r>
    <x v="0"/>
    <x v="1"/>
  </r>
  <r>
    <x v="0"/>
    <x v="11"/>
  </r>
  <r>
    <x v="1"/>
    <x v="5"/>
  </r>
  <r>
    <x v="0"/>
    <x v="9"/>
  </r>
  <r>
    <x v="0"/>
    <x v="7"/>
  </r>
  <r>
    <x v="0"/>
    <x v="12"/>
  </r>
  <r>
    <x v="0"/>
    <x v="12"/>
  </r>
  <r>
    <x v="1"/>
    <x v="5"/>
  </r>
  <r>
    <x v="0"/>
    <x v="12"/>
  </r>
  <r>
    <x v="1"/>
    <x v="7"/>
  </r>
  <r>
    <x v="1"/>
    <x v="1"/>
  </r>
  <r>
    <x v="1"/>
    <x v="13"/>
  </r>
  <r>
    <x v="1"/>
    <x v="11"/>
  </r>
  <r>
    <x v="1"/>
    <x v="11"/>
  </r>
  <r>
    <x v="0"/>
    <x v="14"/>
  </r>
  <r>
    <x v="1"/>
    <x v="7"/>
  </r>
  <r>
    <x v="0"/>
    <x v="3"/>
  </r>
  <r>
    <x v="1"/>
    <x v="7"/>
  </r>
  <r>
    <x v="1"/>
    <x v="13"/>
  </r>
  <r>
    <x v="0"/>
    <x v="0"/>
  </r>
  <r>
    <x v="1"/>
    <x v="4"/>
  </r>
  <r>
    <x v="0"/>
    <x v="9"/>
  </r>
  <r>
    <x v="1"/>
    <x v="11"/>
  </r>
  <r>
    <x v="1"/>
    <x v="0"/>
  </r>
  <r>
    <x v="0"/>
    <x v="1"/>
  </r>
  <r>
    <x v="0"/>
    <x v="7"/>
  </r>
  <r>
    <x v="1"/>
    <x v="1"/>
  </r>
  <r>
    <x v="0"/>
    <x v="0"/>
  </r>
  <r>
    <x v="1"/>
    <x v="13"/>
  </r>
  <r>
    <x v="0"/>
    <x v="10"/>
  </r>
  <r>
    <x v="1"/>
    <x v="8"/>
  </r>
  <r>
    <x v="0"/>
    <x v="3"/>
  </r>
  <r>
    <x v="1"/>
    <x v="13"/>
  </r>
  <r>
    <x v="1"/>
    <x v="12"/>
  </r>
  <r>
    <x v="1"/>
    <x v="5"/>
  </r>
  <r>
    <x v="0"/>
    <x v="12"/>
  </r>
  <r>
    <x v="0"/>
    <x v="0"/>
  </r>
  <r>
    <x v="0"/>
    <x v="12"/>
  </r>
  <r>
    <x v="0"/>
    <x v="12"/>
  </r>
  <r>
    <x v="1"/>
    <x v="11"/>
  </r>
  <r>
    <x v="1"/>
    <x v="7"/>
  </r>
  <r>
    <x v="0"/>
    <x v="12"/>
  </r>
  <r>
    <x v="1"/>
    <x v="4"/>
  </r>
  <r>
    <x v="1"/>
    <x v="7"/>
  </r>
  <r>
    <x v="0"/>
    <x v="7"/>
  </r>
  <r>
    <x v="0"/>
    <x v="12"/>
  </r>
  <r>
    <x v="1"/>
    <x v="13"/>
  </r>
  <r>
    <x v="0"/>
    <x v="1"/>
  </r>
  <r>
    <x v="0"/>
    <x v="15"/>
  </r>
  <r>
    <x v="0"/>
    <x v="13"/>
  </r>
  <r>
    <x v="0"/>
    <x v="1"/>
  </r>
  <r>
    <x v="1"/>
    <x v="8"/>
  </r>
  <r>
    <x v="1"/>
    <x v="10"/>
  </r>
  <r>
    <x v="0"/>
    <x v="6"/>
  </r>
  <r>
    <x v="0"/>
    <x v="16"/>
  </r>
  <r>
    <x v="1"/>
    <x v="17"/>
  </r>
  <r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2F468-341C-4D6F-9E8D-B73995FF263F}" name="ピボットテーブル1" cacheId="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F6" firstHeaderRow="0" firstDataRow="1" firstDataCol="1"/>
  <pivotFields count="2">
    <pivotField axis="axisRow" showAll="0">
      <items count="3">
        <item x="0"/>
        <item x="1"/>
        <item t="default"/>
      </items>
    </pivotField>
    <pivotField dataField="1" showAll="0">
      <items count="19">
        <item x="4"/>
        <item x="17"/>
        <item x="8"/>
        <item x="11"/>
        <item x="6"/>
        <item x="13"/>
        <item x="5"/>
        <item x="10"/>
        <item x="7"/>
        <item x="1"/>
        <item x="12"/>
        <item x="9"/>
        <item x="0"/>
        <item x="3"/>
        <item x="16"/>
        <item x="2"/>
        <item x="14"/>
        <item x="15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個数 / 成績（点）2" fld="1" subtotal="count" baseField="0" baseItem="0"/>
    <dataField name="合計 / 成績（点）" fld="1" baseField="0" baseItem="0"/>
    <dataField name="平均 / 成績（点）2" fld="1" subtotal="average" baseField="0" baseItem="0"/>
    <dataField name="標準偏差 / 成績（点）2" fld="1" subtotal="stdDevp" baseField="0" baseItem="0"/>
    <dataField name="標本標準偏差 / 成績（点）2" fld="1" subtotal="stdDev" baseField="0" baseItem="0"/>
  </dataFields>
  <formats count="3">
    <format dxfId="2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1">
      <pivotArea collapsedLevelsAreSubtotals="1" fieldPosition="0">
        <references count="2">
          <reference field="4294967294" count="1" selected="0">
            <x v="3"/>
          </reference>
          <reference field="0" count="0"/>
        </references>
      </pivotArea>
    </format>
    <format dxfId="0">
      <pivotArea collapsedLevelsAreSubtotals="1" fieldPosition="0">
        <references count="2">
          <reference field="4294967294" count="1" selected="0">
            <x v="4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A9E90-A7B8-4ECA-AD09-D9F8636C15E2}" name="ピボットテーブル2" cacheId="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C6" firstHeaderRow="0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個数 / 成績（点）" fld="1" subtotal="count" baseField="0" baseItem="0"/>
    <dataField name="平均 / 成績（点）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E6C8-B52F-4854-85A9-3192E31A27A4}">
  <dimension ref="A3:N26"/>
  <sheetViews>
    <sheetView workbookViewId="0">
      <selection activeCell="E25" sqref="E25"/>
    </sheetView>
  </sheetViews>
  <sheetFormatPr defaultRowHeight="18"/>
  <cols>
    <col min="1" max="1" width="10.75" bestFit="1" customWidth="1"/>
    <col min="2" max="2" width="17.6640625" bestFit="1" customWidth="1"/>
    <col min="3" max="3" width="16.5" bestFit="1" customWidth="1"/>
    <col min="4" max="4" width="17.6640625" bestFit="1" customWidth="1"/>
    <col min="5" max="5" width="21.6640625" bestFit="1" customWidth="1"/>
    <col min="6" max="6" width="25.58203125" bestFit="1" customWidth="1"/>
    <col min="7" max="10" width="4.58203125" bestFit="1" customWidth="1"/>
    <col min="11" max="11" width="6.83203125" customWidth="1"/>
    <col min="12" max="13" width="4.58203125" bestFit="1" customWidth="1"/>
    <col min="14" max="14" width="12" customWidth="1"/>
    <col min="15" max="15" width="4.58203125" bestFit="1" customWidth="1"/>
    <col min="16" max="19" width="3.5" bestFit="1" customWidth="1"/>
    <col min="20" max="20" width="5.6640625" bestFit="1" customWidth="1"/>
  </cols>
  <sheetData>
    <row r="3" spans="1:14">
      <c r="A3" s="5" t="s">
        <v>4</v>
      </c>
      <c r="B3" t="s">
        <v>10</v>
      </c>
      <c r="C3" t="s">
        <v>8</v>
      </c>
      <c r="D3" t="s">
        <v>14</v>
      </c>
      <c r="E3" t="s">
        <v>16</v>
      </c>
      <c r="F3" t="s">
        <v>17</v>
      </c>
    </row>
    <row r="4" spans="1:14">
      <c r="A4" s="6" t="s">
        <v>5</v>
      </c>
      <c r="B4" s="7">
        <v>40</v>
      </c>
      <c r="C4" s="7">
        <v>2357</v>
      </c>
      <c r="D4" s="4">
        <v>58.924999999999997</v>
      </c>
      <c r="E4" s="3">
        <v>3.1175912175909142</v>
      </c>
      <c r="F4" s="3">
        <v>3.1573073565285967</v>
      </c>
      <c r="N4" s="4"/>
    </row>
    <row r="5" spans="1:14">
      <c r="A5" s="6" t="s">
        <v>6</v>
      </c>
      <c r="B5" s="7">
        <v>40</v>
      </c>
      <c r="C5" s="7">
        <v>2180</v>
      </c>
      <c r="D5" s="4">
        <v>54.5</v>
      </c>
      <c r="E5" s="3">
        <v>3.3090784215548594</v>
      </c>
      <c r="F5" s="3">
        <v>3.3512339862756866</v>
      </c>
    </row>
    <row r="6" spans="1:14">
      <c r="A6" s="6" t="s">
        <v>7</v>
      </c>
      <c r="B6" s="7">
        <v>80</v>
      </c>
      <c r="C6" s="7">
        <v>4537</v>
      </c>
      <c r="D6" s="7">
        <v>56.712499999999999</v>
      </c>
      <c r="E6" s="7">
        <v>3.9025432412722862</v>
      </c>
      <c r="F6" s="7">
        <v>3.9271652094454375</v>
      </c>
    </row>
    <row r="9" spans="1:14">
      <c r="A9" s="6" t="s">
        <v>9</v>
      </c>
      <c r="B9" t="s">
        <v>15</v>
      </c>
      <c r="C9" s="4">
        <f>D4</f>
        <v>58.924999999999997</v>
      </c>
    </row>
    <row r="10" spans="1:14">
      <c r="A10" s="6" t="s">
        <v>11</v>
      </c>
      <c r="B10" t="s">
        <v>19</v>
      </c>
      <c r="C10" s="3">
        <f>F4</f>
        <v>3.1573073565285967</v>
      </c>
    </row>
    <row r="11" spans="1:14">
      <c r="A11" s="6" t="s">
        <v>18</v>
      </c>
      <c r="B11" t="s">
        <v>13</v>
      </c>
      <c r="C11" s="4">
        <f>C10/SQRT(B4)</f>
        <v>0.49921412599178305</v>
      </c>
    </row>
    <row r="13" spans="1:14">
      <c r="A13" s="6" t="s">
        <v>20</v>
      </c>
      <c r="B13" t="s">
        <v>21</v>
      </c>
    </row>
    <row r="15" spans="1:14">
      <c r="B15" t="s">
        <v>23</v>
      </c>
      <c r="C15">
        <f>_xlfn.T.INV(0.975, 39)</f>
        <v>2.0226909200367595</v>
      </c>
      <c r="D15" s="4">
        <f>C15*C11+C9</f>
        <v>59.934755879797663</v>
      </c>
    </row>
    <row r="17" spans="1:4">
      <c r="B17" t="s">
        <v>22</v>
      </c>
      <c r="C17">
        <f>_xlfn.CONFIDENCE.T(0.05, C10,40)</f>
        <v>1.0097558797976665</v>
      </c>
      <c r="D17" s="4">
        <f>C17+C9</f>
        <v>59.934755879797663</v>
      </c>
    </row>
    <row r="19" spans="1:4">
      <c r="A19" t="s">
        <v>24</v>
      </c>
      <c r="C19" t="s">
        <v>25</v>
      </c>
      <c r="D19" t="s">
        <v>26</v>
      </c>
    </row>
    <row r="20" spans="1:4">
      <c r="B20" t="s">
        <v>30</v>
      </c>
      <c r="C20">
        <f>B4</f>
        <v>40</v>
      </c>
      <c r="D20">
        <f>B5</f>
        <v>40</v>
      </c>
    </row>
    <row r="21" spans="1:4">
      <c r="B21" t="s">
        <v>27</v>
      </c>
      <c r="C21" s="8">
        <f>D4</f>
        <v>58.924999999999997</v>
      </c>
      <c r="D21" s="8">
        <f>D5</f>
        <v>54.5</v>
      </c>
    </row>
    <row r="22" spans="1:4">
      <c r="B22" t="s">
        <v>28</v>
      </c>
      <c r="C22" s="8">
        <f>F4</f>
        <v>3.1573073565285967</v>
      </c>
      <c r="D22" s="8">
        <f>F5</f>
        <v>3.3512339862756866</v>
      </c>
    </row>
    <row r="23" spans="1:4">
      <c r="B23" t="s">
        <v>29</v>
      </c>
      <c r="C23" s="8">
        <f>C22/SQRT(C20)</f>
        <v>0.49921412599178305</v>
      </c>
      <c r="D23" s="8">
        <f>D22/SQRT(D20)</f>
        <v>0.52987661843983136</v>
      </c>
    </row>
    <row r="24" spans="1:4">
      <c r="B24" t="s">
        <v>31</v>
      </c>
      <c r="C24">
        <f>_xlfn.CONFIDENCE.T(0.05,C22,C20)</f>
        <v>1.0097558797976665</v>
      </c>
      <c r="D24">
        <f>_xlfn.CONFIDENCE.T(0.05,D22,D20)</f>
        <v>1.0717766248580294</v>
      </c>
    </row>
    <row r="25" spans="1:4">
      <c r="B25" t="s">
        <v>33</v>
      </c>
      <c r="C25" s="9">
        <f>C21-C24</f>
        <v>57.915244120202331</v>
      </c>
      <c r="D25" s="9">
        <f>D21-D24</f>
        <v>53.428223375141968</v>
      </c>
    </row>
    <row r="26" spans="1:4">
      <c r="B26" t="s">
        <v>32</v>
      </c>
      <c r="C26" s="9">
        <f>C21+C24</f>
        <v>59.934755879797663</v>
      </c>
      <c r="D26" s="9">
        <f>D21+D24</f>
        <v>55.571776624858032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9E84-6828-45F0-BDC0-1F9967C240DD}">
  <dimension ref="A3:C6"/>
  <sheetViews>
    <sheetView workbookViewId="0">
      <selection activeCell="C5" sqref="C5"/>
    </sheetView>
  </sheetViews>
  <sheetFormatPr defaultRowHeight="18"/>
  <cols>
    <col min="1" max="1" width="10.75" bestFit="1" customWidth="1"/>
    <col min="2" max="4" width="16.5" bestFit="1" customWidth="1"/>
    <col min="5" max="6" width="23" bestFit="1" customWidth="1"/>
  </cols>
  <sheetData>
    <row r="3" spans="1:3">
      <c r="A3" s="5" t="s">
        <v>4</v>
      </c>
      <c r="B3" t="s">
        <v>34</v>
      </c>
      <c r="C3" t="s">
        <v>35</v>
      </c>
    </row>
    <row r="4" spans="1:3">
      <c r="A4" s="6" t="s">
        <v>5</v>
      </c>
      <c r="B4" s="7">
        <v>40</v>
      </c>
      <c r="C4" s="7">
        <v>58.924999999999997</v>
      </c>
    </row>
    <row r="5" spans="1:3">
      <c r="A5" s="6" t="s">
        <v>6</v>
      </c>
      <c r="B5" s="7">
        <v>40</v>
      </c>
      <c r="C5" s="7">
        <v>54.5</v>
      </c>
    </row>
    <row r="6" spans="1:3">
      <c r="A6" s="6" t="s">
        <v>7</v>
      </c>
      <c r="B6" s="7">
        <v>80</v>
      </c>
      <c r="C6" s="7">
        <v>56.712499999999999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"/>
  <sheetViews>
    <sheetView tabSelected="1" zoomScale="89" zoomScaleNormal="89" workbookViewId="0">
      <selection activeCell="L11" sqref="L11"/>
    </sheetView>
  </sheetViews>
  <sheetFormatPr defaultRowHeight="18"/>
  <cols>
    <col min="1" max="1" width="12.1640625" customWidth="1"/>
    <col min="2" max="2" width="12" customWidth="1"/>
    <col min="7" max="7" width="20.75" bestFit="1" customWidth="1"/>
    <col min="8" max="8" width="13.75" bestFit="1" customWidth="1"/>
    <col min="9" max="9" width="20.75" bestFit="1" customWidth="1"/>
    <col min="10" max="10" width="13.75" bestFit="1" customWidth="1"/>
  </cols>
  <sheetData>
    <row r="1" spans="1:10" ht="18.5" thickBot="1">
      <c r="A1" s="2" t="s">
        <v>2</v>
      </c>
      <c r="B1" s="2" t="s">
        <v>3</v>
      </c>
      <c r="C1" t="s">
        <v>50</v>
      </c>
      <c r="D1" t="s">
        <v>52</v>
      </c>
    </row>
    <row r="2" spans="1:10">
      <c r="A2" s="1" t="s">
        <v>1</v>
      </c>
      <c r="B2" s="1">
        <v>61</v>
      </c>
      <c r="C2">
        <f>B2</f>
        <v>61</v>
      </c>
      <c r="D2">
        <f>B42</f>
        <v>48</v>
      </c>
      <c r="G2" s="12" t="s">
        <v>49</v>
      </c>
      <c r="H2" s="12"/>
      <c r="I2" s="12" t="s">
        <v>51</v>
      </c>
      <c r="J2" s="12"/>
    </row>
    <row r="3" spans="1:10">
      <c r="A3" s="1" t="s">
        <v>1</v>
      </c>
      <c r="B3" s="1">
        <v>58</v>
      </c>
      <c r="C3">
        <f t="shared" ref="C3:C41" si="0">B3</f>
        <v>58</v>
      </c>
      <c r="D3">
        <f t="shared" ref="D3:D40" si="1">B43</f>
        <v>55</v>
      </c>
      <c r="G3" s="10"/>
      <c r="H3" s="10"/>
      <c r="I3" s="10"/>
      <c r="J3" s="10"/>
    </row>
    <row r="4" spans="1:10">
      <c r="A4" s="1" t="s">
        <v>1</v>
      </c>
      <c r="B4" s="1">
        <v>64</v>
      </c>
      <c r="C4">
        <f t="shared" si="0"/>
        <v>64</v>
      </c>
      <c r="D4">
        <f t="shared" si="1"/>
        <v>53</v>
      </c>
      <c r="G4" s="10" t="s">
        <v>36</v>
      </c>
      <c r="H4" s="10">
        <v>58.924999999999997</v>
      </c>
      <c r="I4" s="10" t="s">
        <v>36</v>
      </c>
      <c r="J4" s="10">
        <v>54.5</v>
      </c>
    </row>
    <row r="5" spans="1:10">
      <c r="A5" s="1" t="s">
        <v>1</v>
      </c>
      <c r="B5" s="1">
        <v>62</v>
      </c>
      <c r="C5">
        <f t="shared" si="0"/>
        <v>62</v>
      </c>
      <c r="D5">
        <f t="shared" si="1"/>
        <v>57</v>
      </c>
      <c r="G5" s="10" t="s">
        <v>12</v>
      </c>
      <c r="H5" s="10">
        <v>0.49921412599178688</v>
      </c>
      <c r="I5" s="10" t="s">
        <v>12</v>
      </c>
      <c r="J5" s="10">
        <v>0.52987661843983136</v>
      </c>
    </row>
    <row r="6" spans="1:10">
      <c r="A6" s="1" t="s">
        <v>1</v>
      </c>
      <c r="B6" s="1">
        <v>62</v>
      </c>
      <c r="C6">
        <f t="shared" si="0"/>
        <v>62</v>
      </c>
      <c r="D6">
        <f t="shared" si="1"/>
        <v>57</v>
      </c>
      <c r="G6" s="10" t="s">
        <v>37</v>
      </c>
      <c r="H6" s="10">
        <v>59</v>
      </c>
      <c r="I6" s="10" t="s">
        <v>37</v>
      </c>
      <c r="J6" s="10">
        <v>55</v>
      </c>
    </row>
    <row r="7" spans="1:10">
      <c r="A7" s="1" t="s">
        <v>1</v>
      </c>
      <c r="B7" s="1">
        <v>53</v>
      </c>
      <c r="C7">
        <f t="shared" si="0"/>
        <v>53</v>
      </c>
      <c r="D7">
        <f t="shared" si="1"/>
        <v>55</v>
      </c>
      <c r="G7" s="10" t="s">
        <v>38</v>
      </c>
      <c r="H7" s="10">
        <v>59</v>
      </c>
      <c r="I7" s="10" t="s">
        <v>38</v>
      </c>
      <c r="J7" s="10">
        <v>57</v>
      </c>
    </row>
    <row r="8" spans="1:10">
      <c r="A8" s="1" t="s">
        <v>1</v>
      </c>
      <c r="B8" s="1">
        <v>61</v>
      </c>
      <c r="C8">
        <f t="shared" si="0"/>
        <v>61</v>
      </c>
      <c r="D8">
        <f t="shared" si="1"/>
        <v>55</v>
      </c>
      <c r="G8" s="10" t="s">
        <v>39</v>
      </c>
      <c r="H8" s="10">
        <v>3.1573073565286207</v>
      </c>
      <c r="I8" s="10" t="s">
        <v>39</v>
      </c>
      <c r="J8" s="10">
        <v>3.3512339862756866</v>
      </c>
    </row>
    <row r="9" spans="1:10">
      <c r="A9" s="1" t="s">
        <v>1</v>
      </c>
      <c r="B9" s="1">
        <v>57</v>
      </c>
      <c r="C9">
        <f t="shared" si="0"/>
        <v>57</v>
      </c>
      <c r="D9">
        <f t="shared" si="1"/>
        <v>57</v>
      </c>
      <c r="G9" s="10" t="s">
        <v>40</v>
      </c>
      <c r="H9" s="10">
        <v>9.9685897435897459</v>
      </c>
      <c r="I9" s="10" t="s">
        <v>40</v>
      </c>
      <c r="J9" s="10">
        <v>11.23076923076923</v>
      </c>
    </row>
    <row r="10" spans="1:10">
      <c r="A10" s="1" t="s">
        <v>1</v>
      </c>
      <c r="B10" s="1">
        <v>55</v>
      </c>
      <c r="C10">
        <f t="shared" si="0"/>
        <v>55</v>
      </c>
      <c r="D10">
        <f t="shared" si="1"/>
        <v>50</v>
      </c>
      <c r="G10" s="10" t="s">
        <v>41</v>
      </c>
      <c r="H10" s="10">
        <v>8.5972148952941474E-2</v>
      </c>
      <c r="I10" s="10" t="s">
        <v>41</v>
      </c>
      <c r="J10" s="10">
        <v>-0.49841776671141336</v>
      </c>
    </row>
    <row r="11" spans="1:10">
      <c r="A11" s="1" t="s">
        <v>1</v>
      </c>
      <c r="B11" s="1">
        <v>57</v>
      </c>
      <c r="C11">
        <f t="shared" si="0"/>
        <v>57</v>
      </c>
      <c r="D11">
        <f t="shared" si="1"/>
        <v>58</v>
      </c>
      <c r="G11" s="10" t="s">
        <v>42</v>
      </c>
      <c r="H11" s="10">
        <v>-6.6467896685306407E-2</v>
      </c>
      <c r="I11" s="10" t="s">
        <v>42</v>
      </c>
      <c r="J11" s="10">
        <v>-0.37864432749300131</v>
      </c>
    </row>
    <row r="12" spans="1:10">
      <c r="A12" s="1" t="s">
        <v>1</v>
      </c>
      <c r="B12" s="1">
        <v>56</v>
      </c>
      <c r="C12">
        <f t="shared" si="0"/>
        <v>56</v>
      </c>
      <c r="D12">
        <f t="shared" si="1"/>
        <v>57</v>
      </c>
      <c r="G12" s="10" t="s">
        <v>43</v>
      </c>
      <c r="H12" s="10">
        <v>14</v>
      </c>
      <c r="I12" s="10" t="s">
        <v>43</v>
      </c>
      <c r="J12" s="10">
        <v>13</v>
      </c>
    </row>
    <row r="13" spans="1:10">
      <c r="A13" s="1" t="s">
        <v>1</v>
      </c>
      <c r="B13" s="1">
        <v>58</v>
      </c>
      <c r="C13">
        <f t="shared" si="0"/>
        <v>58</v>
      </c>
      <c r="D13">
        <f t="shared" si="1"/>
        <v>60</v>
      </c>
      <c r="G13" s="10" t="s">
        <v>44</v>
      </c>
      <c r="H13" s="10">
        <v>52</v>
      </c>
      <c r="I13" s="10" t="s">
        <v>44</v>
      </c>
      <c r="J13" s="10">
        <v>48</v>
      </c>
    </row>
    <row r="14" spans="1:10">
      <c r="A14" s="1" t="s">
        <v>1</v>
      </c>
      <c r="B14" s="1">
        <v>52</v>
      </c>
      <c r="C14">
        <f t="shared" si="0"/>
        <v>52</v>
      </c>
      <c r="D14">
        <f t="shared" si="1"/>
        <v>55</v>
      </c>
      <c r="G14" s="10" t="s">
        <v>45</v>
      </c>
      <c r="H14" s="10">
        <v>66</v>
      </c>
      <c r="I14" s="10" t="s">
        <v>45</v>
      </c>
      <c r="J14" s="10">
        <v>61</v>
      </c>
    </row>
    <row r="15" spans="1:10">
      <c r="A15" s="1" t="s">
        <v>1</v>
      </c>
      <c r="B15" s="1">
        <v>60</v>
      </c>
      <c r="C15">
        <f t="shared" si="0"/>
        <v>60</v>
      </c>
      <c r="D15">
        <f t="shared" si="1"/>
        <v>55</v>
      </c>
      <c r="G15" s="10" t="s">
        <v>46</v>
      </c>
      <c r="H15" s="10">
        <v>2357</v>
      </c>
      <c r="I15" s="10" t="s">
        <v>46</v>
      </c>
      <c r="J15" s="10">
        <v>2180</v>
      </c>
    </row>
    <row r="16" spans="1:10">
      <c r="A16" s="1" t="s">
        <v>1</v>
      </c>
      <c r="B16" s="1">
        <v>57</v>
      </c>
      <c r="C16">
        <f t="shared" si="0"/>
        <v>57</v>
      </c>
      <c r="D16">
        <f t="shared" si="1"/>
        <v>57</v>
      </c>
      <c r="G16" s="10" t="s">
        <v>47</v>
      </c>
      <c r="H16" s="10">
        <v>40</v>
      </c>
      <c r="I16" s="10" t="s">
        <v>47</v>
      </c>
      <c r="J16" s="10">
        <v>40</v>
      </c>
    </row>
    <row r="17" spans="1:10" ht="18.5" thickBot="1">
      <c r="A17" s="1" t="s">
        <v>1</v>
      </c>
      <c r="B17" s="1">
        <v>59</v>
      </c>
      <c r="C17">
        <f t="shared" si="0"/>
        <v>59</v>
      </c>
      <c r="D17">
        <f t="shared" si="1"/>
        <v>58</v>
      </c>
      <c r="G17" s="11" t="s">
        <v>48</v>
      </c>
      <c r="H17" s="11">
        <v>1.0097558797976742</v>
      </c>
      <c r="I17" s="11" t="s">
        <v>48</v>
      </c>
      <c r="J17" s="11">
        <v>1.0717766248580294</v>
      </c>
    </row>
    <row r="18" spans="1:10">
      <c r="A18" s="1" t="s">
        <v>1</v>
      </c>
      <c r="B18" s="1">
        <v>59</v>
      </c>
      <c r="C18">
        <f t="shared" si="0"/>
        <v>59</v>
      </c>
      <c r="D18">
        <f t="shared" si="1"/>
        <v>54</v>
      </c>
    </row>
    <row r="19" spans="1:10">
      <c r="A19" s="1" t="s">
        <v>1</v>
      </c>
      <c r="B19" s="1">
        <v>59</v>
      </c>
      <c r="C19">
        <f t="shared" si="0"/>
        <v>59</v>
      </c>
      <c r="D19">
        <f t="shared" si="1"/>
        <v>52</v>
      </c>
    </row>
    <row r="20" spans="1:10">
      <c r="A20" s="1" t="s">
        <v>1</v>
      </c>
      <c r="B20" s="1">
        <v>65</v>
      </c>
      <c r="C20">
        <f t="shared" si="0"/>
        <v>65</v>
      </c>
      <c r="D20">
        <f t="shared" si="1"/>
        <v>52</v>
      </c>
    </row>
    <row r="21" spans="1:10">
      <c r="A21" s="1" t="s">
        <v>1</v>
      </c>
      <c r="B21" s="1">
        <v>62</v>
      </c>
      <c r="C21">
        <f t="shared" si="0"/>
        <v>62</v>
      </c>
      <c r="D21">
        <f t="shared" si="1"/>
        <v>57</v>
      </c>
    </row>
    <row r="22" spans="1:10">
      <c r="A22" s="1" t="s">
        <v>1</v>
      </c>
      <c r="B22" s="1">
        <v>61</v>
      </c>
      <c r="C22">
        <f t="shared" si="0"/>
        <v>61</v>
      </c>
      <c r="D22">
        <f t="shared" si="1"/>
        <v>57</v>
      </c>
    </row>
    <row r="23" spans="1:10">
      <c r="A23" s="1" t="s">
        <v>1</v>
      </c>
      <c r="B23" s="1">
        <v>60</v>
      </c>
      <c r="C23">
        <f t="shared" si="0"/>
        <v>60</v>
      </c>
      <c r="D23">
        <f t="shared" si="1"/>
        <v>54</v>
      </c>
    </row>
    <row r="24" spans="1:10">
      <c r="A24" s="1" t="s">
        <v>1</v>
      </c>
      <c r="B24" s="1">
        <v>58</v>
      </c>
      <c r="C24">
        <f t="shared" si="0"/>
        <v>58</v>
      </c>
      <c r="D24">
        <f t="shared" si="1"/>
        <v>48</v>
      </c>
    </row>
    <row r="25" spans="1:10">
      <c r="A25" s="1" t="s">
        <v>1</v>
      </c>
      <c r="B25" s="1">
        <v>57</v>
      </c>
      <c r="C25">
        <f t="shared" si="0"/>
        <v>57</v>
      </c>
      <c r="D25">
        <f t="shared" si="1"/>
        <v>52</v>
      </c>
    </row>
    <row r="26" spans="1:10">
      <c r="A26" s="1" t="s">
        <v>1</v>
      </c>
      <c r="B26" s="1">
        <v>61</v>
      </c>
      <c r="C26">
        <f t="shared" si="0"/>
        <v>61</v>
      </c>
      <c r="D26">
        <f t="shared" si="1"/>
        <v>61</v>
      </c>
    </row>
    <row r="27" spans="1:10">
      <c r="A27" s="1" t="s">
        <v>1</v>
      </c>
      <c r="B27" s="1">
        <v>56</v>
      </c>
      <c r="C27">
        <f t="shared" si="0"/>
        <v>56</v>
      </c>
      <c r="D27">
        <f t="shared" si="1"/>
        <v>58</v>
      </c>
    </row>
    <row r="28" spans="1:10">
      <c r="A28" s="1" t="s">
        <v>1</v>
      </c>
      <c r="B28" s="1">
        <v>62</v>
      </c>
      <c r="C28">
        <f t="shared" si="0"/>
        <v>62</v>
      </c>
      <c r="D28">
        <f t="shared" si="1"/>
        <v>54</v>
      </c>
    </row>
    <row r="29" spans="1:10">
      <c r="A29" s="1" t="s">
        <v>1</v>
      </c>
      <c r="B29" s="1">
        <v>59</v>
      </c>
      <c r="C29">
        <f t="shared" si="0"/>
        <v>59</v>
      </c>
      <c r="D29">
        <f t="shared" si="1"/>
        <v>50</v>
      </c>
    </row>
    <row r="30" spans="1:10">
      <c r="A30" s="1" t="s">
        <v>1</v>
      </c>
      <c r="B30" s="1">
        <v>61</v>
      </c>
      <c r="C30">
        <f t="shared" si="0"/>
        <v>61</v>
      </c>
      <c r="D30">
        <f t="shared" si="1"/>
        <v>54</v>
      </c>
    </row>
    <row r="31" spans="1:10">
      <c r="A31" s="1" t="s">
        <v>1</v>
      </c>
      <c r="B31" s="1">
        <v>59</v>
      </c>
      <c r="C31">
        <f t="shared" si="0"/>
        <v>59</v>
      </c>
      <c r="D31">
        <f t="shared" si="1"/>
        <v>59</v>
      </c>
    </row>
    <row r="32" spans="1:10">
      <c r="A32" s="1" t="s">
        <v>1</v>
      </c>
      <c r="B32" s="1">
        <v>59</v>
      </c>
      <c r="C32">
        <f t="shared" si="0"/>
        <v>59</v>
      </c>
      <c r="D32">
        <f t="shared" si="1"/>
        <v>55</v>
      </c>
    </row>
    <row r="33" spans="1:4">
      <c r="A33" s="1" t="s">
        <v>1</v>
      </c>
      <c r="B33" s="1">
        <v>59</v>
      </c>
      <c r="C33">
        <f t="shared" si="0"/>
        <v>59</v>
      </c>
      <c r="D33">
        <f t="shared" si="1"/>
        <v>52</v>
      </c>
    </row>
    <row r="34" spans="1:4">
      <c r="A34" s="1" t="s">
        <v>1</v>
      </c>
      <c r="B34" s="1">
        <v>57</v>
      </c>
      <c r="C34">
        <f t="shared" si="0"/>
        <v>57</v>
      </c>
      <c r="D34">
        <f t="shared" si="1"/>
        <v>57</v>
      </c>
    </row>
    <row r="35" spans="1:4">
      <c r="A35" s="1" t="s">
        <v>1</v>
      </c>
      <c r="B35" s="1">
        <v>59</v>
      </c>
      <c r="C35">
        <f t="shared" si="0"/>
        <v>59</v>
      </c>
      <c r="D35">
        <f t="shared" si="1"/>
        <v>48</v>
      </c>
    </row>
    <row r="36" spans="1:4">
      <c r="A36" s="1" t="s">
        <v>1</v>
      </c>
      <c r="B36" s="1">
        <v>58</v>
      </c>
      <c r="C36">
        <f t="shared" si="0"/>
        <v>58</v>
      </c>
      <c r="D36">
        <f t="shared" si="1"/>
        <v>57</v>
      </c>
    </row>
    <row r="37" spans="1:4">
      <c r="A37" s="1" t="s">
        <v>1</v>
      </c>
      <c r="B37" s="1">
        <v>66</v>
      </c>
      <c r="C37">
        <f t="shared" si="0"/>
        <v>66</v>
      </c>
      <c r="D37">
        <f t="shared" si="1"/>
        <v>54</v>
      </c>
    </row>
    <row r="38" spans="1:4">
      <c r="A38" s="1" t="s">
        <v>1</v>
      </c>
      <c r="B38" s="1">
        <v>54</v>
      </c>
      <c r="C38">
        <f t="shared" si="0"/>
        <v>54</v>
      </c>
      <c r="D38">
        <f t="shared" si="1"/>
        <v>50</v>
      </c>
    </row>
    <row r="39" spans="1:4">
      <c r="A39" s="1" t="s">
        <v>1</v>
      </c>
      <c r="B39" s="1">
        <v>58</v>
      </c>
      <c r="C39">
        <f t="shared" si="0"/>
        <v>58</v>
      </c>
      <c r="D39">
        <f t="shared" si="1"/>
        <v>56</v>
      </c>
    </row>
    <row r="40" spans="1:4">
      <c r="A40" s="1" t="s">
        <v>1</v>
      </c>
      <c r="B40" s="1">
        <v>53</v>
      </c>
      <c r="C40">
        <f t="shared" si="0"/>
        <v>53</v>
      </c>
      <c r="D40">
        <f t="shared" si="1"/>
        <v>49</v>
      </c>
    </row>
    <row r="41" spans="1:4">
      <c r="A41" s="1" t="s">
        <v>1</v>
      </c>
      <c r="B41" s="1">
        <v>63</v>
      </c>
      <c r="C41">
        <f t="shared" si="0"/>
        <v>63</v>
      </c>
      <c r="D41">
        <f>B81</f>
        <v>53</v>
      </c>
    </row>
    <row r="42" spans="1:4">
      <c r="A42" s="1" t="s">
        <v>0</v>
      </c>
      <c r="B42" s="1">
        <v>48</v>
      </c>
    </row>
    <row r="43" spans="1:4">
      <c r="A43" s="1" t="s">
        <v>0</v>
      </c>
      <c r="B43" s="1">
        <v>55</v>
      </c>
    </row>
    <row r="44" spans="1:4">
      <c r="A44" s="1" t="s">
        <v>0</v>
      </c>
      <c r="B44" s="1">
        <v>53</v>
      </c>
    </row>
    <row r="45" spans="1:4">
      <c r="A45" s="1" t="s">
        <v>0</v>
      </c>
      <c r="B45" s="1">
        <v>57</v>
      </c>
    </row>
    <row r="46" spans="1:4">
      <c r="A46" s="1" t="s">
        <v>0</v>
      </c>
      <c r="B46" s="1">
        <v>57</v>
      </c>
    </row>
    <row r="47" spans="1:4">
      <c r="A47" s="1" t="s">
        <v>0</v>
      </c>
      <c r="B47" s="1">
        <v>55</v>
      </c>
    </row>
    <row r="48" spans="1:4">
      <c r="A48" s="1" t="s">
        <v>0</v>
      </c>
      <c r="B48" s="1">
        <v>55</v>
      </c>
    </row>
    <row r="49" spans="1:2">
      <c r="A49" s="1" t="s">
        <v>0</v>
      </c>
      <c r="B49" s="1">
        <v>57</v>
      </c>
    </row>
    <row r="50" spans="1:2">
      <c r="A50" s="1" t="s">
        <v>0</v>
      </c>
      <c r="B50" s="1">
        <v>50</v>
      </c>
    </row>
    <row r="51" spans="1:2">
      <c r="A51" s="1" t="s">
        <v>0</v>
      </c>
      <c r="B51" s="1">
        <v>58</v>
      </c>
    </row>
    <row r="52" spans="1:2">
      <c r="A52" s="1" t="s">
        <v>0</v>
      </c>
      <c r="B52" s="1">
        <v>57</v>
      </c>
    </row>
    <row r="53" spans="1:2">
      <c r="A53" s="1" t="s">
        <v>0</v>
      </c>
      <c r="B53" s="1">
        <v>60</v>
      </c>
    </row>
    <row r="54" spans="1:2">
      <c r="A54" s="1" t="s">
        <v>0</v>
      </c>
      <c r="B54" s="1">
        <v>55</v>
      </c>
    </row>
    <row r="55" spans="1:2">
      <c r="A55" s="1" t="s">
        <v>0</v>
      </c>
      <c r="B55" s="1">
        <v>55</v>
      </c>
    </row>
    <row r="56" spans="1:2">
      <c r="A56" s="1" t="s">
        <v>0</v>
      </c>
      <c r="B56" s="1">
        <v>57</v>
      </c>
    </row>
    <row r="57" spans="1:2">
      <c r="A57" s="1" t="s">
        <v>0</v>
      </c>
      <c r="B57" s="1">
        <v>58</v>
      </c>
    </row>
    <row r="58" spans="1:2">
      <c r="A58" s="1" t="s">
        <v>0</v>
      </c>
      <c r="B58" s="1">
        <v>54</v>
      </c>
    </row>
    <row r="59" spans="1:2">
      <c r="A59" s="1" t="s">
        <v>0</v>
      </c>
      <c r="B59" s="1">
        <v>52</v>
      </c>
    </row>
    <row r="60" spans="1:2">
      <c r="A60" s="1" t="s">
        <v>0</v>
      </c>
      <c r="B60" s="1">
        <v>52</v>
      </c>
    </row>
    <row r="61" spans="1:2">
      <c r="A61" s="1" t="s">
        <v>0</v>
      </c>
      <c r="B61" s="1">
        <v>57</v>
      </c>
    </row>
    <row r="62" spans="1:2">
      <c r="A62" s="1" t="s">
        <v>0</v>
      </c>
      <c r="B62" s="1">
        <v>57</v>
      </c>
    </row>
    <row r="63" spans="1:2">
      <c r="A63" s="1" t="s">
        <v>0</v>
      </c>
      <c r="B63" s="1">
        <v>54</v>
      </c>
    </row>
    <row r="64" spans="1:2">
      <c r="A64" s="1" t="s">
        <v>0</v>
      </c>
      <c r="B64" s="1">
        <v>48</v>
      </c>
    </row>
    <row r="65" spans="1:2">
      <c r="A65" s="1" t="s">
        <v>0</v>
      </c>
      <c r="B65" s="1">
        <v>52</v>
      </c>
    </row>
    <row r="66" spans="1:2">
      <c r="A66" s="1" t="s">
        <v>0</v>
      </c>
      <c r="B66" s="1">
        <v>61</v>
      </c>
    </row>
    <row r="67" spans="1:2">
      <c r="A67" s="1" t="s">
        <v>0</v>
      </c>
      <c r="B67" s="1">
        <v>58</v>
      </c>
    </row>
    <row r="68" spans="1:2">
      <c r="A68" s="1" t="s">
        <v>0</v>
      </c>
      <c r="B68" s="1">
        <v>54</v>
      </c>
    </row>
    <row r="69" spans="1:2">
      <c r="A69" s="1" t="s">
        <v>0</v>
      </c>
      <c r="B69" s="1">
        <v>50</v>
      </c>
    </row>
    <row r="70" spans="1:2">
      <c r="A70" s="1" t="s">
        <v>0</v>
      </c>
      <c r="B70" s="1">
        <v>54</v>
      </c>
    </row>
    <row r="71" spans="1:2">
      <c r="A71" s="1" t="s">
        <v>0</v>
      </c>
      <c r="B71" s="1">
        <v>59</v>
      </c>
    </row>
    <row r="72" spans="1:2">
      <c r="A72" s="1" t="s">
        <v>0</v>
      </c>
      <c r="B72" s="1">
        <v>55</v>
      </c>
    </row>
    <row r="73" spans="1:2">
      <c r="A73" s="1" t="s">
        <v>0</v>
      </c>
      <c r="B73" s="1">
        <v>52</v>
      </c>
    </row>
    <row r="74" spans="1:2">
      <c r="A74" s="1" t="s">
        <v>0</v>
      </c>
      <c r="B74" s="1">
        <v>57</v>
      </c>
    </row>
    <row r="75" spans="1:2">
      <c r="A75" s="1" t="s">
        <v>0</v>
      </c>
      <c r="B75" s="1">
        <v>48</v>
      </c>
    </row>
    <row r="76" spans="1:2">
      <c r="A76" s="1" t="s">
        <v>0</v>
      </c>
      <c r="B76" s="1">
        <v>57</v>
      </c>
    </row>
    <row r="77" spans="1:2">
      <c r="A77" s="1" t="s">
        <v>0</v>
      </c>
      <c r="B77" s="1">
        <v>54</v>
      </c>
    </row>
    <row r="78" spans="1:2">
      <c r="A78" s="1" t="s">
        <v>0</v>
      </c>
      <c r="B78" s="1">
        <v>50</v>
      </c>
    </row>
    <row r="79" spans="1:2">
      <c r="A79" s="1" t="s">
        <v>0</v>
      </c>
      <c r="B79" s="1">
        <v>56</v>
      </c>
    </row>
    <row r="80" spans="1:2">
      <c r="A80" s="1" t="s">
        <v>0</v>
      </c>
      <c r="B80" s="1">
        <v>49</v>
      </c>
    </row>
    <row r="81" spans="1:2">
      <c r="A81" s="1" t="s">
        <v>0</v>
      </c>
      <c r="B81" s="1">
        <v>53</v>
      </c>
    </row>
  </sheetData>
  <sortState xmlns:xlrd2="http://schemas.microsoft.com/office/spreadsheetml/2017/richdata2" ref="A2:B81">
    <sortCondition ref="A2:A81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山口和範</dc:creator>
  <cp:lastModifiedBy>Yaguchi, Makoto (Yachiyo)</cp:lastModifiedBy>
  <dcterms:created xsi:type="dcterms:W3CDTF">2015-06-05T18:19:34Z</dcterms:created>
  <dcterms:modified xsi:type="dcterms:W3CDTF">2024-05-22T01:39:52Z</dcterms:modified>
</cp:coreProperties>
</file>