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A578D7E0-E48A-43F9-9C7E-BCEDA3C71F6A}" xr6:coauthVersionLast="47" xr6:coauthVersionMax="47" xr10:uidLastSave="{00000000-0000-0000-0000-000000000000}"/>
  <bookViews>
    <workbookView xWindow="13880" yWindow="0" windowWidth="24610" windowHeight="20340" xr2:uid="{00000000-000D-0000-FFFF-FFFF00000000}"/>
  </bookViews>
  <sheets>
    <sheet name="データ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B24" i="4"/>
  <c r="E2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D22" i="4" s="1"/>
  <c r="C22" i="4"/>
  <c r="B22" i="4"/>
  <c r="C25" i="4"/>
  <c r="C27" i="4" s="1"/>
  <c r="C28" i="4" s="1"/>
  <c r="B25" i="4"/>
  <c r="B27" i="4" s="1"/>
  <c r="C23" i="4"/>
  <c r="B23" i="4"/>
  <c r="B28" i="4" l="1"/>
  <c r="B26" i="4"/>
  <c r="C26" i="4"/>
  <c r="D25" i="4"/>
  <c r="D23" i="4"/>
  <c r="D26" i="4" l="1"/>
  <c r="D27" i="4"/>
</calcChain>
</file>

<file path=xl/sharedStrings.xml><?xml version="1.0" encoding="utf-8"?>
<sst xmlns="http://schemas.openxmlformats.org/spreadsheetml/2006/main" count="25" uniqueCount="25">
  <si>
    <t>ID</t>
    <phoneticPr fontId="2"/>
  </si>
  <si>
    <t>授業前</t>
    <rPh sb="0" eb="2">
      <t>ジュギョウ</t>
    </rPh>
    <rPh sb="2" eb="3">
      <t>マエ</t>
    </rPh>
    <phoneticPr fontId="5"/>
  </si>
  <si>
    <t>授業後</t>
    <rPh sb="0" eb="2">
      <t>ジュギョウ</t>
    </rPh>
    <rPh sb="2" eb="3">
      <t>アト</t>
    </rPh>
    <phoneticPr fontId="5"/>
  </si>
  <si>
    <t>ave</t>
    <phoneticPr fontId="2"/>
  </si>
  <si>
    <t>std error</t>
    <phoneticPr fontId="2"/>
  </si>
  <si>
    <t>std</t>
    <phoneticPr fontId="2"/>
  </si>
  <si>
    <t>n</t>
    <phoneticPr fontId="2"/>
  </si>
  <si>
    <t>confi.T</t>
    <phoneticPr fontId="2"/>
  </si>
  <si>
    <t>mean.upper</t>
    <phoneticPr fontId="2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</si>
  <si>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</si>
  <si>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</si>
  <si>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</si>
  <si>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</si>
  <si>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</si>
  <si>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</si>
  <si>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</si>
  <si>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</si>
  <si>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</si>
  <si>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</si>
  <si>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</si>
  <si>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</si>
  <si>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</si>
  <si>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</si>
  <si>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平均が等しい確率</t>
    <rPh sb="0" eb="2">
      <t>ヘイキン</t>
    </rPh>
    <rPh sb="3" eb="4">
      <t>ヒト</t>
    </rPh>
    <rPh sb="6" eb="8">
      <t>カクリツ</t>
    </rPh>
    <phoneticPr fontId="2"/>
  </si>
  <si>
    <t>var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</si>
</sst>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"/>
    <numFmt numFmtId="183" formatCode="0.0_ "/>
  </numFmts>
  <fonts count="6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_exdata00p2.xl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EB4-3365-4FA2-BA14-00F3CAF5FCBA}">
  <sheetPr codeName="Sheet2"/>
  <dimension ref="A1:H29"/>
  <sheetViews>
    <sheetView tabSelected="1" zoomScale="130" zoomScaleNormal="130" workbookViewId="0">
      <selection activeCell="F32" sqref="F32"/>
    </sheetView>
  </sheetViews>
  <sheetFormatPr defaultRowHeight="13" x14ac:dyDescent="0.2"/>
  <cols>
    <col min="1" max="3" width="10.453125" customWidth="1"/>
    <col min="6" max="8" width="18.7265625" customWidth="1"/>
  </cols>
  <sheetData>
    <row r="1" spans="1:8" ht="19.25" customHeight="1" x14ac:dyDescent="0.2">
      <c r="A1" s="3" t="s">
        <v>0</v>
      </c>
      <c r="B1" s="4" t="s">
        <v>1</v>
      </c>
      <c r="C1" s="4" t="s">
        <v>2</v>
      </c>
    </row>
    <row r="2" spans="1:8" ht="13.25" x14ac:dyDescent="0.2">
      <c r="A2" s="1">
        <v>1</v>
      </c>
      <c r="B2" s="2">
        <v>11</v>
      </c>
      <c r="C2" s="2">
        <v>14</v>
      </c>
      <c r="D2">
        <f>B2-C2</f>
        <v>-3</v>
      </c>
      <c r="F2" t="s">
        <v>9</v>
      </c>
    </row>
    <row r="3" spans="1:8" ht="13.5" thickBot="1" x14ac:dyDescent="0.25">
      <c r="A3" s="1">
        <v>2</v>
      </c>
      <c r="B3" s="2">
        <v>15</v>
      </c>
      <c r="C3" s="2">
        <v>15</v>
      </c>
      <c r="D3">
        <f t="shared" ref="D3:D20" si="0">B3-C3</f>
        <v>0</v>
      </c>
    </row>
    <row r="4" spans="1:8" x14ac:dyDescent="0.2">
      <c r="A4" s="1">
        <v>3</v>
      </c>
      <c r="B4" s="2">
        <v>14</v>
      </c>
      <c r="C4" s="2">
        <v>17</v>
      </c>
      <c r="D4">
        <f t="shared" si="0"/>
        <v>-3</v>
      </c>
      <c r="F4" s="10"/>
      <c r="G4" s="10" t="s">
        <v>10</v>
      </c>
      <c r="H4" s="10" t="s">
        <v>11</v>
      </c>
    </row>
    <row r="5" spans="1:8" x14ac:dyDescent="0.2">
      <c r="A5" s="1">
        <v>4</v>
      </c>
      <c r="B5" s="2">
        <v>14</v>
      </c>
      <c r="C5" s="2">
        <v>13</v>
      </c>
      <c r="D5">
        <f t="shared" si="0"/>
        <v>1</v>
      </c>
      <c r="F5" s="8" t="s">
        <v>12</v>
      </c>
      <c r="G5" s="8">
        <v>12.578947368421053</v>
      </c>
      <c r="H5" s="8">
        <v>14.105263157894736</v>
      </c>
    </row>
    <row r="6" spans="1:8" x14ac:dyDescent="0.2">
      <c r="A6" s="1">
        <v>5</v>
      </c>
      <c r="B6" s="2">
        <v>16</v>
      </c>
      <c r="C6" s="2">
        <v>18</v>
      </c>
      <c r="D6">
        <f t="shared" si="0"/>
        <v>-2</v>
      </c>
      <c r="F6" s="8" t="s">
        <v>13</v>
      </c>
      <c r="G6" s="8">
        <v>5.9239766081871288</v>
      </c>
      <c r="H6" s="8">
        <v>7.8771929824561333</v>
      </c>
    </row>
    <row r="7" spans="1:8" x14ac:dyDescent="0.2">
      <c r="A7" s="1">
        <v>6</v>
      </c>
      <c r="B7" s="2">
        <v>10</v>
      </c>
      <c r="C7" s="2">
        <v>12</v>
      </c>
      <c r="D7">
        <f t="shared" si="0"/>
        <v>-2</v>
      </c>
      <c r="F7" s="8" t="s">
        <v>14</v>
      </c>
      <c r="G7" s="8">
        <v>19</v>
      </c>
      <c r="H7" s="8">
        <v>19</v>
      </c>
    </row>
    <row r="8" spans="1:8" x14ac:dyDescent="0.2">
      <c r="A8" s="1">
        <v>7</v>
      </c>
      <c r="B8" s="2">
        <v>12</v>
      </c>
      <c r="C8" s="2">
        <v>10</v>
      </c>
      <c r="D8">
        <f t="shared" si="0"/>
        <v>2</v>
      </c>
      <c r="F8" s="8" t="s">
        <v>15</v>
      </c>
      <c r="G8" s="8">
        <v>0.77132297993080812</v>
      </c>
      <c r="H8" s="8"/>
    </row>
    <row r="9" spans="1:8" x14ac:dyDescent="0.2">
      <c r="A9" s="1">
        <v>8</v>
      </c>
      <c r="B9" s="2">
        <v>14</v>
      </c>
      <c r="C9" s="2">
        <v>16</v>
      </c>
      <c r="D9">
        <f t="shared" si="0"/>
        <v>-2</v>
      </c>
      <c r="F9" s="8" t="s">
        <v>16</v>
      </c>
      <c r="G9" s="8">
        <v>0</v>
      </c>
      <c r="H9" s="8"/>
    </row>
    <row r="10" spans="1:8" x14ac:dyDescent="0.2">
      <c r="A10" s="1">
        <v>9</v>
      </c>
      <c r="B10" s="2">
        <v>8</v>
      </c>
      <c r="C10" s="2">
        <v>7</v>
      </c>
      <c r="D10">
        <f t="shared" si="0"/>
        <v>1</v>
      </c>
      <c r="F10" s="8" t="s">
        <v>17</v>
      </c>
      <c r="G10" s="8">
        <v>18</v>
      </c>
      <c r="H10" s="8"/>
    </row>
    <row r="11" spans="1:8" x14ac:dyDescent="0.2">
      <c r="A11" s="1">
        <v>10</v>
      </c>
      <c r="B11" s="2">
        <v>9</v>
      </c>
      <c r="C11" s="2">
        <v>13</v>
      </c>
      <c r="D11">
        <f t="shared" si="0"/>
        <v>-4</v>
      </c>
      <c r="F11" s="8" t="s">
        <v>18</v>
      </c>
      <c r="G11" s="8">
        <v>-3.6830036830055253</v>
      </c>
      <c r="H11" s="8"/>
    </row>
    <row r="12" spans="1:8" x14ac:dyDescent="0.2">
      <c r="A12" s="1">
        <v>11</v>
      </c>
      <c r="B12" s="2">
        <v>11</v>
      </c>
      <c r="C12" s="2">
        <v>13</v>
      </c>
      <c r="D12">
        <f t="shared" si="0"/>
        <v>-2</v>
      </c>
      <c r="F12" s="8" t="s">
        <v>19</v>
      </c>
      <c r="G12" s="8">
        <v>8.5093604455098448E-4</v>
      </c>
      <c r="H12" s="8"/>
    </row>
    <row r="13" spans="1:8" x14ac:dyDescent="0.2">
      <c r="A13" s="1">
        <v>12</v>
      </c>
      <c r="B13" s="2">
        <v>14</v>
      </c>
      <c r="C13" s="2">
        <v>16</v>
      </c>
      <c r="D13">
        <f t="shared" si="0"/>
        <v>-2</v>
      </c>
      <c r="F13" s="8" t="s">
        <v>20</v>
      </c>
      <c r="G13" s="8">
        <v>1.7340636066175394</v>
      </c>
      <c r="H13" s="8"/>
    </row>
    <row r="14" spans="1:8" x14ac:dyDescent="0.2">
      <c r="A14" s="1">
        <v>13</v>
      </c>
      <c r="B14" s="2">
        <v>15</v>
      </c>
      <c r="C14" s="2">
        <v>15</v>
      </c>
      <c r="D14">
        <f t="shared" si="0"/>
        <v>0</v>
      </c>
      <c r="F14" s="8" t="s">
        <v>21</v>
      </c>
      <c r="G14" s="8">
        <v>1.701872089101969E-3</v>
      </c>
      <c r="H14" s="8"/>
    </row>
    <row r="15" spans="1:8" ht="13.5" thickBot="1" x14ac:dyDescent="0.25">
      <c r="A15" s="1">
        <v>14</v>
      </c>
      <c r="B15" s="2">
        <v>8</v>
      </c>
      <c r="C15" s="2">
        <v>11</v>
      </c>
      <c r="D15">
        <f t="shared" si="0"/>
        <v>-3</v>
      </c>
      <c r="F15" s="9" t="s">
        <v>22</v>
      </c>
      <c r="G15" s="9">
        <v>2.1009220402410378</v>
      </c>
      <c r="H15" s="9"/>
    </row>
    <row r="16" spans="1:8" x14ac:dyDescent="0.2">
      <c r="A16" s="1">
        <v>15</v>
      </c>
      <c r="B16" s="2">
        <v>13</v>
      </c>
      <c r="C16" s="2">
        <v>14</v>
      </c>
      <c r="D16">
        <f t="shared" si="0"/>
        <v>-1</v>
      </c>
    </row>
    <row r="17" spans="1:5" ht="13.25" x14ac:dyDescent="0.2">
      <c r="A17" s="1">
        <v>16</v>
      </c>
      <c r="B17" s="2">
        <v>13</v>
      </c>
      <c r="C17" s="2">
        <v>15</v>
      </c>
      <c r="D17">
        <f t="shared" si="0"/>
        <v>-2</v>
      </c>
    </row>
    <row r="18" spans="1:5" ht="13.25" x14ac:dyDescent="0.2">
      <c r="A18" s="1">
        <v>17</v>
      </c>
      <c r="B18" s="2">
        <v>14</v>
      </c>
      <c r="C18" s="2">
        <v>14</v>
      </c>
      <c r="D18">
        <f t="shared" si="0"/>
        <v>0</v>
      </c>
    </row>
    <row r="19" spans="1:5" x14ac:dyDescent="0.2">
      <c r="A19" s="1">
        <v>18</v>
      </c>
      <c r="B19" s="2">
        <v>13</v>
      </c>
      <c r="C19" s="2">
        <v>18</v>
      </c>
      <c r="D19">
        <f t="shared" si="0"/>
        <v>-5</v>
      </c>
    </row>
    <row r="20" spans="1:5" x14ac:dyDescent="0.2">
      <c r="A20" s="1">
        <v>19</v>
      </c>
      <c r="B20" s="2">
        <v>15</v>
      </c>
      <c r="C20" s="2">
        <v>17</v>
      </c>
      <c r="D20">
        <f t="shared" si="0"/>
        <v>-2</v>
      </c>
    </row>
    <row r="22" spans="1:5" x14ac:dyDescent="0.2">
      <c r="A22" t="s">
        <v>6</v>
      </c>
      <c r="B22">
        <f>COUNT(B2:B20)</f>
        <v>19</v>
      </c>
      <c r="C22">
        <f>COUNT(C2:C20)</f>
        <v>19</v>
      </c>
      <c r="D22">
        <f>COUNT(D2:D20)</f>
        <v>19</v>
      </c>
    </row>
    <row r="23" spans="1:5" x14ac:dyDescent="0.2">
      <c r="A23" t="s">
        <v>3</v>
      </c>
      <c r="B23" s="6">
        <f>AVERAGE(B2:B20)</f>
        <v>12.578947368421053</v>
      </c>
      <c r="C23" s="6">
        <f>AVERAGE(C2:C20)</f>
        <v>14.105263157894736</v>
      </c>
      <c r="D23" s="6">
        <f>AVERAGE(D2:D20)</f>
        <v>-1.5263157894736843</v>
      </c>
    </row>
    <row r="24" spans="1:5" x14ac:dyDescent="0.2">
      <c r="A24" t="s">
        <v>24</v>
      </c>
      <c r="B24" s="5">
        <f>_xlfn.VAR.S(B2:B20)</f>
        <v>5.9239766081871288</v>
      </c>
      <c r="C24" s="5">
        <f>_xlfn.VAR.S(C2:C20)</f>
        <v>7.8771929824561333</v>
      </c>
      <c r="D24" s="6"/>
    </row>
    <row r="25" spans="1:5" x14ac:dyDescent="0.2">
      <c r="A25" t="s">
        <v>5</v>
      </c>
      <c r="B25" s="5">
        <f>_xlfn.STDEV.S(B2:B20)</f>
        <v>2.4339220628826901</v>
      </c>
      <c r="C25" s="5">
        <f>_xlfn.STDEV.S(C2:C20)</f>
        <v>2.8066337456918267</v>
      </c>
      <c r="D25" s="5">
        <f>_xlfn.STDEV.S(D2:D20)</f>
        <v>1.8064212949190015</v>
      </c>
    </row>
    <row r="26" spans="1:5" x14ac:dyDescent="0.2">
      <c r="A26" t="s">
        <v>4</v>
      </c>
      <c r="B26" s="5">
        <f>B25/SQRT(B22)</f>
        <v>0.5583800162399839</v>
      </c>
      <c r="C26" s="5">
        <f>C25/SQRT(C22)</f>
        <v>0.64388594047377401</v>
      </c>
      <c r="D26" s="5">
        <f>D25/SQRT(D22)</f>
        <v>0.41442146705325317</v>
      </c>
    </row>
    <row r="27" spans="1:5" x14ac:dyDescent="0.2">
      <c r="A27" t="s">
        <v>7</v>
      </c>
      <c r="B27" s="5">
        <f>_xlfn.CONFIDENCE.T(0.04, B25,B22)</f>
        <v>1.2360876575754545</v>
      </c>
      <c r="C27" s="5">
        <f>_xlfn.CONFIDENCE.T(0.04, C25,C22)</f>
        <v>1.4253724000823293</v>
      </c>
      <c r="D27" s="5">
        <f>_xlfn.CONFIDENCE.T(0.04, D25,D22)</f>
        <v>0.91740614914606189</v>
      </c>
    </row>
    <row r="28" spans="1:5" x14ac:dyDescent="0.2">
      <c r="A28" t="s">
        <v>8</v>
      </c>
      <c r="B28" s="7">
        <f>B23+B27</f>
        <v>13.815035025996508</v>
      </c>
      <c r="C28" s="7">
        <f>C23+C27</f>
        <v>15.530635557977066</v>
      </c>
      <c r="D28" s="7"/>
    </row>
    <row r="29" spans="1:5" x14ac:dyDescent="0.2">
      <c r="A29" t="s">
        <v>23</v>
      </c>
      <c r="E29">
        <f>_xlfn.T.TEST(B2:B20,C2:C20,2,1)</f>
        <v>1.7018720891019846E-3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渡辺ゼミ</dc:creator>
  <cp:lastModifiedBy>Yaguchi, Makoto (Yachiyo)</cp:lastModifiedBy>
  <dcterms:created xsi:type="dcterms:W3CDTF">2019-09-16T08:10:29Z</dcterms:created>
  <dcterms:modified xsi:type="dcterms:W3CDTF">2024-05-22T01:55:36Z</dcterms:modified>
</cp:coreProperties>
</file>