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4.xml" ContentType="application/vnd.openxmlformats-officedocument.spreadsheetml.comments+xml"/>
  <Override PartName="/xl/workbook.xml" ContentType="application/vnd.openxmlformats-officedocument.spreadsheetml.sheet.main+xml"/>
  <Override PartName="/xl/comments23.xml" ContentType="application/vnd.openxmlformats-officedocument.spreadsheetml.comments+xml"/>
  <Override PartName="/xl/comments22.xml" ContentType="application/vnd.openxmlformats-officedocument.spreadsheetml.comments+xml"/>
  <Override PartName="/xl/comments21.xml" ContentType="application/vnd.openxmlformats-officedocument.spreadsheetml.comments+xml"/>
  <Override PartName="/xl/comments19.xml" ContentType="application/vnd.openxmlformats-officedocument.spreadsheetml.comments+xml"/>
  <Override PartName="/xl/comments9.xml" ContentType="application/vnd.openxmlformats-officedocument.spreadsheetml.comments+xml"/>
  <Override PartName="/xl/comments20.xml" ContentType="application/vnd.openxmlformats-officedocument.spreadsheetml.comments+xml"/>
  <Override PartName="/xl/comments18.xml" ContentType="application/vnd.openxmlformats-officedocument.spreadsheetml.comments+xml"/>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14.xml" ContentType="application/vnd.openxmlformats-officedocument.spreadsheetml.comments+xml"/>
  <Override PartName="/xl/_rels/workbook.xml.rels" ContentType="application/vnd.openxmlformats-package.relationships+xml"/>
  <Override PartName="/xl/comments13.xml" ContentType="application/vnd.openxmlformats-officedocument.spreadsheetml.comments+xml"/>
  <Override PartName="/xl/comments12.xml" ContentType="application/vnd.openxmlformats-officedocument.spreadsheetml.comments+xml"/>
  <Override PartName="/xl/comments10.xml" ContentType="application/vnd.openxmlformats-officedocument.spreadsheetml.comments+xml"/>
  <Override PartName="/xl/comments6.xml" ContentType="application/vnd.openxmlformats-officedocument.spreadsheetml.comments+xml"/>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22.vml" ContentType="application/vnd.openxmlformats-officedocument.vmlDrawing"/>
  <Override PartName="/xl/drawings/vmlDrawing21.vml" ContentType="application/vnd.openxmlformats-officedocument.vmlDrawing"/>
  <Override PartName="/xl/drawings/vmlDrawing19.vml" ContentType="application/vnd.openxmlformats-officedocument.vmlDrawing"/>
  <Override PartName="/xl/drawings/vmlDrawing20.vml" ContentType="application/vnd.openxmlformats-officedocument.vmlDrawing"/>
  <Override PartName="/xl/drawings/vmlDrawing9.vml" ContentType="application/vnd.openxmlformats-officedocument.vmlDrawing"/>
  <Override PartName="/xl/drawings/vmlDrawing18.vml" ContentType="application/vnd.openxmlformats-officedocument.vmlDrawing"/>
  <Override PartName="/xl/drawings/vmlDrawing3.vml" ContentType="application/vnd.openxmlformats-officedocument.vmlDrawing"/>
  <Override PartName="/xl/drawings/vmlDrawing12.vml" ContentType="application/vnd.openxmlformats-officedocument.vmlDrawing"/>
  <Override PartName="/xl/drawings/vmlDrawing2.vml" ContentType="application/vnd.openxmlformats-officedocument.vmlDrawing"/>
  <Override PartName="/xl/drawings/vmlDrawing11.vml" ContentType="application/vnd.openxmlformats-officedocument.vmlDrawing"/>
  <Override PartName="/xl/drawings/vmlDrawing1.vml" ContentType="application/vnd.openxmlformats-officedocument.vmlDrawing"/>
  <Override PartName="/xl/drawings/vmlDrawing10.vml" ContentType="application/vnd.openxmlformats-officedocument.vmlDrawing"/>
  <Override PartName="/xl/drawings/vmlDrawing17.vml" ContentType="application/vnd.openxmlformats-officedocument.vmlDrawing"/>
  <Override PartName="/xl/drawings/vmlDrawing8.vml" ContentType="application/vnd.openxmlformats-officedocument.vmlDrawing"/>
  <Override PartName="/xl/drawings/vmlDrawing16.vml" ContentType="application/vnd.openxmlformats-officedocument.vmlDrawing"/>
  <Override PartName="/xl/drawings/vmlDrawing7.vml" ContentType="application/vnd.openxmlformats-officedocument.vmlDrawing"/>
  <Override PartName="/xl/drawings/vmlDrawing15.vml" ContentType="application/vnd.openxmlformats-officedocument.vmlDrawing"/>
  <Override PartName="/xl/drawings/vmlDrawing6.vml" ContentType="application/vnd.openxmlformats-officedocument.vmlDrawing"/>
  <Override PartName="/xl/drawings/vmlDrawing14.vml" ContentType="application/vnd.openxmlformats-officedocument.vmlDrawing"/>
  <Override PartName="/xl/drawings/vmlDrawing5.vml" ContentType="application/vnd.openxmlformats-officedocument.vmlDrawing"/>
  <Override PartName="/xl/drawings/vmlDrawing13.vml" ContentType="application/vnd.openxmlformats-officedocument.vmlDrawing"/>
  <Override PartName="/xl/drawings/vmlDrawing4.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comments7.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11.xml" ContentType="application/vnd.openxmlformats-officedocument.spreadsheetml.comments+xml"/>
  <Override PartName="/xl/comments32.xml" ContentType="application/vnd.openxmlformats-officedocument.spreadsheetml.comments+xml"/>
  <Override PartName="/xl/sharedStrings.xml" ContentType="application/vnd.openxmlformats-officedocument.spreadsheetml.sharedStrings+xml"/>
  <Override PartName="/xl/comments25.xml" ContentType="application/vnd.openxmlformats-officedocument.spreadsheetml.comments+xml"/>
  <Override PartName="/xl/worksheets/_rels/sheet34.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28.xml.rels" ContentType="application/vnd.openxmlformats-package.relationships+xml"/>
  <Override PartName="/xl/worksheets/_rels/sheet27.xml.rels" ContentType="application/vnd.openxmlformats-package.relationships+xml"/>
  <Override PartName="/xl/worksheets/_rels/sheet24.xml.rels" ContentType="application/vnd.openxmlformats-package.relationships+xml"/>
  <Override PartName="/xl/worksheets/_rels/sheet9.xml.rels" ContentType="application/vnd.openxmlformats-package.relationships+xml"/>
  <Override PartName="/xl/worksheets/_rels/sheet23.xml.rels" ContentType="application/vnd.openxmlformats-package.relationships+xml"/>
  <Override PartName="/xl/worksheets/_rels/sheet8.xml.rels" ContentType="application/vnd.openxmlformats-package.relationships+xml"/>
  <Override PartName="/xl/worksheets/_rels/sheet22.xml.rels" ContentType="application/vnd.openxmlformats-package.relationships+xml"/>
  <Override PartName="/xl/worksheets/_rels/sheet21.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15.xml.rels" ContentType="application/vnd.openxmlformats-package.relationships+xml"/>
  <Override PartName="/xl/worksheets/_rels/sheet29.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26.xml.rels" ContentType="application/vnd.openxmlformats-package.relationships+xml"/>
  <Override PartName="/xl/worksheets/_rels/sheet11.xml.rels" ContentType="application/vnd.openxmlformats-package.relationships+xml"/>
  <Override PartName="/xl/worksheets/_rels/sheet25.xml.rels" ContentType="application/vnd.openxmlformats-package.relationships+xml"/>
  <Override PartName="/xl/worksheets/_rels/sheet35.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6.xml" ContentType="application/vnd.openxmlformats-officedocument.spreadsheetml.worksheet+xml"/>
  <Override PartName="/xl/worksheets/sheet29.xml" ContentType="application/vnd.openxmlformats-officedocument.spreadsheetml.worksheet+xml"/>
  <Override PartName="/xl/worksheets/sheet5.xml" ContentType="application/vnd.openxmlformats-officedocument.spreadsheetml.worksheet+xml"/>
  <Override PartName="/xl/worksheets/sheet28.xml" ContentType="application/vnd.openxmlformats-officedocument.spreadsheetml.worksheet+xml"/>
  <Override PartName="/xl/worksheets/sheet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0"/>
  </bookViews>
  <sheets>
    <sheet name="Uganda" sheetId="1" state="visible" r:id="rId2"/>
    <sheet name="Mozambique " sheetId="2" state="visible" r:id="rId3"/>
    <sheet name="Bangladesh " sheetId="3" state="visible" r:id="rId4"/>
    <sheet name="Kenya" sheetId="4" state="visible" r:id="rId5"/>
    <sheet name="Rwanda" sheetId="5" state="visible" r:id="rId6"/>
    <sheet name="Democratic Rebublic of Congo" sheetId="6" state="visible" r:id="rId7"/>
    <sheet name="Democratic Rebublic of Congo_a" sheetId="7" state="hidden" r:id="rId8"/>
    <sheet name="Liberia" sheetId="8" state="visible" r:id="rId9"/>
    <sheet name="Nepal" sheetId="9" state="visible" r:id="rId10"/>
    <sheet name="Senegal" sheetId="10" state="visible" r:id="rId11"/>
    <sheet name="Ethiopia" sheetId="11" state="visible" r:id="rId12"/>
    <sheet name="Malawi" sheetId="12" state="visible" r:id="rId13"/>
    <sheet name="Nigeria " sheetId="13" state="visible" r:id="rId14"/>
    <sheet name="Nigeria Federal Government" sheetId="14" state="hidden" r:id="rId15"/>
    <sheet name="Sudan" sheetId="15" state="visible" r:id="rId16"/>
    <sheet name="Mali  " sheetId="16" state="visible" r:id="rId17"/>
    <sheet name="Pakistan" sheetId="17" state="visible" r:id="rId18"/>
    <sheet name="Tanzania" sheetId="18" state="visible" r:id="rId19"/>
    <sheet name="Niger" sheetId="19" state="visible" r:id="rId20"/>
    <sheet name="India" sheetId="20" state="hidden" r:id="rId21"/>
    <sheet name="India General Government  " sheetId="21" state="visible" r:id="rId22"/>
    <sheet name="Afghanistan" sheetId="22" state="visible" r:id="rId23"/>
    <sheet name="Angola" sheetId="23" state="visible" r:id="rId24"/>
    <sheet name="Benin " sheetId="24" state="visible" r:id="rId25"/>
    <sheet name="Bhutan " sheetId="25" state="visible" r:id="rId26"/>
    <sheet name="Burkina Faso" sheetId="26" state="visible" r:id="rId27"/>
    <sheet name="Burundi " sheetId="27" state="visible" r:id="rId28"/>
    <sheet name="Cambodia_first " sheetId="28" state="hidden" r:id="rId29"/>
    <sheet name="Cambodia" sheetId="29" state="visible" r:id="rId30"/>
    <sheet name="Central African Republic" sheetId="30" state="visible" r:id="rId31"/>
    <sheet name="Chad" sheetId="31" state="visible" r:id="rId32"/>
    <sheet name="Comoros" sheetId="32" state="visible" r:id="rId33"/>
    <sheet name="Djibouti " sheetId="33" state="visible" r:id="rId34"/>
    <sheet name="Equatorial Guinea_" sheetId="34" state="hidden" r:id="rId35"/>
    <sheet name="Equatorial Guinea" sheetId="35" state="visible" r:id="rId36"/>
  </sheet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C46" authorId="0">
      <text>
        <r>
          <rPr>
            <sz val="9"/>
            <color rgb="FF000000"/>
            <rFont val="Tahoma"/>
            <family val="2"/>
            <charset val="1"/>
          </rPr>
          <t>IMF - Uganda Statistical Uganda: Selected Issues and Statistical Appendix May 2006
http://www.imf.org/external/pubs/ft/scr/2005/cr05172.pdf
</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D46" authorId="0">
      <text>
        <r>
          <rPr>
            <sz val="9"/>
            <color rgb="FF000000"/>
            <rFont val="Tahoma"/>
            <family val="2"/>
            <charset val="1"/>
          </rPr>
          <t>IMF - Uganda Statistical Uganda: Selected Issues and Statistical Appendix May 2006
http://www.imf.org/external/pubs/ft/scr/2005/cr05172.pdf
</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E46" authorId="0">
      <text>
        <r>
          <rPr>
            <sz val="9"/>
            <color rgb="FF000000"/>
            <rFont val="Tahoma"/>
            <family val="2"/>
            <charset val="1"/>
          </rPr>
          <t>IMF - Uganda Statistical Uganda: Selected Issues and Statistical Appendix May 2006
http://www.imf.org/external/pubs/ft/scr/2005/cr05172.pdf
</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46" authorId="0">
      <text>
        <r>
          <rPr>
            <sz val="9"/>
            <color rgb="FF000000"/>
            <rFont val="Tahoma"/>
            <family val="2"/>
            <charset val="1"/>
          </rPr>
          <t>IMF - Uganda Statistical Uganda: Selected Issues and Statistical Appendix May 2006
http://www.imf.org/external/pubs/ft/scr/2005/cr05172.pdf
</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46" authorId="0">
      <text>
        <r>
          <rPr>
            <b val="true"/>
            <sz val="9"/>
            <color rgb="FF000000"/>
            <rFont val="Tahoma"/>
            <family val="2"/>
            <charset val="1"/>
          </rPr>
          <t>vasileiosa:
</t>
        </r>
        <r>
          <rPr>
            <sz val="9"/>
            <color rgb="FF000000"/>
            <rFont val="Tahoma"/>
            <family val="2"/>
            <charset val="1"/>
          </rPr>
          <t>Uganda: Sixth Review Under the Three-Year Arrangement Under the Poverty 
Reduction and Growth Facility, Request for Waiver of Performance Criteria, and 
Request for a Policy Support Instrument—Staff Report; Press Release on the Executive 
Board Discussion; and Statement by the Executive Director for Uganda February 2006
https://www.imf.org/external/pubs/ft/scr/2006/cr0643.pdf</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46" authorId="0">
      <text>
        <r>
          <rPr>
            <b val="true"/>
            <sz val="9"/>
            <color rgb="FF000000"/>
            <rFont val="Tahoma"/>
            <family val="2"/>
            <charset val="1"/>
          </rPr>
          <t>vasileiosa:
</t>
        </r>
        <r>
          <rPr>
            <sz val="9"/>
            <color rgb="FF000000"/>
            <rFont val="Tahoma"/>
            <family val="2"/>
            <charset val="1"/>
          </rPr>
          <t> May 8, 2007 January 29, 2001
Uganda: First Review Under the Policy Support Instrument and Modifications to
Assessment Criteria—Staff Report; Press Release on the Executive Board Discussion;
and Statement by the Executive Director for Uganda June 2007
http://www.imf.org/external/pubs/ft/scr/2007/cr07212.pdf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46" authorId="0">
      <text>
        <r>
          <rPr>
            <b val="true"/>
            <sz val="9"/>
            <color rgb="FF000000"/>
            <rFont val="Tahoma"/>
            <family val="2"/>
            <charset val="1"/>
          </rPr>
          <t>vasileiosa:
</t>
        </r>
        <r>
          <rPr>
            <sz val="9"/>
            <color rgb="FF000000"/>
            <rFont val="Tahoma"/>
            <family val="2"/>
            <charset val="1"/>
          </rPr>
          <t>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46" authorId="0">
      <text>
        <r>
          <rPr>
            <b val="true"/>
            <sz val="9"/>
            <color rgb="FF000000"/>
            <rFont val="Tahoma"/>
            <family val="2"/>
            <charset val="1"/>
          </rPr>
          <t>vasileiosa:
</t>
        </r>
        <r>
          <rPr>
            <sz val="9"/>
            <color rgb="FF000000"/>
            <rFont val="Tahoma"/>
            <family val="2"/>
            <charset val="1"/>
          </rPr>
          <t>Uganda: Third Review Under the Policy Support Instrument and Request for Waiver 
and Modification of Assessment Criteria—Staff Report; Press Release on the Executive 
Board Discussion; and Statement by the Executive Director for Uganda 
  https://www.imf.org/external/pubs/ft/scr/2008/cr08236.pdf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46" authorId="0">
      <text>
        <r>
          <rPr>
            <b val="true"/>
            <sz val="9"/>
            <color rgb="FF000000"/>
            <rFont val="Tahoma"/>
            <family val="2"/>
            <charset val="1"/>
          </rPr>
          <t>vasileiosa:
</t>
        </r>
        <r>
          <rPr>
            <sz val="9"/>
            <color rgb="FF000000"/>
            <rFont val="Tahoma"/>
            <family val="2"/>
            <charset val="1"/>
          </rPr>
          <t> March 17, 2010 January 29, 2001
Uganda: Seventh Review Under the Policy Support Instrument, Request for a New
Policy Support Instrument and Cancellation of Current Policy Support Instrument—
Staff Report; Staff Supplements; Press Release on the Executive Board Discussion; and
Statement by the Executive Director for Uganda. 
http://www.imf.org/external/pubs/ft/scr/2010/cr10132.pdf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46" authorId="0">
      <text>
        <r>
          <rPr>
            <b val="true"/>
            <sz val="9"/>
            <color rgb="FF000000"/>
            <rFont val="Tahoma"/>
            <family val="2"/>
            <charset val="1"/>
          </rPr>
          <t>vasileiosa:
</t>
        </r>
        <r>
          <rPr>
            <sz val="9"/>
            <color rgb="FF000000"/>
            <rFont val="Tahoma"/>
            <family val="2"/>
            <charset val="1"/>
          </rPr>
          <t>Uganda: Second Review Under the Policy Support Instrument and Request for Waiver 
of Assessment Criteria—Staff Report; Staff Supplement; Press Release on the 
Executive Board Discussion; and Statement by the Executive Director for Uganda. 
 http://www.imf.org/external/pubs/ft/scr/2011/cr11308.pdf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46" authorId="0">
      <text>
        <r>
          <rPr>
            <b val="true"/>
            <sz val="9"/>
            <color rgb="FF000000"/>
            <rFont val="Tahoma"/>
            <family val="2"/>
            <charset val="1"/>
          </rPr>
          <t>vasileiosa:
</t>
        </r>
        <r>
          <rPr>
            <sz val="9"/>
            <color rgb="FF000000"/>
            <rFont val="Tahoma"/>
            <family val="2"/>
            <charset val="1"/>
          </rPr>
          <t>Uganda: 2013 Article IV Consultation and Sixth Review Under the Policy Support 
Instrument, Request for a Three-Year Policy Support Instrument and Cancellation of 
Current Policy Support Instrument—Staff Report;Public Information Notice and Press 
Release on the Executive Board Discussion; and Statement by the Executive Director 
for Uganda. 
http://www.imf.org/external/pubs/ft/scr/2013/cr13215.pdf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46" authorId="0">
      <text>
        <r>
          <rPr>
            <sz val="9"/>
            <color rgb="FF000000"/>
            <rFont val="Tahoma"/>
            <family val="2"/>
            <charset val="1"/>
          </rPr>
          <t>Uganda: Third Review Under the Policy Support Instrument-Staff  Dec 2014
http://www.imf.org/external/pubs/ft/scr/2014/cr14344.pdf
</t>
        </r>
      </text>
    </comment>
    <comment ref="N49" authorId="0">
      <text>
        <r>
          <rPr>
            <b val="true"/>
            <sz val="9"/>
            <color rgb="FF000000"/>
            <rFont val="Tahoma"/>
            <family val="2"/>
            <charset val="1"/>
          </rPr>
          <t>vasileiosa:
</t>
        </r>
        <r>
          <rPr>
            <sz val="9"/>
            <color rgb="FF000000"/>
            <rFont val="Tahoma"/>
            <family val="2"/>
            <charset val="1"/>
          </rPr>
          <t>oil revenue</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46" authorId="0">
      <text>
        <r>
          <rPr>
            <sz val="9"/>
            <color rgb="FF000000"/>
            <rFont val="Tahoma"/>
            <family val="2"/>
            <charset val="1"/>
          </rPr>
          <t>Uganda: Third Review Under the Policy Support Instrument-Staff  Dec 2014
http://www.imf.org/external/pubs/ft/scr/2014/cr14344.pdf
</t>
        </r>
      </text>
    </comment>
    <comment ref="O49" authorId="0">
      <text>
        <r>
          <rPr>
            <b val="true"/>
            <sz val="9"/>
            <color rgb="FF000000"/>
            <rFont val="Tahoma"/>
            <family val="2"/>
            <charset val="1"/>
          </rPr>
          <t>vasileiosa:
</t>
        </r>
        <r>
          <rPr>
            <sz val="9"/>
            <color rgb="FF000000"/>
            <rFont val="Tahoma"/>
            <family val="2"/>
            <charset val="1"/>
          </rPr>
          <t>oil revenue </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46" authorId="0">
      <text>
        <r>
          <rPr>
            <sz val="9"/>
            <color rgb="FF000000"/>
            <rFont val="Tahoma"/>
            <family val="2"/>
            <charset val="1"/>
          </rPr>
          <t>Uganda: Third Review Under the Policy Support Instrument-Staff  Dec 2014
http://www.imf.org/external/pubs/ft/scr/2014/cr14344.pdf
</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46" authorId="0">
      <text>
        <r>
          <rPr>
            <sz val="9"/>
            <color rgb="FF000000"/>
            <rFont val="Tahoma"/>
            <family val="2"/>
            <charset val="1"/>
          </rPr>
          <t>Uganda: Third Review Under the Policy Support Instrument-Staff  Dec 2014
http://www.imf.org/external/pubs/ft/scr/2014/cr14344.pdf
</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S46" authorId="0">
      <text>
        <r>
          <rPr>
            <sz val="9"/>
            <color rgb="FF000000"/>
            <rFont val="Tahoma"/>
            <family val="2"/>
            <charset val="1"/>
          </rPr>
          <t>Uganda: Third Review Under the Policy Support Instrument-Staff  Dec 2014
http://www.imf.org/external/pubs/ft/scr/2014/cr14344.pdf
</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T46" authorId="0">
      <text>
        <r>
          <rPr>
            <sz val="9"/>
            <color rgb="FF000000"/>
            <rFont val="Tahoma"/>
            <family val="2"/>
            <charset val="1"/>
          </rPr>
          <t>Uganda: Third Review Under the Policy Support Instrument-Staff  Dec 2014
http://www.imf.org/external/pubs/ft/scr/2014/cr14344.pdf
</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U46" authorId="0">
      <text>
        <r>
          <rPr>
            <sz val="9"/>
            <color rgb="FF000000"/>
            <rFont val="Tahoma"/>
            <family val="2"/>
            <charset val="1"/>
          </rPr>
          <t>Uganda: Third Review Under the Policy Support Instrument-Staff  Dec 2014
http://www.imf.org/external/pubs/ft/scr/2014/cr14344.pdf
</t>
        </r>
      </text>
    </comment>
    <comment ref="V4" authorId="0">
      <text>
        <r>
          <rPr>
            <b val="true"/>
            <sz val="9"/>
            <color rgb="FF000000"/>
            <rFont val="Tahoma"/>
            <family val="2"/>
            <charset val="1"/>
          </rPr>
          <t>vasileiosa:
</t>
        </r>
        <r>
          <rPr>
            <sz val="9"/>
            <color rgb="FF000000"/>
            <rFont val="Tahoma"/>
            <family val="2"/>
            <charset val="1"/>
          </rPr>
          <t>data for the Financial year</t>
        </r>
      </text>
    </comment>
    <comment ref="V46" authorId="0">
      <text>
        <r>
          <rPr>
            <sz val="9"/>
            <color rgb="FF000000"/>
            <rFont val="Tahoma"/>
            <family val="2"/>
            <charset val="1"/>
          </rPr>
          <t>Uganda: Third Review Under the Policy Support Instrument-Staff  Dec 2014
http://www.imf.org/external/pubs/ft/scr/2014/cr14344.pdf
</t>
        </r>
      </text>
    </comment>
    <comment ref="W4" authorId="0">
      <text>
        <r>
          <rPr>
            <b val="true"/>
            <sz val="9"/>
            <color rgb="FF000000"/>
            <rFont val="Tahoma"/>
            <family val="2"/>
            <charset val="1"/>
          </rPr>
          <t>vasileiosa:
</t>
        </r>
        <r>
          <rPr>
            <sz val="9"/>
            <color rgb="FF000000"/>
            <rFont val="Tahoma"/>
            <family val="2"/>
            <charset val="1"/>
          </rPr>
          <t>data for the Financial year</t>
        </r>
      </text>
    </comment>
    <comment ref="W46" authorId="0">
      <text>
        <r>
          <rPr>
            <sz val="9"/>
            <color rgb="FF000000"/>
            <rFont val="Tahoma"/>
            <family val="2"/>
            <charset val="1"/>
          </rPr>
          <t>Uganda: Third Review Under the Policy Support Instrument-Staff  Dec 2014
http://www.imf.org/external/pubs/ft/scr/2014/cr14344.pdf
</t>
        </r>
      </text>
    </comment>
  </commentList>
</comments>
</file>

<file path=xl/comments10.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t>
        </r>
      </text>
    </comment>
    <comment ref="C60" authorId="0">
      <text>
        <r>
          <rPr>
            <b val="true"/>
            <sz val="9"/>
            <color rgb="FF000000"/>
            <rFont val="Tahoma"/>
            <family val="2"/>
            <charset val="1"/>
          </rPr>
          <t>vasileiosa:
</t>
        </r>
        <r>
          <rPr>
            <sz val="9"/>
            <color rgb="FF000000"/>
            <rFont val="Tahoma"/>
            <family val="2"/>
            <charset val="1"/>
          </rPr>
          <t>Senegal: Selected Issues and Statistical Appendix
May 2005
http://www.imf.org/external/pubs/ft/scr/2005/cr05155.pdf</t>
        </r>
      </text>
    </comment>
    <comment ref="C64" authorId="0">
      <text>
        <r>
          <rPr>
            <b val="true"/>
            <sz val="9"/>
            <color rgb="FF000000"/>
            <rFont val="Tahoma"/>
            <family val="2"/>
            <charset val="1"/>
          </rPr>
          <t>vasileiosa:
</t>
        </r>
        <r>
          <rPr>
            <sz val="9"/>
            <color rgb="FF000000"/>
            <rFont val="Tahoma"/>
            <family val="2"/>
            <charset val="1"/>
          </rPr>
          <t>Errors and omissions</t>
        </r>
      </text>
    </comment>
    <comment ref="D3" authorId="0">
      <text>
        <r>
          <rPr>
            <b val="true"/>
            <sz val="9"/>
            <color rgb="FF000000"/>
            <rFont val="Tahoma"/>
            <family val="2"/>
            <charset val="1"/>
          </rPr>
          <t>vasileiosa:
</t>
        </r>
        <r>
          <rPr>
            <sz val="9"/>
            <color rgb="FF000000"/>
            <rFont val="Tahoma"/>
            <family val="2"/>
            <charset val="1"/>
          </rPr>
          <t>Data for the Calendar year</t>
        </r>
      </text>
    </comment>
    <comment ref="D60" authorId="0">
      <text>
        <r>
          <rPr>
            <b val="true"/>
            <sz val="9"/>
            <color rgb="FF000000"/>
            <rFont val="Tahoma"/>
            <family val="2"/>
            <charset val="1"/>
          </rPr>
          <t>vasileiosa:
</t>
        </r>
        <r>
          <rPr>
            <sz val="9"/>
            <color rgb="FF000000"/>
            <rFont val="Tahoma"/>
            <family val="2"/>
            <charset val="1"/>
          </rPr>
          <t>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D64" authorId="0">
      <text>
        <r>
          <rPr>
            <b val="true"/>
            <sz val="9"/>
            <color rgb="FF000000"/>
            <rFont val="Tahoma"/>
            <family val="2"/>
            <charset val="1"/>
          </rPr>
          <t>vasileiosa:
</t>
        </r>
        <r>
          <rPr>
            <sz val="9"/>
            <color rgb="FF000000"/>
            <rFont val="Tahoma"/>
            <family val="2"/>
            <charset val="1"/>
          </rPr>
          <t>Errors and omissions</t>
        </r>
      </text>
    </comment>
    <comment ref="E3" authorId="0">
      <text>
        <r>
          <rPr>
            <b val="true"/>
            <sz val="9"/>
            <color rgb="FF000000"/>
            <rFont val="Tahoma"/>
            <family val="2"/>
            <charset val="1"/>
          </rPr>
          <t>vasileiosa:
</t>
        </r>
        <r>
          <rPr>
            <sz val="9"/>
            <color rgb="FF000000"/>
            <rFont val="Tahoma"/>
            <family val="2"/>
            <charset val="1"/>
          </rPr>
          <t>Data for the Calendar year</t>
        </r>
      </text>
    </comment>
    <comment ref="E60" authorId="0">
      <text>
        <r>
          <rPr>
            <b val="true"/>
            <sz val="9"/>
            <color rgb="FF000000"/>
            <rFont val="Tahoma"/>
            <family val="2"/>
            <charset val="1"/>
          </rPr>
          <t>vasileiosa:
</t>
        </r>
        <r>
          <rPr>
            <sz val="9"/>
            <color rgb="FF000000"/>
            <rFont val="Tahoma"/>
            <family val="2"/>
            <charset val="1"/>
          </rPr>
          <t>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July 2006
Senegal: 2004 Article IV Consultation and Second Review Under the Three-Year
Arrangement Under the Poverty Reduction and Growth Facility and Requests for
Waiver of Nonobservance of Performance Criteria and Rephasing of the
Arrangement—Staff Report; Press Releases on the Executive Board Discussion; and
Statement by the Executive Director for Senegal </t>
        </r>
      </text>
    </comment>
    <comment ref="E64" authorId="0">
      <text>
        <r>
          <rPr>
            <b val="true"/>
            <sz val="9"/>
            <color rgb="FF000000"/>
            <rFont val="Tahoma"/>
            <family val="2"/>
            <charset val="1"/>
          </rPr>
          <t>vasileiosa:
</t>
        </r>
        <r>
          <rPr>
            <sz val="9"/>
            <color rgb="FF000000"/>
            <rFont val="Tahoma"/>
            <family val="2"/>
            <charset val="1"/>
          </rPr>
          <t>Errors and omissions</t>
        </r>
      </text>
    </comment>
    <comment ref="F3" authorId="0">
      <text>
        <r>
          <rPr>
            <b val="true"/>
            <sz val="9"/>
            <color rgb="FF000000"/>
            <rFont val="Tahoma"/>
            <family val="2"/>
            <charset val="1"/>
          </rPr>
          <t>vasileiosa:
</t>
        </r>
        <r>
          <rPr>
            <sz val="9"/>
            <color rgb="FF000000"/>
            <rFont val="Tahoma"/>
            <family val="2"/>
            <charset val="1"/>
          </rPr>
          <t>Data for the Calendar year</t>
        </r>
      </text>
    </comment>
    <comment ref="F60" authorId="0">
      <text>
        <r>
          <rPr>
            <b val="true"/>
            <sz val="9"/>
            <color rgb="FF000000"/>
            <rFont val="Tahoma"/>
            <family val="2"/>
            <charset val="1"/>
          </rPr>
          <t>vasileiosa:
</t>
        </r>
        <r>
          <rPr>
            <sz val="9"/>
            <color rgb="FF000000"/>
            <rFont val="Tahoma"/>
            <family val="2"/>
            <charset val="1"/>
          </rPr>
          <t>Senegal: Request for a Three-Year Policy Support Instrument—Staff Report; Staff
Statement; Press Release on the Executive Board Discussion; and Statement by the
Executive Director for Senegal
November 2007
http://www.imf.org/external/pubs/ft/scr/2007/cr07358.pdf</t>
        </r>
      </text>
    </comment>
    <comment ref="G3" authorId="0">
      <text>
        <r>
          <rPr>
            <b val="true"/>
            <sz val="9"/>
            <color rgb="FF000000"/>
            <rFont val="Tahoma"/>
            <family val="2"/>
            <charset val="1"/>
          </rPr>
          <t>vasileiosa:
</t>
        </r>
        <r>
          <rPr>
            <sz val="9"/>
            <color rgb="FF000000"/>
            <rFont val="Tahoma"/>
            <family val="2"/>
            <charset val="1"/>
          </rPr>
          <t>Data for the Calendar year</t>
        </r>
      </text>
    </comment>
    <comment ref="G60" authorId="0">
      <text>
        <r>
          <rPr>
            <b val="true"/>
            <sz val="9"/>
            <color rgb="FF000000"/>
            <rFont val="Tahoma"/>
            <family val="2"/>
            <charset val="1"/>
          </rPr>
          <t>vasileiosa:
</t>
        </r>
        <r>
          <rPr>
            <sz val="9"/>
            <color rgb="FF000000"/>
            <rFont val="Tahoma"/>
            <family val="2"/>
            <charset val="1"/>
          </rPr>
          <t>Senegal: Request for a Three-Year Policy Support Instrument—Staff Report; Staff
Statement; Press Release on the Executive Board Discussion; and Statement by the
Executive Director for Senegal
November 2007
http://www.imf.org/external/pubs/ft/scr/2007/cr07358.pdf</t>
        </r>
      </text>
    </comment>
    <comment ref="H3" authorId="0">
      <text>
        <r>
          <rPr>
            <b val="true"/>
            <sz val="9"/>
            <color rgb="FF000000"/>
            <rFont val="Tahoma"/>
            <family val="2"/>
            <charset val="1"/>
          </rPr>
          <t>vasileiosa:
</t>
        </r>
        <r>
          <rPr>
            <sz val="9"/>
            <color rgb="FF000000"/>
            <rFont val="Tahoma"/>
            <family val="2"/>
            <charset val="1"/>
          </rPr>
          <t>Data for the Calendar year</t>
        </r>
      </text>
    </comment>
    <comment ref="H60" authorId="0">
      <text>
        <r>
          <rPr>
            <b val="true"/>
            <sz val="9"/>
            <color rgb="FF000000"/>
            <rFont val="Tahoma"/>
            <family val="2"/>
            <charset val="1"/>
          </rPr>
          <t>vasileiosa:
</t>
        </r>
        <r>
          <rPr>
            <sz val="9"/>
            <color rgb="FF000000"/>
            <rFont val="Tahoma"/>
            <family val="2"/>
            <charset val="1"/>
          </rPr>
          <t>Senegal: Request for a Three-Year Policy Support Instrument—Staff Report; Staff
Statement; Press Release on the Executive Board Discussion; and Statement by the
Executive Director for Senegal
November 2007
http://www.imf.org/external/pubs/ft/scr/2007/cr07358.pdf</t>
        </r>
      </text>
    </comment>
    <comment ref="I3" authorId="0">
      <text>
        <r>
          <rPr>
            <b val="true"/>
            <sz val="9"/>
            <color rgb="FF000000"/>
            <rFont val="Tahoma"/>
            <family val="2"/>
            <charset val="1"/>
          </rPr>
          <t>vasileiosa:
</t>
        </r>
        <r>
          <rPr>
            <sz val="9"/>
            <color rgb="FF000000"/>
            <rFont val="Tahoma"/>
            <family val="2"/>
            <charset val="1"/>
          </rPr>
          <t>Data for the Calendar year</t>
        </r>
      </text>
    </comment>
    <comment ref="I60" authorId="0">
      <text>
        <r>
          <rPr>
            <b val="true"/>
            <sz val="9"/>
            <color rgb="FF000000"/>
            <rFont val="Tahoma"/>
            <family val="2"/>
            <charset val="1"/>
          </rPr>
          <t>vasileiosa:
</t>
        </r>
        <r>
          <rPr>
            <sz val="9"/>
            <color rgb="FF000000"/>
            <rFont val="Tahoma"/>
            <family val="2"/>
            <charset val="1"/>
          </rPr>
          <t>Senegal: Fourth Review Under the Policy Support Instrument and Second Review Under the
Exogenous Shocks Facility—Staff Report; Press Release 
January 210
http://www.imf.org/external/pubs/ft/scr/2010/cr1013.pdf</t>
        </r>
      </text>
    </comment>
    <comment ref="J3" authorId="0">
      <text>
        <r>
          <rPr>
            <b val="true"/>
            <sz val="9"/>
            <color rgb="FF000000"/>
            <rFont val="Tahoma"/>
            <family val="2"/>
            <charset val="1"/>
          </rPr>
          <t>vasileiosa:
</t>
        </r>
        <r>
          <rPr>
            <sz val="9"/>
            <color rgb="FF000000"/>
            <rFont val="Tahoma"/>
            <family val="2"/>
            <charset val="1"/>
          </rPr>
          <t>Data for the Calendar year</t>
        </r>
      </text>
    </comment>
    <comment ref="J60" authorId="0">
      <text>
        <r>
          <rPr>
            <b val="true"/>
            <sz val="9"/>
            <color rgb="FF000000"/>
            <rFont val="Tahoma"/>
            <family val="2"/>
            <charset val="1"/>
          </rPr>
          <t>vasileiosa:
</t>
        </r>
        <r>
          <rPr>
            <sz val="9"/>
            <color rgb="FF000000"/>
            <rFont val="Tahoma"/>
            <family val="2"/>
            <charset val="1"/>
          </rPr>
          <t>Senegal: Sixth Review Under the Policy Support Instrument, Request for a Three-Year
Policy Support Instrument and Cancellation of Current Policy Support Instrument—Staff
Report; Debt Sustainability Analysis; Press Release; Executive Director Statement 
December 210
http://www.imf.org/external/pubs/ft/scr/2010/cr10362.pdf</t>
        </r>
      </text>
    </comment>
    <comment ref="K3" authorId="0">
      <text>
        <r>
          <rPr>
            <b val="true"/>
            <sz val="9"/>
            <color rgb="FF000000"/>
            <rFont val="Tahoma"/>
            <family val="2"/>
            <charset val="1"/>
          </rPr>
          <t>vasileiosa:
</t>
        </r>
        <r>
          <rPr>
            <sz val="9"/>
            <color rgb="FF000000"/>
            <rFont val="Tahoma"/>
            <family val="2"/>
            <charset val="1"/>
          </rPr>
          <t>Data for the Calendar year</t>
        </r>
      </text>
    </comment>
    <comment ref="K60" authorId="0">
      <text>
        <r>
          <rPr>
            <b val="true"/>
            <sz val="9"/>
            <color rgb="FF000000"/>
            <rFont val="Tahoma"/>
            <family val="2"/>
            <charset val="1"/>
          </rPr>
          <t>vasileiosa:
</t>
        </r>
        <r>
          <rPr>
            <sz val="9"/>
            <color rgb="FF000000"/>
            <rFont val="Tahoma"/>
            <family val="2"/>
            <charset val="1"/>
          </rPr>
          <t>Senegal: Second Review Under the Policy Support Instrument and Request for
Modification of Assessment Criteria—Staff Report;
 Informational Annex; Press Release
December 2011
http://www.imf.org/external/pubs/ft/scr/2011/cr11373.pdf</t>
        </r>
      </text>
    </comment>
    <comment ref="L3" authorId="0">
      <text>
        <r>
          <rPr>
            <b val="true"/>
            <sz val="9"/>
            <color rgb="FF000000"/>
            <rFont val="Tahoma"/>
            <family val="2"/>
            <charset val="1"/>
          </rPr>
          <t>vasileiosa:
</t>
        </r>
        <r>
          <rPr>
            <sz val="9"/>
            <color rgb="FF000000"/>
            <rFont val="Tahoma"/>
            <family val="2"/>
            <charset val="1"/>
          </rPr>
          <t>Data for the Calendar year</t>
        </r>
      </text>
    </comment>
    <comment ref="L60" authorId="0">
      <text>
        <r>
          <rPr>
            <b val="true"/>
            <sz val="9"/>
            <color rgb="FF000000"/>
            <rFont val="Tahoma"/>
            <family val="2"/>
            <charset val="1"/>
          </rPr>
          <t>vasileiosa:
</t>
        </r>
        <r>
          <rPr>
            <sz val="9"/>
            <color rgb="FF000000"/>
            <rFont val="Tahoma"/>
            <family val="2"/>
            <charset val="1"/>
          </rPr>
          <t>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M3" authorId="0">
      <text>
        <r>
          <rPr>
            <b val="true"/>
            <sz val="9"/>
            <color rgb="FF000000"/>
            <rFont val="Tahoma"/>
            <family val="2"/>
            <charset val="1"/>
          </rPr>
          <t>vasileiosa:
</t>
        </r>
        <r>
          <rPr>
            <sz val="9"/>
            <color rgb="FF000000"/>
            <rFont val="Tahoma"/>
            <family val="2"/>
            <charset val="1"/>
          </rPr>
          <t>Data for the Calendar year</t>
        </r>
      </text>
    </comment>
    <comment ref="M60" authorId="0">
      <text>
        <r>
          <rPr>
            <b val="true"/>
            <sz val="9"/>
            <color rgb="FF000000"/>
            <rFont val="Tahoma"/>
            <family val="2"/>
            <charset val="1"/>
          </rPr>
          <t>vasileiosa:
</t>
        </r>
        <r>
          <rPr>
            <sz val="9"/>
            <color rgb="FF000000"/>
            <rFont val="Tahoma"/>
            <family val="2"/>
            <charset val="1"/>
          </rPr>
          <t>Senegal: Third Review Under the Policy Support Instrument and Request for
Modification of Assessment Criteria—Staff Report; Informational Annex; Press
Release; and Statement by the Executive Director for Senegal
August 2012
Senegal: Third Review Under the Policy Support Instrument and Request for
Modification of Assessment Criteria—Staff Report; Informational Annex; Press
Release; and Statement by the Executive Director for Senegal</t>
        </r>
      </text>
    </comment>
    <comment ref="N3" authorId="0">
      <text>
        <r>
          <rPr>
            <b val="true"/>
            <sz val="9"/>
            <color rgb="FF000000"/>
            <rFont val="Tahoma"/>
            <family val="2"/>
            <charset val="1"/>
          </rPr>
          <t>vasileiosa:
</t>
        </r>
        <r>
          <rPr>
            <sz val="9"/>
            <color rgb="FF000000"/>
            <rFont val="Tahoma"/>
            <family val="2"/>
            <charset val="1"/>
          </rPr>
          <t>Data for the Calendar year</t>
        </r>
      </text>
    </comment>
    <comment ref="N60" authorId="0">
      <text>
        <r>
          <rPr>
            <b val="true"/>
            <sz val="9"/>
            <color rgb="FF000000"/>
            <rFont val="Tahoma"/>
            <family val="2"/>
            <charset val="1"/>
          </rPr>
          <t>vasileiosa:
</t>
        </r>
        <r>
          <rPr>
            <sz val="9"/>
            <color rgb="FF000000"/>
            <rFont val="Tahoma"/>
            <family val="2"/>
            <charset val="1"/>
          </rPr>
          <t>SENEGAL
Sixth Review Under the Policy Support Instrument and Request for
Modification of an Assessment Criterion—Staff Report; Informational
Annex; Press Release and Executive Director’s Statement
January 2014
http://www.imf.org/external/pubs/ft/scr/2014/cr1404.pdf</t>
        </r>
      </text>
    </comment>
    <comment ref="O3" authorId="0">
      <text>
        <r>
          <rPr>
            <b val="true"/>
            <sz val="9"/>
            <color rgb="FF000000"/>
            <rFont val="Tahoma"/>
            <family val="2"/>
            <charset val="1"/>
          </rPr>
          <t>vasileiosa:
</t>
        </r>
        <r>
          <rPr>
            <sz val="9"/>
            <color rgb="FF000000"/>
            <rFont val="Tahoma"/>
            <family val="2"/>
            <charset val="1"/>
          </rPr>
          <t>Data for the Calendar year</t>
        </r>
      </text>
    </comment>
    <comment ref="O60" authorId="0">
      <text>
        <r>
          <rPr>
            <b val="true"/>
            <sz val="9"/>
            <color rgb="FF000000"/>
            <rFont val="Tahoma"/>
            <family val="2"/>
            <charset val="1"/>
          </rPr>
          <t>vasileiosa:
</t>
        </r>
        <r>
          <rPr>
            <sz val="9"/>
            <color rgb="FF000000"/>
            <rFont val="Tahoma"/>
            <family val="2"/>
            <charset val="1"/>
          </rPr>
          <t>SENEGAL
SEVENTH REVIEW UNDER THE POLICY SUPPORT INSTRUMENT
AND REQUEST FOR MODIFICATION OF ASSESSMENT CRITERIA—
STAFF REPORT; AND PRESS RELEASE 
July 2014
http://www.imf.org/external/pubs/ft/scr/2014/cr14177.pdf</t>
        </r>
      </text>
    </comment>
    <comment ref="P3" authorId="0">
      <text>
        <r>
          <rPr>
            <b val="true"/>
            <sz val="9"/>
            <color rgb="FF000000"/>
            <rFont val="Tahoma"/>
            <family val="2"/>
            <charset val="1"/>
          </rPr>
          <t>vasileiosa:
</t>
        </r>
        <r>
          <rPr>
            <sz val="9"/>
            <color rgb="FF000000"/>
            <rFont val="Tahoma"/>
            <family val="2"/>
            <charset val="1"/>
          </rPr>
          <t>Data for the Calendar year</t>
        </r>
      </text>
    </comment>
    <comment ref="P60" authorId="0">
      <text>
        <r>
          <rPr>
            <b val="true"/>
            <sz val="9"/>
            <color rgb="FF000000"/>
            <rFont val="Tahoma"/>
            <family val="2"/>
            <charset val="1"/>
          </rPr>
          <t>vasileiosa:
</t>
        </r>
        <r>
          <rPr>
            <sz val="9"/>
            <color rgb="FF000000"/>
            <rFont val="Tahoma"/>
            <family val="2"/>
            <charset val="1"/>
          </rPr>
          <t>SENEGAL
2014 ARTICLE IV CONSULTATION AND EIGHTH REVIEW
UNDER THE POLICY SUPPORT INSTRUMENT—STAFF
REPORT; PRESS RELEASE; AND STATEMENT BY THE
EXECUTIVE DIRECTOR FOR SENEGAL 
January 2015
http://www.imf.org/external/pubs/ft/scr/2015/cr1502.pdf</t>
        </r>
      </text>
    </comment>
    <comment ref="Q3" authorId="0">
      <text>
        <r>
          <rPr>
            <b val="true"/>
            <sz val="9"/>
            <color rgb="FF000000"/>
            <rFont val="Tahoma"/>
            <family val="2"/>
            <charset val="1"/>
          </rPr>
          <t>vasileiosa:
</t>
        </r>
        <r>
          <rPr>
            <sz val="9"/>
            <color rgb="FF000000"/>
            <rFont val="Tahoma"/>
            <family val="2"/>
            <charset val="1"/>
          </rPr>
          <t>Data for the Calendar year</t>
        </r>
      </text>
    </comment>
    <comment ref="Q60" authorId="0">
      <text>
        <r>
          <rPr>
            <b val="true"/>
            <sz val="9"/>
            <color rgb="FF000000"/>
            <rFont val="Tahoma"/>
            <family val="2"/>
            <charset val="1"/>
          </rPr>
          <t>vasileiosa:
</t>
        </r>
        <r>
          <rPr>
            <sz val="9"/>
            <color rgb="FF000000"/>
            <rFont val="Tahoma"/>
            <family val="2"/>
            <charset val="1"/>
          </rPr>
          <t>SENEGAL
2014 ARTICLE IV CONSULTATION AND EIGHTH REVIEW
UNDER THE POLICY SUPPORT INSTRUMENT—STAFF
REPORT; PRESS RELEASE; AND STATEMENT BY THE
EXECUTIVE DIRECTOR FOR SENEGAL 
January 2015
http://www.imf.org/external/pubs/ft/scr/2015/cr1502.pdf</t>
        </r>
      </text>
    </comment>
    <comment ref="R3" authorId="0">
      <text>
        <r>
          <rPr>
            <b val="true"/>
            <sz val="9"/>
            <color rgb="FF000000"/>
            <rFont val="Tahoma"/>
            <family val="2"/>
            <charset val="1"/>
          </rPr>
          <t>vasileiosa:
</t>
        </r>
        <r>
          <rPr>
            <sz val="9"/>
            <color rgb="FF000000"/>
            <rFont val="Tahoma"/>
            <family val="2"/>
            <charset val="1"/>
          </rPr>
          <t>Data for the Calendar year</t>
        </r>
      </text>
    </comment>
    <comment ref="R60" authorId="0">
      <text>
        <r>
          <rPr>
            <b val="true"/>
            <sz val="9"/>
            <color rgb="FF000000"/>
            <rFont val="Tahoma"/>
            <family val="2"/>
            <charset val="1"/>
          </rPr>
          <t>vasileiosa:
</t>
        </r>
        <r>
          <rPr>
            <sz val="9"/>
            <color rgb="FF000000"/>
            <rFont val="Tahoma"/>
            <family val="2"/>
            <charset val="1"/>
          </rPr>
          <t>SENEGAL
2014 ARTICLE IV CONSULTATION AND EIGHTH REVIEW
UNDER THE POLICY SUPPORT INSTRUMENT—STAFF
REPORT; PRESS RELEASE; AND STATEMENT BY THE
EXECUTIVE DIRECTOR FOR SENEGAL 
January 2015
http://www.imf.org/external/pubs/ft/scr/2015/cr1502.pdf</t>
        </r>
      </text>
    </comment>
    <comment ref="S3" authorId="0">
      <text>
        <r>
          <rPr>
            <b val="true"/>
            <sz val="9"/>
            <color rgb="FF000000"/>
            <rFont val="Tahoma"/>
            <family val="2"/>
            <charset val="1"/>
          </rPr>
          <t>vasileiosa:
</t>
        </r>
        <r>
          <rPr>
            <sz val="9"/>
            <color rgb="FF000000"/>
            <rFont val="Tahoma"/>
            <family val="2"/>
            <charset val="1"/>
          </rPr>
          <t>Data for the Calendar year</t>
        </r>
      </text>
    </comment>
    <comment ref="S60" authorId="0">
      <text>
        <r>
          <rPr>
            <b val="true"/>
            <sz val="9"/>
            <color rgb="FF000000"/>
            <rFont val="Tahoma"/>
            <family val="2"/>
            <charset val="1"/>
          </rPr>
          <t>vasileiosa:
</t>
        </r>
        <r>
          <rPr>
            <sz val="9"/>
            <color rgb="FF000000"/>
            <rFont val="Tahoma"/>
            <family val="2"/>
            <charset val="1"/>
          </rPr>
          <t>SENEGAL
2014 ARTICLE IV CONSULTATION AND EIGHTH REVIEW
UNDER THE POLICY SUPPORT INSTRUMENT—STAFF
REPORT; PRESS RELEASE; AND STATEMENT BY THE
EXECUTIVE DIRECTOR FOR SENEGAL 
January 2015
http://www.imf.org/external/pubs/ft/scr/2015/cr1502.pdf</t>
        </r>
      </text>
    </comment>
    <comment ref="T3" authorId="0">
      <text>
        <r>
          <rPr>
            <b val="true"/>
            <sz val="9"/>
            <color rgb="FF000000"/>
            <rFont val="Tahoma"/>
            <family val="2"/>
            <charset val="1"/>
          </rPr>
          <t>vasileiosa:
</t>
        </r>
        <r>
          <rPr>
            <sz val="9"/>
            <color rgb="FF000000"/>
            <rFont val="Tahoma"/>
            <family val="2"/>
            <charset val="1"/>
          </rPr>
          <t>Data for the Calendar year</t>
        </r>
      </text>
    </comment>
    <comment ref="T60" authorId="0">
      <text>
        <r>
          <rPr>
            <b val="true"/>
            <sz val="9"/>
            <color rgb="FF000000"/>
            <rFont val="Tahoma"/>
            <family val="2"/>
            <charset val="1"/>
          </rPr>
          <t>vasileiosa:
</t>
        </r>
        <r>
          <rPr>
            <sz val="9"/>
            <color rgb="FF000000"/>
            <rFont val="Tahoma"/>
            <family val="2"/>
            <charset val="1"/>
          </rPr>
          <t>SENEGAL
2014 ARTICLE IV CONSULTATION AND EIGHTH REVIEW
UNDER THE POLICY SUPPORT INSTRUMENT—STAFF
REPORT; PRESS RELEASE; AND STATEMENT BY THE
EXECUTIVE DIRECTOR FOR SENEGAL 
January 2015
http://www.imf.org/external/pubs/ft/scr/2015/cr1502.pdf</t>
        </r>
      </text>
    </comment>
    <comment ref="U3" authorId="0">
      <text>
        <r>
          <rPr>
            <b val="true"/>
            <sz val="9"/>
            <color rgb="FF000000"/>
            <rFont val="Tahoma"/>
            <family val="2"/>
            <charset val="1"/>
          </rPr>
          <t>vasileiosa:
</t>
        </r>
        <r>
          <rPr>
            <sz val="9"/>
            <color rgb="FF000000"/>
            <rFont val="Tahoma"/>
            <family val="2"/>
            <charset val="1"/>
          </rPr>
          <t>Data for the Calendar year</t>
        </r>
      </text>
    </comment>
    <comment ref="U60" authorId="0">
      <text>
        <r>
          <rPr>
            <b val="true"/>
            <sz val="9"/>
            <color rgb="FF000000"/>
            <rFont val="Tahoma"/>
            <family val="2"/>
            <charset val="1"/>
          </rPr>
          <t>vasileiosa:
</t>
        </r>
        <r>
          <rPr>
            <sz val="9"/>
            <color rgb="FF000000"/>
            <rFont val="Tahoma"/>
            <family val="2"/>
            <charset val="1"/>
          </rPr>
          <t>SENEGAL
2014 ARTICLE IV CONSULTATION AND EIGHTH REVIEW
UNDER THE POLICY SUPPORT INSTRUMENT—STAFF
REPORT; PRESS RELEASE; AND STATEMENT BY THE
EXECUTIVE DIRECTOR FOR SENEGAL 
January 2015
http://www.imf.org/external/pubs/ft/scr/2015/cr1502.pdf</t>
        </r>
      </text>
    </comment>
    <comment ref="V3" authorId="0">
      <text>
        <r>
          <rPr>
            <b val="true"/>
            <sz val="9"/>
            <color rgb="FF000000"/>
            <rFont val="Tahoma"/>
            <family val="2"/>
            <charset val="1"/>
          </rPr>
          <t>vasileiosa:
</t>
        </r>
        <r>
          <rPr>
            <sz val="9"/>
            <color rgb="FF000000"/>
            <rFont val="Tahoma"/>
            <family val="2"/>
            <charset val="1"/>
          </rPr>
          <t>Data for the Calendar year</t>
        </r>
      </text>
    </comment>
    <comment ref="V60" authorId="0">
      <text>
        <r>
          <rPr>
            <b val="true"/>
            <sz val="9"/>
            <color rgb="FF000000"/>
            <rFont val="Tahoma"/>
            <family val="2"/>
            <charset val="1"/>
          </rPr>
          <t>vasileiosa:
</t>
        </r>
        <r>
          <rPr>
            <sz val="9"/>
            <color rgb="FF000000"/>
            <rFont val="Tahoma"/>
            <family val="2"/>
            <charset val="1"/>
          </rPr>
          <t>SENEGAL
2014 ARTICLE IV CONSULTATION AND EIGHTH REVIEW
UNDER THE POLICY SUPPORT INSTRUMENT—STAFF
REPORT; PRESS RELEASE; AND STATEMENT BY THE
EXECUTIVE DIRECTOR FOR SENEGAL 
January 2015
http://www.imf.org/external/pubs/ft/scr/2015/cr1502.pdf</t>
        </r>
      </text>
    </comment>
  </commentList>
</comments>
</file>

<file path=xl/comments11.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C47" authorId="0">
      <text>
        <r>
          <rPr>
            <b val="true"/>
            <sz val="9"/>
            <color rgb="FF000000"/>
            <rFont val="Tahoma"/>
            <family val="2"/>
            <charset val="1"/>
          </rPr>
          <t>vasileiosa:
</t>
        </r>
        <r>
          <rPr>
            <sz val="9"/>
            <color rgb="FF000000"/>
            <rFont val="Tahoma"/>
            <family val="2"/>
            <charset val="1"/>
          </rPr>
          <t>The Federal Democratic Republic of Ethiopia: Selected Issues and Statistical Appendix 
April 2006
http://www.imf.org/external/pubs/ft/scr/2006/cr06122.pdf</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D47" authorId="0">
      <text>
        <r>
          <rPr>
            <b val="true"/>
            <sz val="9"/>
            <color rgb="FF000000"/>
            <rFont val="Tahoma"/>
            <family val="2"/>
            <charset val="1"/>
          </rPr>
          <t>vasileiosa:
</t>
        </r>
        <r>
          <rPr>
            <sz val="9"/>
            <color rgb="FF000000"/>
            <rFont val="Tahoma"/>
            <family val="2"/>
            <charset val="1"/>
          </rPr>
          <t>The Federal Democratic Republic of Ethiopia: Selected Issues and Statistical Appendix 
April 2006
http://www.imf.org/external/pubs/ft/scr/2006/cr06122.pdf</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E47" authorId="0">
      <text>
        <r>
          <rPr>
            <b val="true"/>
            <sz val="9"/>
            <color rgb="FF000000"/>
            <rFont val="Tahoma"/>
            <family val="2"/>
            <charset val="1"/>
          </rPr>
          <t>vasileiosa:
</t>
        </r>
        <r>
          <rPr>
            <sz val="9"/>
            <color rgb="FF000000"/>
            <rFont val="Tahoma"/>
            <family val="2"/>
            <charset val="1"/>
          </rPr>
          <t>The Federal Democratic Republic of Ethiopia: Selected Issues and Statistical Appendix 
April 2006
http://www.imf.org/external/pubs/ft/scr/2006/cr06122.pdf</t>
        </r>
      </text>
    </comment>
    <comment ref="E50" authorId="0">
      <text>
        <r>
          <rPr>
            <b val="true"/>
            <sz val="9"/>
            <color rgb="FF000000"/>
            <rFont val="Tahoma"/>
            <family val="2"/>
            <charset val="1"/>
          </rPr>
          <t>vasileiosa:
</t>
        </r>
        <r>
          <rPr>
            <sz val="9"/>
            <color rgb="FF000000"/>
            <rFont val="Tahoma"/>
            <family val="2"/>
            <charset val="1"/>
          </rPr>
          <t>Checked</t>
        </r>
      </text>
    </comment>
    <comment ref="E52" authorId="0">
      <text>
        <r>
          <rPr>
            <b val="true"/>
            <sz val="9"/>
            <color rgb="FF000000"/>
            <rFont val="Tahoma"/>
            <family val="2"/>
            <charset val="1"/>
          </rPr>
          <t>vasileiosa:
</t>
        </r>
        <r>
          <rPr>
            <sz val="9"/>
            <color rgb="FF000000"/>
            <rFont val="Tahoma"/>
            <family val="2"/>
            <charset val="1"/>
          </rPr>
          <t>Float/unidentified financing</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47" authorId="0">
      <text>
        <r>
          <rPr>
            <b val="true"/>
            <sz val="9"/>
            <color rgb="FF000000"/>
            <rFont val="Tahoma"/>
            <family val="2"/>
            <charset val="1"/>
          </rPr>
          <t>vasileiosa:
</t>
        </r>
        <r>
          <rPr>
            <sz val="9"/>
            <color rgb="FF000000"/>
            <rFont val="Tahoma"/>
            <family val="2"/>
            <charset val="1"/>
          </rPr>
          <t>The Federal Democratic Republic of Ethiopia: Selected Issues and Statistical Appendix 
April 2006
http://www.imf.org/external/pubs/ft/scr/2006/cr06122.pdf</t>
        </r>
      </text>
    </comment>
    <comment ref="F52" authorId="0">
      <text>
        <r>
          <rPr>
            <b val="true"/>
            <sz val="9"/>
            <color rgb="FF000000"/>
            <rFont val="Tahoma"/>
            <family val="2"/>
            <charset val="1"/>
          </rPr>
          <t>vasileiosa:
</t>
        </r>
        <r>
          <rPr>
            <sz val="9"/>
            <color rgb="FF000000"/>
            <rFont val="Tahoma"/>
            <family val="2"/>
            <charset val="1"/>
          </rPr>
          <t>Float/unidentified financing</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47" authorId="0">
      <text>
        <r>
          <rPr>
            <b val="true"/>
            <sz val="9"/>
            <color rgb="FF000000"/>
            <rFont val="Tahoma"/>
            <family val="2"/>
            <charset val="1"/>
          </rPr>
          <t>vasileiosa:
</t>
        </r>
        <r>
          <rPr>
            <sz val="9"/>
            <color rgb="FF000000"/>
            <rFont val="Tahoma"/>
            <family val="2"/>
            <charset val="1"/>
          </rPr>
          <t>The Federal Democratic Republic of Ethiopia: 2007 Article IV Consultation—Staff
Report; Staff Supplement; Public Information Notice on the Executive Board
Discussion; and Statement by the Executive Director for the Federal Democratic
Republic of Ethiopia 
July 2007
http://www.imf.org/external/pubs/ft/scr/2007/cr07247.pdf</t>
        </r>
      </text>
    </comment>
    <comment ref="G50" authorId="0">
      <text>
        <r>
          <rPr>
            <b val="true"/>
            <sz val="9"/>
            <color rgb="FF000000"/>
            <rFont val="Tahoma"/>
            <family val="2"/>
            <charset val="1"/>
          </rPr>
          <t>vasileiosa:
</t>
        </r>
        <r>
          <rPr>
            <sz val="9"/>
            <color rgb="FF000000"/>
            <rFont val="Tahoma"/>
            <family val="2"/>
            <charset val="1"/>
          </rPr>
          <t>Special programs</t>
        </r>
      </text>
    </comment>
    <comment ref="G52" authorId="0">
      <text>
        <r>
          <rPr>
            <b val="true"/>
            <sz val="9"/>
            <color rgb="FF000000"/>
            <rFont val="Tahoma"/>
            <family val="2"/>
            <charset val="1"/>
          </rPr>
          <t>vasileiosa:
</t>
        </r>
        <r>
          <rPr>
            <sz val="9"/>
            <color rgb="FF000000"/>
            <rFont val="Tahoma"/>
            <family val="2"/>
            <charset val="1"/>
          </rPr>
          <t>Float/unidentified financing</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47" authorId="0">
      <text>
        <r>
          <rPr>
            <b val="true"/>
            <sz val="9"/>
            <color rgb="FF000000"/>
            <rFont val="Tahoma"/>
            <family val="2"/>
            <charset val="1"/>
          </rPr>
          <t>vasileiosa:
</t>
        </r>
        <r>
          <rPr>
            <sz val="9"/>
            <color rgb="FF000000"/>
            <rFont val="Tahoma"/>
            <family val="2"/>
            <charset val="1"/>
          </rPr>
          <t>The Federal Democratic Republic of Ethiopia: Request for Disbursement Under the
Rapid-Access Component of the Exogenous Shocks Facility—Staff Report; Staff
Statement; Press Release on the Executive Board Discussion; and Statement by the
Executive Director for The Federal Democratic Republic of Ethiopia
Jannuary 2009
http://www.imf.org/external/pubs/ft/scr/2009/cr0934.pdf</t>
        </r>
      </text>
    </comment>
    <comment ref="H50" authorId="0">
      <text>
        <r>
          <rPr>
            <b val="true"/>
            <sz val="9"/>
            <color rgb="FF000000"/>
            <rFont val="Tahoma"/>
            <family val="2"/>
            <charset val="1"/>
          </rPr>
          <t>vasileiosa:
</t>
        </r>
        <r>
          <rPr>
            <sz val="9"/>
            <color rgb="FF000000"/>
            <rFont val="Tahoma"/>
            <family val="2"/>
            <charset val="1"/>
          </rPr>
          <t>Special programs</t>
        </r>
      </text>
    </comment>
    <comment ref="H52" authorId="0">
      <text>
        <r>
          <rPr>
            <b val="true"/>
            <sz val="9"/>
            <color rgb="FF000000"/>
            <rFont val="Tahoma"/>
            <family val="2"/>
            <charset val="1"/>
          </rPr>
          <t>vasileiosa:
</t>
        </r>
        <r>
          <rPr>
            <sz val="9"/>
            <color rgb="FF000000"/>
            <rFont val="Tahoma"/>
            <family val="2"/>
            <charset val="1"/>
          </rPr>
          <t>Float/unidentified financing</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47" authorId="0">
      <text>
        <r>
          <rPr>
            <b val="true"/>
            <sz val="9"/>
            <color rgb="FF000000"/>
            <rFont val="Tahoma"/>
            <family val="2"/>
            <charset val="1"/>
          </rPr>
          <t>vasileiosa:
</t>
        </r>
        <r>
          <rPr>
            <sz val="9"/>
            <color rgb="FF000000"/>
            <rFont val="Tahoma"/>
            <family val="2"/>
            <charset val="1"/>
          </rPr>
          <t>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I50" authorId="0">
      <text>
        <r>
          <rPr>
            <b val="true"/>
            <sz val="9"/>
            <color rgb="FF000000"/>
            <rFont val="Tahoma"/>
            <family val="2"/>
            <charset val="1"/>
          </rPr>
          <t>vasileiosa:
</t>
        </r>
        <r>
          <rPr>
            <sz val="9"/>
            <color rgb="FF000000"/>
            <rFont val="Tahoma"/>
            <family val="2"/>
            <charset val="1"/>
          </rPr>
          <t>Special programs</t>
        </r>
      </text>
    </comment>
    <comment ref="I52" authorId="0">
      <text>
        <r>
          <rPr>
            <b val="true"/>
            <sz val="9"/>
            <color rgb="FF000000"/>
            <rFont val="Tahoma"/>
            <family val="2"/>
            <charset val="1"/>
          </rPr>
          <t>vasileiosa:
</t>
        </r>
        <r>
          <rPr>
            <sz val="9"/>
            <color rgb="FF000000"/>
            <rFont val="Tahoma"/>
            <family val="2"/>
            <charset val="1"/>
          </rPr>
          <t>Float/unidentified financing</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47" authorId="0">
      <text>
        <r>
          <rPr>
            <b val="true"/>
            <sz val="9"/>
            <color rgb="FF000000"/>
            <rFont val="Tahoma"/>
            <family val="2"/>
            <charset val="1"/>
          </rPr>
          <t>vasileiosa:
</t>
        </r>
        <r>
          <rPr>
            <sz val="9"/>
            <color rgb="FF000000"/>
            <rFont val="Tahoma"/>
            <family val="2"/>
            <charset val="1"/>
          </rPr>
          <t>The Federal Democratic Republic of Ethiopia: Request for a 14-Month Arrangement
under the Exogenous Shocks Facility—Staff Report; Press Release on the Executive
Board Discussion; and Statement by the Executive Director for the Federal Democratic
Republic of Ethiopia 
September 2009
http://www.imf.org/external/pubs/ft/scr/2009/cr09296.pdf</t>
        </r>
      </text>
    </comment>
    <comment ref="J50" authorId="0">
      <text>
        <r>
          <rPr>
            <b val="true"/>
            <sz val="9"/>
            <color rgb="FF000000"/>
            <rFont val="Tahoma"/>
            <family val="2"/>
            <charset val="1"/>
          </rPr>
          <t>vasileiosa:
</t>
        </r>
        <r>
          <rPr>
            <sz val="9"/>
            <color rgb="FF000000"/>
            <rFont val="Tahoma"/>
            <family val="2"/>
            <charset val="1"/>
          </rPr>
          <t>Special programs</t>
        </r>
      </text>
    </comment>
    <comment ref="J52" authorId="0">
      <text>
        <r>
          <rPr>
            <b val="true"/>
            <sz val="9"/>
            <color rgb="FF000000"/>
            <rFont val="Tahoma"/>
            <family val="2"/>
            <charset val="1"/>
          </rPr>
          <t>vasileiosa:
</t>
        </r>
        <r>
          <rPr>
            <sz val="9"/>
            <color rgb="FF000000"/>
            <rFont val="Tahoma"/>
            <family val="2"/>
            <charset val="1"/>
          </rPr>
          <t>Float/unidentified financing</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47" authorId="0">
      <text>
        <r>
          <rPr>
            <b val="true"/>
            <sz val="9"/>
            <color rgb="FF000000"/>
            <rFont val="Tahoma"/>
            <family val="2"/>
            <charset val="1"/>
          </rPr>
          <t>vasileiosa:
</t>
        </r>
        <r>
          <rPr>
            <sz val="9"/>
            <color rgb="FF000000"/>
            <rFont val="Tahoma"/>
            <family val="2"/>
            <charset val="1"/>
          </rPr>
          <t>Ethiopia: 2010 Article IV Consultation and First Review of the Arrangement under the
Exogenous Shocks Facility—Staff Report; Staff Supplements; and Press Release on the
Executive Board Discussion. 
June 2010
http://www.imf.org/external/pubs/ft/scr/2010/cr10175.pdf</t>
        </r>
      </text>
    </comment>
    <comment ref="K52" authorId="0">
      <text>
        <r>
          <rPr>
            <b val="true"/>
            <sz val="9"/>
            <color rgb="FF000000"/>
            <rFont val="Tahoma"/>
            <family val="2"/>
            <charset val="1"/>
          </rPr>
          <t>vasileiosa:
</t>
        </r>
        <r>
          <rPr>
            <sz val="9"/>
            <color rgb="FF000000"/>
            <rFont val="Tahoma"/>
            <family val="2"/>
            <charset val="1"/>
          </rPr>
          <t>Float/unidentified financing</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47" authorId="0">
      <text>
        <r>
          <rPr>
            <b val="true"/>
            <sz val="9"/>
            <color rgb="FF000000"/>
            <rFont val="Tahoma"/>
            <family val="2"/>
            <charset val="1"/>
          </rPr>
          <t>vasileiosa:
</t>
        </r>
        <r>
          <rPr>
            <sz val="9"/>
            <color rgb="FF000000"/>
            <rFont val="Tahoma"/>
            <family val="2"/>
            <charset val="1"/>
          </rPr>
          <t>The Federal Democratic Republic of Ethiopia: Second Review of the Arrangement
under the Exogenous Shocks Facility—Staff Report; Press Release on the Executive
Board Discussion; and Statement by the Executive Director for the Federal Democratic
Republic of Ethiopia 
November 2010
http://www.imf.org/external/pubs/ft/scr/2010/cr10339.pdf</t>
        </r>
      </text>
    </comment>
    <comment ref="L52" authorId="0">
      <text>
        <r>
          <rPr>
            <b val="true"/>
            <sz val="9"/>
            <color rgb="FF000000"/>
            <rFont val="Tahoma"/>
            <family val="2"/>
            <charset val="1"/>
          </rPr>
          <t>vasileiosa:
</t>
        </r>
        <r>
          <rPr>
            <sz val="9"/>
            <color rgb="FF000000"/>
            <rFont val="Tahoma"/>
            <family val="2"/>
            <charset val="1"/>
          </rPr>
          <t>Float/unidentified financing</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47" authorId="0">
      <text>
        <r>
          <rPr>
            <b val="true"/>
            <sz val="9"/>
            <color rgb="FF000000"/>
            <rFont val="Tahoma"/>
            <family val="2"/>
            <charset val="1"/>
          </rPr>
          <t>vasileiosa:
</t>
        </r>
        <r>
          <rPr>
            <sz val="9"/>
            <color rgb="FF000000"/>
            <rFont val="Tahoma"/>
            <family val="2"/>
            <charset val="1"/>
          </rPr>
          <t> 2013 ARTICLE IV CONSULTATION 
October 2013
http://www.imf.org/external/pubs/ft/scr/2013/cr13308.pdf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47" authorId="0">
      <text>
        <r>
          <rPr>
            <b val="true"/>
            <sz val="9"/>
            <color rgb="FF000000"/>
            <rFont val="Tahoma"/>
            <family val="2"/>
            <charset val="1"/>
          </rPr>
          <t>vasileiosa:
</t>
        </r>
        <r>
          <rPr>
            <sz val="9"/>
            <color rgb="FF000000"/>
            <rFont val="Tahoma"/>
            <family val="2"/>
            <charset val="1"/>
          </rPr>
          <t> 2013 ARTICLE IV CONSULTATION 
October 2013
http://www.imf.org/external/pubs/ft/scr/2013/cr13308.pdf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S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T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U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 ref="V4" authorId="0">
      <text>
        <r>
          <rPr>
            <b val="true"/>
            <sz val="9"/>
            <color rgb="FF000000"/>
            <rFont val="Tahoma"/>
            <family val="2"/>
            <charset val="1"/>
          </rPr>
          <t>vasileiosa:
</t>
        </r>
        <r>
          <rPr>
            <sz val="9"/>
            <color rgb="FF000000"/>
            <rFont val="Tahoma"/>
            <family val="2"/>
            <charset val="1"/>
          </rPr>
          <t>Data for the Financial year</t>
        </r>
      </text>
    </comment>
    <comment ref="V47" authorId="0">
      <text>
        <r>
          <rPr>
            <b val="true"/>
            <sz val="9"/>
            <color rgb="FF000000"/>
            <rFont val="Tahoma"/>
            <family val="2"/>
            <charset val="1"/>
          </rPr>
          <t>vasileiosa:
</t>
        </r>
        <r>
          <rPr>
            <sz val="9"/>
            <color rgb="FF000000"/>
            <rFont val="Tahoma"/>
            <family val="2"/>
            <charset val="1"/>
          </rPr>
          <t>2014 ARTICLE IV CONSULTATION—STAFF REPORT; PRESS
RELEASE; AND STATEMENT BY THE EXECUTIVE DIRECTOR FOR
THE FEDERAL DEMOCRATIC REPUBLIC OF ETHIOPIA
October 2014
http://www.imf.org/external/pubs/ft/scr/2014/cr14303.pdf</t>
        </r>
      </text>
    </comment>
  </commentList>
</comments>
</file>

<file path=xl/comments12.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C63" authorId="0">
      <text>
        <r>
          <rPr>
            <b val="true"/>
            <sz val="9"/>
            <color rgb="FF000000"/>
            <rFont val="Tahoma"/>
            <family val="2"/>
            <charset val="1"/>
          </rPr>
          <t>vasileiosa:
</t>
        </r>
        <r>
          <rPr>
            <sz val="9"/>
            <color rgb="FF000000"/>
            <rFont val="Tahoma"/>
            <family val="2"/>
            <charset val="1"/>
          </rPr>
          <t>Malawi: Selected Issues and Statistical Appendix
December 2004  
http://www.imf.org/external/pubs/ft/scr/2004/cr04390.pdf</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D63" authorId="0">
      <text>
        <r>
          <rPr>
            <b val="true"/>
            <sz val="9"/>
            <color rgb="FF000000"/>
            <rFont val="Tahoma"/>
            <family val="2"/>
            <charset val="1"/>
          </rPr>
          <t>vasileiosa:
</t>
        </r>
        <r>
          <rPr>
            <sz val="9"/>
            <color rgb="FF000000"/>
            <rFont val="Tahoma"/>
            <family val="2"/>
            <charset val="1"/>
          </rPr>
          <t>Malawi: Selected Issues and Statistical Appendix
December 2004  
http://www.imf.org/external/pubs/ft/scr/2004/cr04390.pdf</t>
        </r>
      </text>
    </comment>
    <comment ref="D66" authorId="0">
      <text>
        <r>
          <rPr>
            <b val="true"/>
            <sz val="9"/>
            <color rgb="FF000000"/>
            <rFont val="Tahoma"/>
            <family val="2"/>
            <charset val="1"/>
          </rPr>
          <t>vasileiosa:
</t>
        </r>
      </text>
    </comment>
    <comment ref="D67" authorId="0">
      <text>
        <r>
          <rPr>
            <b val="true"/>
            <sz val="9"/>
            <color rgb="FF000000"/>
            <rFont val="Tahoma"/>
            <family val="2"/>
            <charset val="1"/>
          </rPr>
          <t>vasileiosa:
</t>
        </r>
        <r>
          <rPr>
            <sz val="9"/>
            <color rgb="FF000000"/>
            <rFont val="Tahoma"/>
            <family val="2"/>
            <charset val="1"/>
          </rPr>
          <t>Other financing (privatization, IMF MDRI, securitization etc.)</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E63" authorId="0">
      <text>
        <r>
          <rPr>
            <b val="true"/>
            <sz val="9"/>
            <color rgb="FF000000"/>
            <rFont val="Tahoma"/>
            <family val="2"/>
            <charset val="1"/>
          </rPr>
          <t>vasileiosa:
</t>
        </r>
        <r>
          <rPr>
            <sz val="9"/>
            <color rgb="FF000000"/>
            <rFont val="Tahoma"/>
            <family val="2"/>
            <charset val="1"/>
          </rPr>
          <t>Malawi: Selected Issues and Statistical Appendix
December 2004  
http://www.imf.org/external/pubs/ft/scr/2004/cr04390.pdf</t>
        </r>
      </text>
    </comment>
    <comment ref="E67" authorId="0">
      <text>
        <r>
          <rPr>
            <b val="true"/>
            <sz val="9"/>
            <color rgb="FF000000"/>
            <rFont val="Tahoma"/>
            <family val="2"/>
            <charset val="1"/>
          </rPr>
          <t>vasileiosa:
</t>
        </r>
        <r>
          <rPr>
            <sz val="9"/>
            <color rgb="FF000000"/>
            <rFont val="Tahoma"/>
            <family val="2"/>
            <charset val="1"/>
          </rPr>
          <t>Other financing (privatization, IMF MDRI, securitization etc.)</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63" authorId="0">
      <text>
        <r>
          <rPr>
            <b val="true"/>
            <sz val="9"/>
            <color rgb="FF000000"/>
            <rFont val="Tahoma"/>
            <family val="2"/>
            <charset val="1"/>
          </rPr>
          <t>vasileiosa:
</t>
        </r>
        <r>
          <rPr>
            <sz val="9"/>
            <color rgb="FF000000"/>
            <rFont val="Tahoma"/>
            <family val="2"/>
            <charset val="1"/>
          </rPr>
          <t>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F67" authorId="0">
      <text>
        <r>
          <rPr>
            <b val="true"/>
            <sz val="9"/>
            <color rgb="FF000000"/>
            <rFont val="Tahoma"/>
            <family val="2"/>
            <charset val="1"/>
          </rPr>
          <t>vasileiosa:
</t>
        </r>
        <r>
          <rPr>
            <sz val="9"/>
            <color rgb="FF000000"/>
            <rFont val="Tahoma"/>
            <family val="2"/>
            <charset val="1"/>
          </rPr>
          <t>Other financing (privatization, IMF MDRI, securitization etc.)</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63" authorId="0">
      <text>
        <r>
          <rPr>
            <b val="true"/>
            <sz val="9"/>
            <color rgb="FF000000"/>
            <rFont val="Tahoma"/>
            <family val="2"/>
            <charset val="1"/>
          </rPr>
          <t>vasileiosa:
</t>
        </r>
        <r>
          <rPr>
            <sz val="9"/>
            <color rgb="FF000000"/>
            <rFont val="Tahoma"/>
            <family val="2"/>
            <charset val="1"/>
          </rPr>
          <t> May 18, 2006 January 29, 2001
Malawi: Fourth and Fifth Reviews Under the Three-Year Arrangement Under the
Poverty Reduction and Growth Facility, and Request for Waivers of Nonobservance of
Performance Criteria—Staff Report; Staff Supplement; Staff Statement; Press Release
on the Executive Board Discussion; and Statement by the Executive Director for Malawi
January 2008 
http://www.imf.org/external/pubs/ft/scr/2008/cr0803.pdf</t>
        </r>
      </text>
    </comment>
    <comment ref="G67" authorId="0">
      <text>
        <r>
          <rPr>
            <b val="true"/>
            <sz val="9"/>
            <color rgb="FF000000"/>
            <rFont val="Tahoma"/>
            <family val="2"/>
            <charset val="1"/>
          </rPr>
          <t>vasileiosa:
</t>
        </r>
        <r>
          <rPr>
            <sz val="9"/>
            <color rgb="FF000000"/>
            <rFont val="Tahoma"/>
            <family val="2"/>
            <charset val="1"/>
          </rPr>
          <t>Other financing (privatization, IMF MDRI, securitization etc.)</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63" authorId="0">
      <text>
        <r>
          <rPr>
            <b val="true"/>
            <sz val="9"/>
            <color rgb="FF000000"/>
            <rFont val="Tahoma"/>
            <family val="2"/>
            <charset val="1"/>
          </rPr>
          <t>vasileiosa:
</t>
        </r>
        <r>
          <rPr>
            <sz val="9"/>
            <color rgb="FF000000"/>
            <rFont val="Tahoma"/>
            <family val="2"/>
            <charset val="1"/>
          </rPr>
          <t>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63" authorId="0">
      <text>
        <r>
          <rPr>
            <b val="true"/>
            <sz val="9"/>
            <color rgb="FF000000"/>
            <rFont val="Tahoma"/>
            <family val="2"/>
            <charset val="1"/>
          </rPr>
          <t>vasileiosa:
</t>
        </r>
        <r>
          <rPr>
            <sz val="9"/>
            <color rgb="FF000000"/>
            <rFont val="Tahoma"/>
            <family val="2"/>
            <charset val="1"/>
          </rPr>
          <t>Malawi: Sixth and Final Review Under the Three-Year Arrangement Under the
Poverty Reduction and Growth Facility, and Request for Waiver of Nonobservance of
Performance Criteria and Augmentation Access—Staff Report; Press Release on the
Executive Board Discussion; and Statement by the Executive Director for Malawi
July 2008
http://www.imf.org/external/pubs/ft/scr/2008/cr08265.pdf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63" authorId="0">
      <text>
        <r>
          <rPr>
            <b val="true"/>
            <sz val="9"/>
            <color rgb="FF000000"/>
            <rFont val="Tahoma"/>
            <family val="2"/>
            <charset val="1"/>
          </rPr>
          <t>vasileiosa:
</t>
        </r>
        <r>
          <rPr>
            <sz val="9"/>
            <color rgb="FF000000"/>
            <rFont val="Tahoma"/>
            <family val="2"/>
            <charset val="1"/>
          </rPr>
          <t>Malawi: Request for a One-Year Exogenous Shocks Facility Arrangement—Staff
Report; Press Release on the Executive Board Discussion; and Statement by the
Executive Director for Malawi
January 2009
http://www.imf.org/external/pubs/ft/scr/2009/cr0916.pdf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63" authorId="0">
      <text>
        <r>
          <rPr>
            <b val="true"/>
            <sz val="9"/>
            <color rgb="FF000000"/>
            <rFont val="Tahoma"/>
            <family val="2"/>
            <charset val="1"/>
          </rPr>
          <t>vasileiosa:
</t>
        </r>
        <r>
          <rPr>
            <sz val="9"/>
            <color rgb="FF000000"/>
            <rFont val="Tahoma"/>
            <family val="2"/>
            <charset val="1"/>
          </rPr>
          <t>Malawi: Request for a One-Year Exogenous Shocks Facility Arrangement—Staff
Report; Press Release on the Executive Board Discussion; and Statement by the
Executive Director for Malawi
January 2009
http://www.imf.org/external/pubs/ft/scr/2009/cr0916.pdf</t>
        </r>
      </text>
    </comment>
    <comment ref="K67" authorId="0">
      <text>
        <r>
          <rPr>
            <b val="true"/>
            <sz val="9"/>
            <color rgb="FF000000"/>
            <rFont val="Tahoma"/>
            <family val="2"/>
            <charset val="1"/>
          </rPr>
          <t>vasileiosa:
</t>
        </r>
        <r>
          <rPr>
            <sz val="9"/>
            <color rgb="FF000000"/>
            <rFont val="Tahoma"/>
            <family val="2"/>
            <charset val="1"/>
          </rPr>
          <t>Checked</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63" authorId="0">
      <text>
        <r>
          <rPr>
            <b val="true"/>
            <sz val="9"/>
            <color rgb="FF000000"/>
            <rFont val="Tahoma"/>
            <family val="2"/>
            <charset val="1"/>
          </rPr>
          <t>vasileiosa:
</t>
        </r>
        <r>
          <rPr>
            <sz val="9"/>
            <color rgb="FF000000"/>
            <rFont val="Tahoma"/>
            <family val="2"/>
            <charset val="1"/>
          </rPr>
          <t>Malawi: 2012 Article IV Consultation and Request for a New Arrangement Under the
Extended Credit Facility—Staff Report; Staff Supplements; Public Information Notice and
Press Release on the Executive Board Discussion; and Statement by the Executive Director
for Malawi
August 2012
http://www.imf.org/external/pubs/ft/scr/2012/cr12221.pdf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63" authorId="0">
      <text>
        <r>
          <rPr>
            <b val="true"/>
            <sz val="9"/>
            <color rgb="FF000000"/>
            <rFont val="Tahoma"/>
            <family val="2"/>
            <charset val="1"/>
          </rPr>
          <t>vasileiosa:
</t>
        </r>
        <r>
          <rPr>
            <sz val="9"/>
            <color rgb="FF000000"/>
            <rFont val="Tahoma"/>
            <family val="2"/>
            <charset val="1"/>
          </rPr>
          <t>SECOND REVIEW UNDER THE EXTENDED CREDIT FACILITY ARRANGEMENT
AND REQUEST FOR MODIFICATION OF PERFORMANCE CRITERIA—STAFF
REPORT; STAFF SUPPLEMENT; PRESS RELEASE ON THE EXECUTIVE BOARD
DISCUSSION; AND STATEMENT BY THE EXECUTIVE DIRECTOR FOR MALAWI. 
May 2013
http://www.imf.org/external/pubs/ft/scr/2013/cr13131.pdf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63" authorId="0">
      <text>
        <r>
          <rPr>
            <b val="true"/>
            <sz val="9"/>
            <color rgb="FF000000"/>
            <rFont val="Tahoma"/>
            <family val="2"/>
            <charset val="1"/>
          </rPr>
          <t>vasileiosa:
</t>
        </r>
        <r>
          <rPr>
            <sz val="9"/>
            <color rgb="FF000000"/>
            <rFont val="Tahoma"/>
            <family val="2"/>
            <charset val="1"/>
          </rPr>
          <t>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63" authorId="0">
      <text>
        <r>
          <rPr>
            <b val="true"/>
            <sz val="9"/>
            <color rgb="FF000000"/>
            <rFont val="Tahoma"/>
            <family val="2"/>
            <charset val="1"/>
          </rPr>
          <t>vasileiosa:
</t>
        </r>
        <r>
          <rPr>
            <sz val="9"/>
            <color rgb="FF000000"/>
            <rFont val="Tahoma"/>
            <family val="2"/>
            <charset val="1"/>
          </rPr>
          <t>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63" authorId="0">
      <text>
        <r>
          <rPr>
            <b val="true"/>
            <sz val="9"/>
            <color rgb="FF000000"/>
            <rFont val="Tahoma"/>
            <family val="2"/>
            <charset val="1"/>
          </rPr>
          <t>vasileiosa:
</t>
        </r>
        <r>
          <rPr>
            <sz val="9"/>
            <color rgb="FF000000"/>
            <rFont val="Tahoma"/>
            <family val="2"/>
            <charset val="1"/>
          </rPr>
          <t>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63" authorId="0">
      <text>
        <r>
          <rPr>
            <b val="true"/>
            <sz val="9"/>
            <color rgb="FF000000"/>
            <rFont val="Tahoma"/>
            <family val="2"/>
            <charset val="1"/>
          </rPr>
          <t>vasileiosa:
</t>
        </r>
        <r>
          <rPr>
            <sz val="9"/>
            <color rgb="FF000000"/>
            <rFont val="Tahoma"/>
            <family val="2"/>
            <charset val="1"/>
          </rPr>
          <t>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63" authorId="0">
      <text>
        <r>
          <rPr>
            <b val="true"/>
            <sz val="9"/>
            <color rgb="FF000000"/>
            <rFont val="Tahoma"/>
            <family val="2"/>
            <charset val="1"/>
          </rPr>
          <t>vasileiosa:
</t>
        </r>
        <r>
          <rPr>
            <sz val="9"/>
            <color rgb="FF000000"/>
            <rFont val="Tahoma"/>
            <family val="2"/>
            <charset val="1"/>
          </rPr>
          <t>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S63" authorId="0">
      <text>
        <r>
          <rPr>
            <b val="true"/>
            <sz val="9"/>
            <color rgb="FF000000"/>
            <rFont val="Tahoma"/>
            <family val="2"/>
            <charset val="1"/>
          </rPr>
          <t>vasileiosa:
</t>
        </r>
        <r>
          <rPr>
            <sz val="9"/>
            <color rgb="FF000000"/>
            <rFont val="Tahoma"/>
            <family val="2"/>
            <charset val="1"/>
          </rPr>
          <t>THIRD AND FOURTH REVIEWS UNDER THE EXTENDED CREDIT FACILITY
ARRANGEMENT, REQUEST FOR WAIVERS FOR NON-OBSERVANCE OF
PERFORMANCE CRITERIA, EXTENSION OF THE ARRANGEMENT, REPHASING OF
DISBURSEMENTS, AND MODIFICATION OF PERFORMANCE CRITERIA—STAFF
REPORT; STAFF SUPPLEMENT; PRESS RELEASE ON THE EXECUTIVE BOARD
DISCUSSION; AND STATEMENT BY THE EXECUTIVE DIRECTOR FOR MALAWI.
February 2014
http://www.imf.org/external/pubs/ft/scr/2014/cr1437.pdf</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V4" authorId="0">
      <text>
        <r>
          <rPr>
            <b val="true"/>
            <sz val="9"/>
            <color rgb="FF000000"/>
            <rFont val="Tahoma"/>
            <family val="2"/>
            <charset val="1"/>
          </rPr>
          <t>vasileiosa:
</t>
        </r>
        <r>
          <rPr>
            <sz val="9"/>
            <color rgb="FF000000"/>
            <rFont val="Tahoma"/>
            <family val="2"/>
            <charset val="1"/>
          </rPr>
          <t>Data for the Financial year</t>
        </r>
      </text>
    </comment>
  </commentList>
</comments>
</file>

<file path=xl/comments13.xml><?xml version="1.0" encoding="utf-8"?>
<comments xmlns="http://schemas.openxmlformats.org/spreadsheetml/2006/main" xmlns:xdr="http://schemas.openxmlformats.org/drawingml/2006/spreadsheetDrawing">
  <authors>
    <author/>
  </authors>
  <commentList>
    <comment ref="E3" authorId="0">
      <text>
        <r>
          <rPr>
            <b val="true"/>
            <sz val="9"/>
            <color rgb="FF000000"/>
            <rFont val="Tahoma"/>
            <family val="2"/>
            <charset val="1"/>
          </rPr>
          <t>vasileiosa:
</t>
        </r>
        <r>
          <rPr>
            <sz val="9"/>
            <color rgb="FF000000"/>
            <rFont val="Tahoma"/>
            <family val="2"/>
            <charset val="1"/>
          </rPr>
          <t>Data for the calendar year</t>
        </r>
      </text>
    </comment>
    <comment ref="E78" authorId="0">
      <text>
        <r>
          <rPr>
            <b val="true"/>
            <sz val="9"/>
            <color rgb="FF000000"/>
            <rFont val="Tahoma"/>
            <family val="2"/>
            <charset val="1"/>
          </rPr>
          <t>vasileiosa:
</t>
        </r>
        <r>
          <rPr>
            <sz val="9"/>
            <color rgb="FF000000"/>
            <rFont val="Tahoma"/>
            <family val="2"/>
            <charset val="1"/>
          </rPr>
          <t>Nigeria: Request for a Two-Year Policy Support Instrument—Staff Report; Staff
Statement; Press Release on the Executive Board Discussion; and Statement by the
Executive Director for Nigeria 
December 2005 
http://www.imf.org/external/pubs/ft/scr/2005/cr05432.pdf</t>
        </r>
      </text>
    </comment>
    <comment ref="E82" authorId="0">
      <text>
        <r>
          <rPr>
            <b val="true"/>
            <sz val="9"/>
            <color rgb="FF000000"/>
            <rFont val="Tahoma"/>
            <family val="2"/>
            <charset val="1"/>
          </rPr>
          <t>vasileiosa:
</t>
        </r>
        <r>
          <rPr>
            <sz val="9"/>
            <color rgb="FF000000"/>
            <rFont val="Tahoma"/>
            <family val="2"/>
            <charset val="1"/>
          </rPr>
          <t>Federal government extrabudgetary funds</t>
        </r>
      </text>
    </comment>
    <comment ref="F78" authorId="0">
      <text>
        <r>
          <rPr>
            <b val="true"/>
            <sz val="9"/>
            <color rgb="FF000000"/>
            <rFont val="Tahoma"/>
            <family val="2"/>
            <charset val="1"/>
          </rPr>
          <t>vasileiosa:
</t>
        </r>
        <r>
          <rPr>
            <sz val="9"/>
            <color rgb="FF000000"/>
            <rFont val="Tahoma"/>
            <family val="2"/>
            <charset val="1"/>
          </rPr>
          <t>Nigeria: First Review Under the Policy Support Instrument—Staff Report; Staff
Statement; Press Release on the Executive Board Discussion; and Statement by the
Executive Director for Nigeria
May 2006
http://www.imf.org/external/pubs/ft/scr/2006/cr06180.pdf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78" authorId="0">
      <text>
        <r>
          <rPr>
            <b val="true"/>
            <sz val="9"/>
            <color rgb="FF000000"/>
            <rFont val="Tahoma"/>
            <family val="2"/>
            <charset val="1"/>
          </rPr>
          <t>vasileiosa:
</t>
        </r>
        <r>
          <rPr>
            <sz val="9"/>
            <color rgb="FF000000"/>
            <rFont val="Tahoma"/>
            <family val="2"/>
            <charset val="1"/>
          </rPr>
          <t>Nigeria: 2007 Article IV Consultation—Staff Report; Staff Supplement and Statement;
Public Information Notice on the Executive Board Discussion; and Statement by the
Executive Director for Nigeria 
February 2008</t>
        </r>
      </text>
    </comment>
    <comment ref="G82" authorId="0">
      <text>
        <r>
          <rPr>
            <b val="true"/>
            <sz val="9"/>
            <color rgb="FF000000"/>
            <rFont val="Tahoma"/>
            <family val="2"/>
            <charset val="1"/>
          </rPr>
          <t>vasileiosa:
</t>
        </r>
        <r>
          <rPr>
            <sz val="9"/>
            <color rgb="FF000000"/>
            <rFont val="Tahoma"/>
            <family val="2"/>
            <charset val="1"/>
          </rPr>
          <t>checked</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78" authorId="0">
      <text>
        <r>
          <rPr>
            <b val="true"/>
            <sz val="9"/>
            <color rgb="FF000000"/>
            <rFont val="Tahoma"/>
            <family val="2"/>
            <charset val="1"/>
          </rPr>
          <t>vasileiosa:
</t>
        </r>
        <r>
          <rPr>
            <sz val="9"/>
            <color rgb="FF000000"/>
            <rFont val="Tahoma"/>
            <family val="2"/>
            <charset val="1"/>
          </rPr>
          <t>Nigeria: 2007 Article IV Consultation—Staff Report; Staff Supplement and Statement;
Public Information Notice on the Executive Board Discussion; and Statement by the
Executive Director for Nigeria 
February 2008</t>
        </r>
      </text>
    </comment>
    <comment ref="H82" authorId="0">
      <text>
        <r>
          <rPr>
            <b val="true"/>
            <sz val="9"/>
            <color rgb="FF000000"/>
            <rFont val="Tahoma"/>
            <family val="2"/>
            <charset val="1"/>
          </rPr>
          <t>vasileiosa:
</t>
        </r>
        <r>
          <rPr>
            <sz val="9"/>
            <color rgb="FF000000"/>
            <rFont val="Tahoma"/>
            <family val="2"/>
            <charset val="1"/>
          </rPr>
          <t>checked</t>
        </r>
      </text>
    </comment>
    <comment ref="H83" authorId="0">
      <text>
        <r>
          <rPr>
            <b val="true"/>
            <sz val="9"/>
            <color rgb="FF000000"/>
            <rFont val="Tahoma"/>
            <family val="2"/>
            <charset val="1"/>
          </rPr>
          <t>vasileiosa:
</t>
        </r>
        <r>
          <rPr>
            <sz val="9"/>
            <color rgb="FF000000"/>
            <rFont val="Tahoma"/>
            <family val="2"/>
            <charset val="1"/>
          </rPr>
          <t>Privatization proceeds</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78" authorId="0">
      <text>
        <r>
          <rPr>
            <b val="true"/>
            <sz val="9"/>
            <color rgb="FF000000"/>
            <rFont val="Tahoma"/>
            <family val="2"/>
            <charset val="1"/>
          </rPr>
          <t>vasileiosa:
</t>
        </r>
        <r>
          <rPr>
            <sz val="9"/>
            <color rgb="FF000000"/>
            <rFont val="Tahoma"/>
            <family val="2"/>
            <charset val="1"/>
          </rPr>
          <t>Nigeria: 2009 Article IV Consultation-Staff Report; Staff Supplement; Public
Information Notice on the Executive Board Discussion; Statement by the IMF Staff
Representative; and Statement by the Executive Director for Nigeria 
November 2009
http://www.imf.org/external/pubs/ft/scr/2009/cr09315.pdf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78" authorId="0">
      <text>
        <r>
          <rPr>
            <b val="true"/>
            <sz val="9"/>
            <color rgb="FF000000"/>
            <rFont val="Tahoma"/>
            <family val="2"/>
            <charset val="1"/>
          </rPr>
          <t>vasileiosa:
</t>
        </r>
        <r>
          <rPr>
            <sz val="9"/>
            <color rgb="FF000000"/>
            <rFont val="Tahoma"/>
            <family val="2"/>
            <charset val="1"/>
          </rPr>
          <t>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78" authorId="0">
      <text>
        <r>
          <rPr>
            <b val="true"/>
            <sz val="9"/>
            <color rgb="FF000000"/>
            <rFont val="Tahoma"/>
            <family val="2"/>
            <charset val="1"/>
          </rPr>
          <t>vasileiosa:
</t>
        </r>
        <r>
          <rPr>
            <sz val="9"/>
            <color rgb="FF000000"/>
            <rFont val="Tahoma"/>
            <family val="2"/>
            <charset val="1"/>
          </rPr>
          <t>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78" authorId="0">
      <text>
        <r>
          <rPr>
            <b val="true"/>
            <sz val="9"/>
            <color rgb="FF000000"/>
            <rFont val="Tahoma"/>
            <family val="2"/>
            <charset val="1"/>
          </rPr>
          <t>vasileiosa:
</t>
        </r>
        <r>
          <rPr>
            <sz val="9"/>
            <color rgb="FF000000"/>
            <rFont val="Tahoma"/>
            <family val="2"/>
            <charset val="1"/>
          </rPr>
          <t>NIGERIA
2011 ARTICLE IV CONSULTATION
July 2012
http://www.imf.org/external/pubs/ft/scr/2012/cr12194.pdf</t>
        </r>
      </text>
    </comment>
    <comment ref="L82" authorId="0">
      <text>
        <r>
          <rPr>
            <b val="true"/>
            <sz val="9"/>
            <color rgb="FF000000"/>
            <rFont val="Tahoma"/>
            <family val="2"/>
            <charset val="1"/>
          </rPr>
          <t>vasileiosa:
</t>
        </r>
        <r>
          <rPr>
            <sz val="9"/>
            <color rgb="FF000000"/>
            <rFont val="Tahoma"/>
            <family val="2"/>
            <charset val="1"/>
          </rPr>
          <t>Implicit fuel subsidy</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78"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78"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78"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78"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78"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78"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78"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List>
</comments>
</file>

<file path=xl/comments14.xml><?xml version="1.0" encoding="utf-8"?>
<comments xmlns="http://schemas.openxmlformats.org/spreadsheetml/2006/main" xmlns:xdr="http://schemas.openxmlformats.org/drawingml/2006/spreadsheetDrawing">
  <authors>
    <author/>
  </authors>
  <commentList>
    <comment ref="A6" authorId="0">
      <text>
        <r>
          <rPr>
            <b val="true"/>
            <sz val="9"/>
            <color rgb="FF000000"/>
            <rFont val="Tahoma"/>
            <family val="2"/>
            <charset val="1"/>
          </rPr>
          <t>vasileiosa:
</t>
        </r>
        <r>
          <rPr>
            <sz val="9"/>
            <color rgb="FF000000"/>
            <rFont val="Tahoma"/>
            <family val="2"/>
            <charset val="1"/>
          </rPr>
          <t>from the latest paper</t>
        </r>
      </text>
    </comment>
    <comment ref="A7" authorId="0">
      <text>
        <r>
          <rPr>
            <b val="true"/>
            <sz val="9"/>
            <color rgb="FF000000"/>
            <rFont val="Tahoma"/>
            <family val="2"/>
            <charset val="1"/>
          </rPr>
          <t>vasileiosa:
</t>
        </r>
        <r>
          <rPr>
            <sz val="9"/>
            <color rgb="FF000000"/>
            <rFont val="Tahoma"/>
            <family val="2"/>
            <charset val="1"/>
          </rPr>
          <t>from the latest paper</t>
        </r>
      </text>
    </comment>
    <comment ref="A15" authorId="0">
      <text>
        <r>
          <rPr>
            <b val="true"/>
            <sz val="9"/>
            <color rgb="FF000000"/>
            <rFont val="Tahoma"/>
            <family val="2"/>
            <charset val="1"/>
          </rPr>
          <t>vasileiosa:
</t>
        </r>
        <r>
          <rPr>
            <sz val="9"/>
            <color rgb="FF000000"/>
            <rFont val="Tahoma"/>
            <family val="2"/>
            <charset val="1"/>
          </rPr>
          <t>from the latest paper</t>
        </r>
      </text>
    </comment>
    <comment ref="A16" authorId="0">
      <text>
        <r>
          <rPr>
            <b val="true"/>
            <sz val="9"/>
            <color rgb="FF000000"/>
            <rFont val="Tahoma"/>
            <family val="2"/>
            <charset val="1"/>
          </rPr>
          <t>vasileiosa:
</t>
        </r>
        <r>
          <rPr>
            <sz val="9"/>
            <color rgb="FF000000"/>
            <rFont val="Tahoma"/>
            <family val="2"/>
            <charset val="1"/>
          </rPr>
          <t>from the latest paper</t>
        </r>
      </text>
    </comment>
    <comment ref="A17" authorId="0">
      <text>
        <r>
          <rPr>
            <b val="true"/>
            <sz val="9"/>
            <color rgb="FF000000"/>
            <rFont val="Tahoma"/>
            <family val="2"/>
            <charset val="1"/>
          </rPr>
          <t>vasileiosa:
</t>
        </r>
        <r>
          <rPr>
            <sz val="9"/>
            <color rgb="FF000000"/>
            <rFont val="Tahoma"/>
            <family val="2"/>
            <charset val="1"/>
          </rPr>
          <t>from the latest paper</t>
        </r>
      </text>
    </comment>
    <comment ref="A18" authorId="0">
      <text>
        <r>
          <rPr>
            <b val="true"/>
            <sz val="9"/>
            <color rgb="FF000000"/>
            <rFont val="Tahoma"/>
            <family val="2"/>
            <charset val="1"/>
          </rPr>
          <t>vasileiosa:
</t>
        </r>
        <r>
          <rPr>
            <sz val="9"/>
            <color rgb="FF000000"/>
            <rFont val="Tahoma"/>
            <family val="2"/>
            <charset val="1"/>
          </rPr>
          <t>from the latest paper</t>
        </r>
      </text>
    </comment>
    <comment ref="A19" authorId="0">
      <text>
        <r>
          <rPr>
            <b val="true"/>
            <sz val="9"/>
            <color rgb="FF000000"/>
            <rFont val="Tahoma"/>
            <family val="2"/>
            <charset val="1"/>
          </rPr>
          <t>vasileiosa:
</t>
        </r>
        <r>
          <rPr>
            <sz val="9"/>
            <color rgb="FF000000"/>
            <rFont val="Tahoma"/>
            <family val="2"/>
            <charset val="1"/>
          </rPr>
          <t>from the latest paper</t>
        </r>
      </text>
    </comment>
    <comment ref="A22" authorId="0">
      <text>
        <r>
          <rPr>
            <b val="true"/>
            <sz val="9"/>
            <color rgb="FF000000"/>
            <rFont val="Tahoma"/>
            <family val="2"/>
            <charset val="1"/>
          </rPr>
          <t>vasileiosa:
</t>
        </r>
        <r>
          <rPr>
            <sz val="9"/>
            <color rgb="FF000000"/>
            <rFont val="Tahoma"/>
            <family val="2"/>
            <charset val="1"/>
          </rPr>
          <t>from the latest paper</t>
        </r>
      </text>
    </comment>
    <comment ref="A23" authorId="0">
      <text>
        <r>
          <rPr>
            <b val="true"/>
            <sz val="9"/>
            <color rgb="FF000000"/>
            <rFont val="Tahoma"/>
            <family val="2"/>
            <charset val="1"/>
          </rPr>
          <t>vasileiosa:
</t>
        </r>
        <r>
          <rPr>
            <sz val="9"/>
            <color rgb="FF000000"/>
            <rFont val="Tahoma"/>
            <family val="2"/>
            <charset val="1"/>
          </rPr>
          <t>from the latest paper</t>
        </r>
      </text>
    </comment>
    <comment ref="A26" authorId="0">
      <text>
        <r>
          <rPr>
            <b val="true"/>
            <sz val="9"/>
            <color rgb="FF000000"/>
            <rFont val="Tahoma"/>
            <family val="2"/>
            <charset val="1"/>
          </rPr>
          <t>vasileiosa:
</t>
        </r>
        <r>
          <rPr>
            <sz val="9"/>
            <color rgb="FF000000"/>
            <rFont val="Tahoma"/>
            <family val="2"/>
            <charset val="1"/>
          </rPr>
          <t>from the latest paper</t>
        </r>
      </text>
    </comment>
    <comment ref="A28" authorId="0">
      <text>
        <r>
          <rPr>
            <b val="true"/>
            <sz val="9"/>
            <color rgb="FF000000"/>
            <rFont val="Tahoma"/>
            <family val="2"/>
            <charset val="1"/>
          </rPr>
          <t>vasileiosa:
</t>
        </r>
        <r>
          <rPr>
            <sz val="9"/>
            <color rgb="FF000000"/>
            <rFont val="Tahoma"/>
            <family val="2"/>
            <charset val="1"/>
          </rPr>
          <t>from the latest paper</t>
        </r>
      </text>
    </comment>
    <comment ref="A30" authorId="0">
      <text>
        <r>
          <rPr>
            <b val="true"/>
            <sz val="9"/>
            <color rgb="FF000000"/>
            <rFont val="Tahoma"/>
            <family val="2"/>
            <charset val="1"/>
          </rPr>
          <t>vasileiosa:
</t>
        </r>
        <r>
          <rPr>
            <sz val="9"/>
            <color rgb="FF000000"/>
            <rFont val="Tahoma"/>
            <family val="2"/>
            <charset val="1"/>
          </rPr>
          <t>from the latest paper</t>
        </r>
      </text>
    </comment>
    <comment ref="A33" authorId="0">
      <text>
        <r>
          <rPr>
            <b val="true"/>
            <sz val="9"/>
            <color rgb="FF000000"/>
            <rFont val="Tahoma"/>
            <family val="2"/>
            <charset val="1"/>
          </rPr>
          <t>vasileiosa:
</t>
        </r>
        <r>
          <rPr>
            <sz val="9"/>
            <color rgb="FF000000"/>
            <rFont val="Tahoma"/>
            <family val="2"/>
            <charset val="1"/>
          </rPr>
          <t>from the latest paper</t>
        </r>
      </text>
    </comment>
    <comment ref="A41" authorId="0">
      <text>
        <r>
          <rPr>
            <b val="true"/>
            <sz val="9"/>
            <color rgb="FF000000"/>
            <rFont val="Tahoma"/>
            <family val="2"/>
            <charset val="1"/>
          </rPr>
          <t>vasileiosa:
</t>
        </r>
        <r>
          <rPr>
            <sz val="9"/>
            <color rgb="FF000000"/>
            <rFont val="Tahoma"/>
            <family val="2"/>
            <charset val="1"/>
          </rPr>
          <t>from the latest paper</t>
        </r>
      </text>
    </comment>
    <comment ref="A43" authorId="0">
      <text>
        <r>
          <rPr>
            <b val="true"/>
            <sz val="9"/>
            <color rgb="FF000000"/>
            <rFont val="Tahoma"/>
            <family val="2"/>
            <charset val="1"/>
          </rPr>
          <t>vasileiosa:
</t>
        </r>
        <r>
          <rPr>
            <sz val="9"/>
            <color rgb="FF000000"/>
            <rFont val="Tahoma"/>
            <family val="2"/>
            <charset val="1"/>
          </rPr>
          <t>from the latest paper</t>
        </r>
      </text>
    </comment>
    <comment ref="A44" authorId="0">
      <text>
        <r>
          <rPr>
            <b val="true"/>
            <sz val="9"/>
            <color rgb="FF000000"/>
            <rFont val="Tahoma"/>
            <family val="2"/>
            <charset val="1"/>
          </rPr>
          <t>vasileiosa:
</t>
        </r>
        <r>
          <rPr>
            <sz val="9"/>
            <color rgb="FF000000"/>
            <rFont val="Tahoma"/>
            <family val="2"/>
            <charset val="1"/>
          </rPr>
          <t>from the latest paper</t>
        </r>
      </text>
    </comment>
    <comment ref="A45" authorId="0">
      <text>
        <r>
          <rPr>
            <b val="true"/>
            <sz val="9"/>
            <color rgb="FF000000"/>
            <rFont val="Tahoma"/>
            <family val="2"/>
            <charset val="1"/>
          </rPr>
          <t>vasileiosa:
</t>
        </r>
        <r>
          <rPr>
            <sz val="9"/>
            <color rgb="FF000000"/>
            <rFont val="Tahoma"/>
            <family val="2"/>
            <charset val="1"/>
          </rPr>
          <t>from the latest paper</t>
        </r>
      </text>
    </comment>
    <comment ref="A46" authorId="0">
      <text>
        <r>
          <rPr>
            <b val="true"/>
            <sz val="9"/>
            <color rgb="FF000000"/>
            <rFont val="Tahoma"/>
            <family val="2"/>
            <charset val="1"/>
          </rPr>
          <t>vasileiosa:
</t>
        </r>
        <r>
          <rPr>
            <sz val="9"/>
            <color rgb="FF000000"/>
            <rFont val="Tahoma"/>
            <family val="2"/>
            <charset val="1"/>
          </rPr>
          <t>from the latest paper</t>
        </r>
      </text>
    </comment>
    <comment ref="A47" authorId="0">
      <text>
        <r>
          <rPr>
            <b val="true"/>
            <sz val="9"/>
            <color rgb="FF000000"/>
            <rFont val="Tahoma"/>
            <family val="2"/>
            <charset val="1"/>
          </rPr>
          <t>vasileiosa:
</t>
        </r>
        <r>
          <rPr>
            <sz val="9"/>
            <color rgb="FF000000"/>
            <rFont val="Tahoma"/>
            <family val="2"/>
            <charset val="1"/>
          </rPr>
          <t>from the latest paper</t>
        </r>
      </text>
    </comment>
    <comment ref="A48" authorId="0">
      <text>
        <r>
          <rPr>
            <b val="true"/>
            <sz val="9"/>
            <color rgb="FF000000"/>
            <rFont val="Tahoma"/>
            <family val="2"/>
            <charset val="1"/>
          </rPr>
          <t>vasileiosa:
</t>
        </r>
        <r>
          <rPr>
            <sz val="9"/>
            <color rgb="FF000000"/>
            <rFont val="Tahoma"/>
            <family val="2"/>
            <charset val="1"/>
          </rPr>
          <t>from the latest paper</t>
        </r>
      </text>
    </comment>
    <comment ref="A50" authorId="0">
      <text>
        <r>
          <rPr>
            <b val="true"/>
            <sz val="9"/>
            <color rgb="FF000000"/>
            <rFont val="Tahoma"/>
            <family val="2"/>
            <charset val="1"/>
          </rPr>
          <t>vasileiosa:
</t>
        </r>
        <r>
          <rPr>
            <sz val="9"/>
            <color rgb="FF000000"/>
            <rFont val="Tahoma"/>
            <family val="2"/>
            <charset val="1"/>
          </rPr>
          <t>from the latest paper</t>
        </r>
      </text>
    </comment>
    <comment ref="A54" authorId="0">
      <text>
        <r>
          <rPr>
            <b val="true"/>
            <sz val="9"/>
            <color rgb="FF000000"/>
            <rFont val="Tahoma"/>
            <family val="2"/>
            <charset val="1"/>
          </rPr>
          <t>vasileiosa:
</t>
        </r>
        <r>
          <rPr>
            <sz val="9"/>
            <color rgb="FF000000"/>
            <rFont val="Tahoma"/>
            <family val="2"/>
            <charset val="1"/>
          </rPr>
          <t>from the latest paper</t>
        </r>
      </text>
    </comment>
    <comment ref="A55" authorId="0">
      <text>
        <r>
          <rPr>
            <b val="true"/>
            <sz val="9"/>
            <color rgb="FF000000"/>
            <rFont val="Tahoma"/>
            <family val="2"/>
            <charset val="1"/>
          </rPr>
          <t>vasileiosa:
</t>
        </r>
        <r>
          <rPr>
            <sz val="9"/>
            <color rgb="FF000000"/>
            <rFont val="Tahoma"/>
            <family val="2"/>
            <charset val="1"/>
          </rPr>
          <t>from the latest paper</t>
        </r>
      </text>
    </comment>
    <comment ref="A56" authorId="0">
      <text>
        <r>
          <rPr>
            <b val="true"/>
            <sz val="9"/>
            <color rgb="FF000000"/>
            <rFont val="Tahoma"/>
            <family val="2"/>
            <charset val="1"/>
          </rPr>
          <t>vasileiosa:
</t>
        </r>
        <r>
          <rPr>
            <sz val="9"/>
            <color rgb="FF000000"/>
            <rFont val="Tahoma"/>
            <family val="2"/>
            <charset val="1"/>
          </rPr>
          <t>from the latest paper</t>
        </r>
      </text>
    </comment>
    <comment ref="A58" authorId="0">
      <text>
        <r>
          <rPr>
            <b val="true"/>
            <sz val="9"/>
            <color rgb="FF000000"/>
            <rFont val="Tahoma"/>
            <family val="2"/>
            <charset val="1"/>
          </rPr>
          <t>vasileiosa:
</t>
        </r>
        <r>
          <rPr>
            <sz val="9"/>
            <color rgb="FF000000"/>
            <rFont val="Tahoma"/>
            <family val="2"/>
            <charset val="1"/>
          </rPr>
          <t>from the latest paper</t>
        </r>
      </text>
    </comment>
    <comment ref="A60" authorId="0">
      <text>
        <r>
          <rPr>
            <b val="true"/>
            <sz val="9"/>
            <color rgb="FF000000"/>
            <rFont val="Tahoma"/>
            <family val="2"/>
            <charset val="1"/>
          </rPr>
          <t>vasileiosa:
</t>
        </r>
        <r>
          <rPr>
            <sz val="9"/>
            <color rgb="FF000000"/>
            <rFont val="Tahoma"/>
            <family val="2"/>
            <charset val="1"/>
          </rPr>
          <t>from the latest paper</t>
        </r>
      </text>
    </comment>
    <comment ref="D62" authorId="0">
      <text>
        <r>
          <rPr>
            <b val="true"/>
            <sz val="9"/>
            <color rgb="FF000000"/>
            <rFont val="Tahoma"/>
            <family val="2"/>
            <charset val="1"/>
          </rPr>
          <t>vasileiosa:
</t>
        </r>
        <r>
          <rPr>
            <sz val="9"/>
            <color rgb="FF000000"/>
            <rFont val="Tahoma"/>
            <family val="2"/>
            <charset val="1"/>
          </rPr>
          <t>Nigeria: 2004 Article IV Consultation—Staff Report; and Public Information Notice on
the Executive Board Discussion 
Nigeria: 2004 Article IV Consultation—Staff Report; and Public Information Notice on
the Executive Board Discussion 
August 2004
http://www.imf.org/external/pubs/ft/scr/2004/cr04239.pdf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62" authorId="0">
      <text>
        <r>
          <rPr>
            <b val="true"/>
            <sz val="9"/>
            <color rgb="FF000000"/>
            <rFont val="Tahoma"/>
            <family val="2"/>
            <charset val="1"/>
          </rPr>
          <t>vasileiosa:
</t>
        </r>
        <r>
          <rPr>
            <sz val="9"/>
            <color rgb="FF000000"/>
            <rFont val="Tahoma"/>
            <family val="2"/>
            <charset val="1"/>
          </rPr>
          <t>Nigeria: First Review Under the Policy Support Instrument—Staff Report; Staff
Statement; Press Release on the Executive Board Discussion; and Statement by the
Executive Director for Nigeria
May 2006
http://www.imf.org/external/pubs/ft/scr/2006/cr06180.pdf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62" authorId="0">
      <text>
        <r>
          <rPr>
            <b val="true"/>
            <sz val="9"/>
            <color rgb="FF000000"/>
            <rFont val="Tahoma"/>
            <family val="2"/>
            <charset val="1"/>
          </rPr>
          <t>vasileiosa:
</t>
        </r>
        <r>
          <rPr>
            <sz val="9"/>
            <color rgb="FF000000"/>
            <rFont val="Tahoma"/>
            <family val="2"/>
            <charset val="1"/>
          </rPr>
          <t>Nigeria: 2007 Article IV Consultation—Staff Report; Staff Supplement and Statement;
Public Information Notice on the Executive Board Discussion; and Statement by the
Executive Director for Nigeria 
February 2008</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62" authorId="0">
      <text>
        <r>
          <rPr>
            <b val="true"/>
            <sz val="9"/>
            <color rgb="FF000000"/>
            <rFont val="Tahoma"/>
            <family val="2"/>
            <charset val="1"/>
          </rPr>
          <t>vasileiosa:
</t>
        </r>
        <r>
          <rPr>
            <sz val="9"/>
            <color rgb="FF000000"/>
            <rFont val="Tahoma"/>
            <family val="2"/>
            <charset val="1"/>
          </rPr>
          <t>Nigeria: 2009 Article IV Consultation-Staff Report; Staff Supplement; Public
Information Notice on the Executive Board Discussion; Statement by the IMF Staff
Representative; and Statement by the Executive Director for Nigeria 
November 2009
http://www.imf.org/external/pubs/ft/scr/2009/cr09315.pdf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62" authorId="0">
      <text>
        <r>
          <rPr>
            <b val="true"/>
            <sz val="9"/>
            <color rgb="FF000000"/>
            <rFont val="Tahoma"/>
            <family val="2"/>
            <charset val="1"/>
          </rPr>
          <t>vasileiosa:
</t>
        </r>
        <r>
          <rPr>
            <sz val="9"/>
            <color rgb="FF000000"/>
            <rFont val="Tahoma"/>
            <family val="2"/>
            <charset val="1"/>
          </rPr>
          <t>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62" authorId="0">
      <text>
        <r>
          <rPr>
            <b val="true"/>
            <sz val="9"/>
            <color rgb="FF000000"/>
            <rFont val="Tahoma"/>
            <family val="2"/>
            <charset val="1"/>
          </rPr>
          <t>vasileiosa:
</t>
        </r>
        <r>
          <rPr>
            <sz val="9"/>
            <color rgb="FF000000"/>
            <rFont val="Tahoma"/>
            <family val="2"/>
            <charset val="1"/>
          </rPr>
          <t>
Nigeria: 2010 - Article IV Consultation—Staff Report; Debt Sustainability Analysis; Informational
Annex; Public Information Notice on the Executive Board Discussion; and Statement by the
Executive Director for Nigeria
February 2011
http://www.imf.org/external/pubs/ft/scr/2011/cr1157.pdf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62" authorId="0">
      <text>
        <r>
          <rPr>
            <b val="true"/>
            <sz val="9"/>
            <color rgb="FF000000"/>
            <rFont val="Tahoma"/>
            <family val="2"/>
            <charset val="1"/>
          </rPr>
          <t>vasileiosa:
</t>
        </r>
        <r>
          <rPr>
            <sz val="9"/>
            <color rgb="FF000000"/>
            <rFont val="Tahoma"/>
            <family val="2"/>
            <charset val="1"/>
          </rPr>
          <t>NIGERIA
2011 ARTICLE IV CONSULTATION
July 2012
http://www.imf.org/external/pubs/ft/scr/2012/cr12194.pdf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62" authorId="0">
      <text>
        <r>
          <rPr>
            <b val="true"/>
            <sz val="9"/>
            <color rgb="FF000000"/>
            <rFont val="Tahoma"/>
            <family val="2"/>
            <charset val="1"/>
          </rPr>
          <t>vasileiosa:
</t>
        </r>
        <r>
          <rPr>
            <sz val="9"/>
            <color rgb="FF000000"/>
            <rFont val="Tahoma"/>
            <family val="2"/>
            <charset val="1"/>
          </rPr>
          <t>NIGERIA
2013 ARTICLE IV CONSULTATION—STAFF REPORT;
PRESS RELEASE AND STATEMENT BY THE EXECUTIVE
DIRECTOR FOR NIGERIA
April 2014 
http://www.imf.org/external/pubs/ft/scr/2014/cr14103.pdf</t>
        </r>
      </text>
    </comment>
  </commentList>
</comments>
</file>

<file path=xl/comments15.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2"/>
            <charset val="1"/>
          </rPr>
          <t>vasileiosa:
</t>
        </r>
        <r>
          <rPr>
            <sz val="9"/>
            <color rgb="FF000000"/>
            <rFont val="Tahoma"/>
            <family val="2"/>
            <charset val="1"/>
          </rPr>
          <t>Millions</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58" authorId="0">
      <text>
        <r>
          <rPr>
            <b val="true"/>
            <sz val="9"/>
            <color rgb="FF000000"/>
            <rFont val="Tahoma"/>
            <family val="2"/>
            <charset val="1"/>
          </rPr>
          <t>vasileiosa:
</t>
        </r>
        <r>
          <rPr>
            <sz val="9"/>
            <color rgb="FF000000"/>
            <rFont val="Tahoma"/>
            <family val="2"/>
            <charset val="1"/>
          </rPr>
          <t>SUDAN
STAFF MONITORED PROGRAM—STAFF REPORT; PRESS RELEASE;
AND STATEMENT BY THE EXECUTIVE DIRECTOR FOR SUDAN 
July 2014
http://www.imf.org/external/pubs/ft/scr/2014/cr14203.pdf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58" authorId="0">
      <text>
        <r>
          <rPr>
            <b val="true"/>
            <sz val="9"/>
            <color rgb="FF000000"/>
            <rFont val="Tahoma"/>
            <family val="2"/>
            <charset val="1"/>
          </rPr>
          <t>vasileiosa:
</t>
        </r>
        <r>
          <rPr>
            <sz val="9"/>
            <color rgb="FF000000"/>
            <rFont val="Tahoma"/>
            <family val="2"/>
            <charset val="1"/>
          </rPr>
          <t>SUDAN
STAFF MONITORED PROGRAM—STAFF REPORT; PRESS RELEASE;
AND STATEMENT BY THE EXECUTIVE DIRECTOR FOR SUDAN 
July 2014
http://www.imf.org/external/pubs/ft/scr/2014/cr14203.pdf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58" authorId="0">
      <text>
        <r>
          <rPr>
            <b val="true"/>
            <sz val="9"/>
            <color rgb="FF000000"/>
            <rFont val="Tahoma"/>
            <family val="2"/>
            <charset val="1"/>
          </rPr>
          <t>vasileiosa:
</t>
        </r>
        <r>
          <rPr>
            <sz val="9"/>
            <color rgb="FF000000"/>
            <rFont val="Tahoma"/>
            <family val="2"/>
            <charset val="1"/>
          </rPr>
          <t>SUDAN
STAFF MONITORED PROGRAM—STAFF REPORT; PRESS RELEASE;
AND STATEMENT BY THE EXECUTIVE DIRECTOR FOR SUDAN 
July 2014
http://www.imf.org/external/pubs/ft/scr/2014/cr14203.pdf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58" authorId="0">
      <text>
        <r>
          <rPr>
            <b val="true"/>
            <sz val="9"/>
            <color rgb="FF000000"/>
            <rFont val="Tahoma"/>
            <family val="2"/>
            <charset val="1"/>
          </rPr>
          <t>vasileiosa:
</t>
        </r>
        <r>
          <rPr>
            <sz val="9"/>
            <color rgb="FF000000"/>
            <rFont val="Tahoma"/>
            <family val="2"/>
            <charset val="1"/>
          </rPr>
          <t>Sudan: 2014 Article IV Consultation and Second Review Under Staff-Monitored Program-Staff Report; Press Release; and Statement by the Executive Director for Sudan
 December 30, 2014
http://www.imf.org/external/pubs/cat/longres.aspx?sk=42573.0</t>
        </r>
      </text>
    </comment>
    <comment ref="P62" authorId="0">
      <text>
        <r>
          <rPr>
            <b val="true"/>
            <sz val="9"/>
            <color rgb="FF000000"/>
            <rFont val="Tahoma"/>
            <family val="2"/>
            <charset val="1"/>
          </rPr>
          <t>vasileiosa:
</t>
        </r>
        <r>
          <rPr>
            <sz val="9"/>
            <color rgb="FF000000"/>
            <rFont val="Tahoma"/>
            <family val="2"/>
            <charset val="1"/>
          </rPr>
          <t>Checked</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58" authorId="0">
      <text>
        <r>
          <rPr>
            <b val="true"/>
            <sz val="9"/>
            <color rgb="FF000000"/>
            <rFont val="Tahoma"/>
            <family val="2"/>
            <charset val="1"/>
          </rPr>
          <t>vasileiosa:
</t>
        </r>
        <r>
          <rPr>
            <sz val="9"/>
            <color rgb="FF000000"/>
            <rFont val="Tahoma"/>
            <family val="2"/>
            <charset val="1"/>
          </rPr>
          <t>Sudan: 2014 Article IV Consultation and Second Review Under Staff-Monitored Program-Staff Report; Press Release; and Statement by the Executive Director for Sudan
 December 30, 2014
http://www.imf.org/external/pubs/cat/longres.aspx?sk=42573.0</t>
        </r>
      </text>
    </comment>
    <comment ref="Q63" authorId="0">
      <text>
        <r>
          <rPr>
            <b val="true"/>
            <sz val="9"/>
            <color rgb="FF000000"/>
            <rFont val="Tahoma"/>
            <family val="2"/>
            <charset val="1"/>
          </rPr>
          <t>vasileiosa:
</t>
        </r>
        <r>
          <rPr>
            <sz val="9"/>
            <color rgb="FF000000"/>
            <rFont val="Tahoma"/>
            <family val="2"/>
            <charset val="1"/>
          </rPr>
          <t>checked</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58" authorId="0">
      <text>
        <r>
          <rPr>
            <b val="true"/>
            <sz val="9"/>
            <color rgb="FF000000"/>
            <rFont val="Tahoma"/>
            <family val="2"/>
            <charset val="1"/>
          </rPr>
          <t>vasileiosa:
</t>
        </r>
        <r>
          <rPr>
            <sz val="9"/>
            <color rgb="FF000000"/>
            <rFont val="Tahoma"/>
            <family val="2"/>
            <charset val="1"/>
          </rPr>
          <t>Sudan: 2014 Article IV Consultation and Second Review Under Staff-Monitored Program-Staff Report; Press Release; and Statement by the Executive Director for Sudan
 December 30, 2014
http://www.imf.org/external/pubs/cat/longres.aspx?sk=42573.0</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58" authorId="0">
      <text>
        <r>
          <rPr>
            <b val="true"/>
            <sz val="9"/>
            <color rgb="FF000000"/>
            <rFont val="Tahoma"/>
            <family val="2"/>
            <charset val="1"/>
          </rPr>
          <t>vasileiosa:
</t>
        </r>
        <r>
          <rPr>
            <sz val="9"/>
            <color rgb="FF000000"/>
            <rFont val="Tahoma"/>
            <family val="2"/>
            <charset val="1"/>
          </rPr>
          <t>Sudan: 2014 Article IV Consultation and Second Review Under Staff-Monitored Program-Staff Report; Press Release; and Statement by the Executive Director for Sudan
 December 30, 2014
http://www.imf.org/external/pubs/cat/longres.aspx?sk=42573.0</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58" authorId="0">
      <text>
        <r>
          <rPr>
            <b val="true"/>
            <sz val="9"/>
            <color rgb="FF000000"/>
            <rFont val="Tahoma"/>
            <family val="2"/>
            <charset val="1"/>
          </rPr>
          <t>vasileiosa:
</t>
        </r>
        <r>
          <rPr>
            <sz val="9"/>
            <color rgb="FF000000"/>
            <rFont val="Tahoma"/>
            <family val="2"/>
            <charset val="1"/>
          </rPr>
          <t>Sudan: 2014 Article IV Consultation and Second Review Under Staff-Monitored Program-Staff Report; Press Release; and Statement by the Executive Director for Sudan
 December 30, 2014
http://www.imf.org/external/pubs/cat/longres.aspx?sk=42573.0</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U58" authorId="0">
      <text>
        <r>
          <rPr>
            <b val="true"/>
            <sz val="9"/>
            <color rgb="FF000000"/>
            <rFont val="Tahoma"/>
            <family val="2"/>
            <charset val="1"/>
          </rPr>
          <t>vasileiosa:
</t>
        </r>
        <r>
          <rPr>
            <sz val="9"/>
            <color rgb="FF000000"/>
            <rFont val="Tahoma"/>
            <family val="2"/>
            <charset val="1"/>
          </rPr>
          <t>Sudan: 2014 Article IV Consultation and Second Review Under Staff-Monitored Program-Staff Report; Press Release; and Statement by the Executive Director for Sudan
 December 30, 2014
http://www.imf.org/external/pubs/cat/longres.aspx?sk=42573.0</t>
        </r>
      </text>
    </comment>
    <comment ref="V3" authorId="0">
      <text>
        <r>
          <rPr>
            <b val="true"/>
            <sz val="9"/>
            <color rgb="FF000000"/>
            <rFont val="Tahoma"/>
            <family val="2"/>
            <charset val="1"/>
          </rPr>
          <t>vasileiosa:
</t>
        </r>
        <r>
          <rPr>
            <sz val="9"/>
            <color rgb="FF000000"/>
            <rFont val="Tahoma"/>
            <family val="2"/>
            <charset val="1"/>
          </rPr>
          <t>Data for the Calendar year </t>
        </r>
      </text>
    </comment>
    <comment ref="V58" authorId="0">
      <text>
        <r>
          <rPr>
            <b val="true"/>
            <sz val="9"/>
            <color rgb="FF000000"/>
            <rFont val="Tahoma"/>
            <family val="2"/>
            <charset val="1"/>
          </rPr>
          <t>vasileiosa:
</t>
        </r>
        <r>
          <rPr>
            <sz val="9"/>
            <color rgb="FF000000"/>
            <rFont val="Tahoma"/>
            <family val="2"/>
            <charset val="1"/>
          </rPr>
          <t>Sudan: 2014 Article IV Consultation and Second Review Under Staff-Monitored Program-Staff Report; Press Release; and Statement by the Executive Director for Sudan
 December 30, 2014
http://www.imf.org/external/pubs/cat/longres.aspx?sk=42573.0</t>
        </r>
      </text>
    </comment>
  </commentList>
</comments>
</file>

<file path=xl/comments16.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C72" authorId="0">
      <text>
        <r>
          <rPr>
            <b val="true"/>
            <sz val="9"/>
            <color rgb="FF000000"/>
            <rFont val="Tahoma"/>
            <family val="2"/>
            <charset val="1"/>
          </rPr>
          <t>vasileiosa:
</t>
        </r>
        <r>
          <rPr>
            <sz val="9"/>
            <color rgb="FF000000"/>
            <rFont val="Tahoma"/>
            <family val="2"/>
            <charset val="1"/>
          </rPr>
          <t>Mali: Statistical Appendix 
March 2006
http://www.imf.org/external/pubs/ft/scr/2006/cr0689.pdf</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72" authorId="0">
      <text>
        <r>
          <rPr>
            <b val="true"/>
            <sz val="9"/>
            <color rgb="FF000000"/>
            <rFont val="Tahoma"/>
            <family val="2"/>
            <charset val="1"/>
          </rPr>
          <t>vasileiosa:
</t>
        </r>
        <r>
          <rPr>
            <sz val="9"/>
            <color rgb="FF000000"/>
            <rFont val="Tahoma"/>
            <family val="2"/>
            <charset val="1"/>
          </rPr>
          <t>Mali: Statistical Appendix 
March 2006
http://www.imf.org/external/pubs/ft/scr/2006/cr0689.pdf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72" authorId="0">
      <text>
        <r>
          <rPr>
            <b val="true"/>
            <sz val="9"/>
            <color rgb="FF000000"/>
            <rFont val="Tahoma"/>
            <family val="2"/>
            <charset val="1"/>
          </rPr>
          <t>vasileiosa:
</t>
        </r>
        <r>
          <rPr>
            <sz val="9"/>
            <color rgb="FF000000"/>
            <rFont val="Tahoma"/>
            <family val="2"/>
            <charset val="1"/>
          </rPr>
          <t>Mali: 2005 Article IV Consultation and Second and Third Reviews Under the Poverty
Reduction and Growth Facility, and Request for Waiver of Nonobservance of
Performance Criteria—Staff Report; Staff Supplement on Debt Sustainability Analysis;
Press Releases on the Executive Board Discussion; and Statement by the Executive
Director for Mali 
March 2006
http://www.imf.org/external/pubs/ft/scr/2006/cr0673.pdf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72" authorId="0">
      <text>
        <r>
          <rPr>
            <b val="true"/>
            <sz val="9"/>
            <color rgb="FF000000"/>
            <rFont val="Tahoma"/>
            <family val="2"/>
            <charset val="1"/>
          </rPr>
          <t>vasileiosa:
</t>
        </r>
        <r>
          <rPr>
            <sz val="9"/>
            <color rgb="FF000000"/>
            <rFont val="Tahoma"/>
            <family val="2"/>
            <charset val="1"/>
          </rPr>
          <t>Mali: Fourth Review Under the Three-Year Arrangement Under the Poverty
Reduction and Growth Facility and Request for Waiver of Performance Criteria—Staff
Report; and Press Release on the Executive Board Consideration
August 2006
http://www.imf.org/external/pubs/ft/scr/2006/cr06310.pdf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72" authorId="0">
      <text>
        <r>
          <rPr>
            <b val="true"/>
            <sz val="9"/>
            <color rgb="FF000000"/>
            <rFont val="Tahoma"/>
            <family val="2"/>
            <charset val="1"/>
          </rPr>
          <t>vasileiosa:
</t>
        </r>
        <r>
          <rPr>
            <sz val="9"/>
            <color rgb="FF000000"/>
            <rFont val="Tahoma"/>
            <family val="2"/>
            <charset val="1"/>
          </rPr>
          <t>Mali: Sixth Review Under the Three-Year Arrangement Under the Poverty Reduction
and Growth Facility and Request for Waivers of Nonobservance of Performance
Criteria and Request for Extension of Commitment Period—Staff Report; Press
Release on the Executive Board Discussion; and Statement by the Executive Director
for Mali 
March 2008
http://www.imf.org/external/pubs/ft/scr/2008/cr08113.pdf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72" authorId="0">
      <text>
        <r>
          <rPr>
            <b val="true"/>
            <sz val="9"/>
            <color rgb="FF000000"/>
            <rFont val="Tahoma"/>
            <family val="2"/>
            <charset val="1"/>
          </rPr>
          <t>vasileiosa:
</t>
        </r>
        <r>
          <rPr>
            <sz val="9"/>
            <color rgb="FF000000"/>
            <rFont val="Tahoma"/>
            <family val="2"/>
            <charset val="1"/>
          </rPr>
          <t>Mali—First Review Under the Three-Year Arrangement Under the Poverty Reduction
and Growth Facility, and Requests for Waiver of Nonobservance of Performance
Criteria, and Deletion and Modification of Performance Criteria—Staff Report; Staff
Statement; Press Release; and Statement by the Executive Director for Mali 
December 2008
http://www.imf.org/external/pubs/ft/scr/2008/cr08378.pdf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72" authorId="0">
      <text>
        <r>
          <rPr>
            <b val="true"/>
            <sz val="9"/>
            <color rgb="FF000000"/>
            <rFont val="Tahoma"/>
            <family val="2"/>
            <charset val="1"/>
          </rPr>
          <t>vasileiosa:
</t>
        </r>
        <r>
          <rPr>
            <sz val="9"/>
            <color rgb="FF000000"/>
            <rFont val="Tahoma"/>
            <family val="2"/>
            <charset val="1"/>
          </rPr>
          <t>Mali—Second Review Under the Three-Year Arrangement Under the Poverty
Reduction and Growth Facility and Request for Waivers and Modifications of
Performance Criteria—Staff Report; Press Release; and Statement by the Executive
Director for Mali 
August 2009
http://www.imf.org/external/pubs/ft/scr/2009/cr09251.pdf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72" authorId="0">
      <text>
        <r>
          <rPr>
            <b val="true"/>
            <sz val="9"/>
            <color rgb="FF000000"/>
            <rFont val="Tahoma"/>
            <family val="2"/>
            <charset val="1"/>
          </rPr>
          <t>vasileiosa:
</t>
        </r>
        <r>
          <rPr>
            <sz val="9"/>
            <color rgb="FF000000"/>
            <rFont val="Tahoma"/>
            <family val="2"/>
            <charset val="1"/>
          </rPr>
          <t>Mali—Third Review Under the Three-Year Arrangement Under the Extended Credit Facility 
and Request for a Modification of Performance Criteria—Staff Report; Joint IMF/IDA Debt 
Sustainability Analysis; Press Release; and Statement by the Executive Director for Mali
March  2010
http://www.imf.org/external/pubs/ft/scr/2010/cr1064.pdf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72" authorId="0">
      <text>
        <r>
          <rPr>
            <b val="true"/>
            <sz val="9"/>
            <color rgb="FF000000"/>
            <rFont val="Tahoma"/>
            <family val="2"/>
            <charset val="1"/>
          </rPr>
          <t>vasileiosa:
</t>
        </r>
        <r>
          <rPr>
            <sz val="9"/>
            <color rgb="FF000000"/>
            <rFont val="Tahoma"/>
            <family val="2"/>
            <charset val="1"/>
          </rPr>
          <t>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72" authorId="0">
      <text>
        <r>
          <rPr>
            <b val="true"/>
            <sz val="9"/>
            <color rgb="FF000000"/>
            <rFont val="Tahoma"/>
            <family val="2"/>
            <charset val="1"/>
          </rPr>
          <t>vasileiosa:
</t>
        </r>
        <r>
          <rPr>
            <sz val="9"/>
            <color rgb="FF000000"/>
            <rFont val="Tahoma"/>
            <family val="2"/>
            <charset val="1"/>
          </rPr>
          <t>Mali: Seventh Review Under the Extended Credit Facility and Request for a new ThreeYear
Arrangement Under the Extended Credit Facility—Staff Report; Joint IDA/IMF
Debt Sustainability Analysis; Informational Annex; Statement by IMF Staff
Representative; Statement by Alternate Executive Director for Mali; and Press Releases 
January 2012 
http://www.imf.org/external/pubs/ft/scr/2012/cr1203.pdf</t>
        </r>
      </text>
    </comment>
    <comment ref="L74" authorId="0">
      <text>
        <r>
          <rPr>
            <b val="true"/>
            <sz val="9"/>
            <color rgb="FF000000"/>
            <rFont val="Tahoma"/>
            <family val="2"/>
            <charset val="1"/>
          </rPr>
          <t>vasileiosa:
</t>
        </r>
        <r>
          <rPr>
            <sz val="9"/>
            <color rgb="FF000000"/>
            <rFont val="Tahoma"/>
            <family val="2"/>
            <charset val="1"/>
          </rPr>
          <t>Checked</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72" authorId="0">
      <text>
        <r>
          <rPr>
            <b val="true"/>
            <sz val="9"/>
            <color rgb="FF000000"/>
            <rFont val="Tahoma"/>
            <family val="2"/>
            <charset val="1"/>
          </rPr>
          <t>vasileiosa:
</t>
        </r>
        <r>
          <rPr>
            <sz val="9"/>
            <color rgb="FF000000"/>
            <rFont val="Tahoma"/>
            <family val="2"/>
            <charset val="1"/>
          </rPr>
          <t>
Mali: 2012 Article IV Consultation, Request for Disbursement Under the Rapid Credit Facility and Cancellation of the Extended Credit Facility Arrangement—Staff Report; Staff Supplements; Public Information Notice and Press Release on the Executive Board Discussion; and Statement by the Executive Director for Mali
February 26, 2013
http://www.imf.org/external/pubs/ft/scr/2013/cr1344.pdf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72" authorId="0">
      <text>
        <r>
          <rPr>
            <b val="true"/>
            <sz val="9"/>
            <color rgb="FF000000"/>
            <rFont val="Tahoma"/>
            <family val="2"/>
            <charset val="1"/>
          </rPr>
          <t>vasileiosa:
</t>
        </r>
        <r>
          <rPr>
            <sz val="9"/>
            <color rgb="FF000000"/>
            <rFont val="Tahoma"/>
            <family val="2"/>
            <charset val="1"/>
          </rPr>
          <t>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72" authorId="0">
      <text>
        <r>
          <rPr>
            <b val="true"/>
            <sz val="9"/>
            <color rgb="FF000000"/>
            <rFont val="Tahoma"/>
            <family val="2"/>
            <charset val="1"/>
          </rPr>
          <t>vasileiosa:
</t>
        </r>
        <r>
          <rPr>
            <sz val="9"/>
            <color rgb="FF000000"/>
            <rFont val="Tahoma"/>
            <family val="2"/>
            <charset val="1"/>
          </rPr>
          <t>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72" authorId="0">
      <text>
        <r>
          <rPr>
            <b val="true"/>
            <sz val="9"/>
            <color rgb="FF000000"/>
            <rFont val="Tahoma"/>
            <family val="2"/>
            <charset val="1"/>
          </rPr>
          <t>vasileiosa:
</t>
        </r>
        <r>
          <rPr>
            <sz val="9"/>
            <color rgb="FF000000"/>
            <rFont val="Tahoma"/>
            <family val="2"/>
            <charset val="1"/>
          </rPr>
          <t>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72" authorId="0">
      <text>
        <r>
          <rPr>
            <b val="true"/>
            <sz val="9"/>
            <color rgb="FF000000"/>
            <rFont val="Tahoma"/>
            <family val="2"/>
            <charset val="1"/>
          </rPr>
          <t>vasileiosa:
</t>
        </r>
        <r>
          <rPr>
            <sz val="9"/>
            <color rgb="FF000000"/>
            <rFont val="Tahoma"/>
            <family val="2"/>
            <charset val="1"/>
          </rPr>
          <t>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72" authorId="0">
      <text>
        <r>
          <rPr>
            <b val="true"/>
            <sz val="9"/>
            <color rgb="FF000000"/>
            <rFont val="Tahoma"/>
            <family val="2"/>
            <charset val="1"/>
          </rPr>
          <t>vasileiosa:
</t>
        </r>
        <r>
          <rPr>
            <sz val="9"/>
            <color rgb="FF000000"/>
            <rFont val="Tahoma"/>
            <family val="2"/>
            <charset val="1"/>
          </rPr>
          <t>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72" authorId="0">
      <text>
        <r>
          <rPr>
            <b val="true"/>
            <sz val="9"/>
            <color rgb="FF000000"/>
            <rFont val="Tahoma"/>
            <family val="2"/>
            <charset val="1"/>
          </rPr>
          <t>vasileiosa:
</t>
        </r>
        <r>
          <rPr>
            <sz val="9"/>
            <color rgb="FF000000"/>
            <rFont val="Tahoma"/>
            <family val="2"/>
            <charset val="1"/>
          </rPr>
          <t>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72" authorId="0">
      <text>
        <r>
          <rPr>
            <b val="true"/>
            <sz val="9"/>
            <color rgb="FF000000"/>
            <rFont val="Tahoma"/>
            <family val="2"/>
            <charset val="1"/>
          </rPr>
          <t>vasileiosa:
</t>
        </r>
        <r>
          <rPr>
            <sz val="9"/>
            <color rgb="FF000000"/>
            <rFont val="Tahoma"/>
            <family val="2"/>
            <charset val="1"/>
          </rPr>
          <t>Mali: First and Second Reviews Under the Extended Credit Facility Arrangement, Request for Waiver of Performance Criteria, and Request for Modification of Performance Criteria-Staff Report; Press Release; and Statement by the Executive Director for Mali
December 11, 2014
http://www.imf.org/external/pubs/ft/scr/2013/cr1337.pdf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17.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D58" authorId="0">
      <text>
        <r>
          <rPr>
            <b val="true"/>
            <sz val="9"/>
            <color rgb="FF000000"/>
            <rFont val="Tahoma"/>
            <family val="2"/>
            <charset val="1"/>
          </rPr>
          <t>vasileiosa:
</t>
        </r>
        <r>
          <rPr>
            <sz val="9"/>
            <color rgb="FF000000"/>
            <rFont val="Tahoma"/>
            <family val="2"/>
            <charset val="1"/>
          </rPr>
          <t>Pakistan: 2005 Article IV Consultation and Ex Post Assessment of Longer-Term
Program Engagement—Staff Reports; Staff Supplement; Public Information Notice on
the Executive Board Discussion; and Statement by the Executive Director for Pakistan
November 2005 
http://www.imf.org/external/pubs/ft/scr/2005/cr05409.pdf</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E58" authorId="0">
      <text>
        <r>
          <rPr>
            <b val="true"/>
            <sz val="9"/>
            <color rgb="FF000000"/>
            <rFont val="Tahoma"/>
            <family val="2"/>
            <charset val="1"/>
          </rPr>
          <t>vasileiosa:
</t>
        </r>
        <r>
          <rPr>
            <sz val="9"/>
            <color rgb="FF000000"/>
            <rFont val="Tahoma"/>
            <family val="2"/>
            <charset val="1"/>
          </rPr>
          <t>Pakistan: 2006 Article IV Consultation—Staff Report; Public Information Notice on 
the Executive Board Discussion; and Statement by the Exec
January 2008 
http://www.imf.org/external/pubs/ft/scr/2008/cr0821.pdf</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58" authorId="0">
      <text>
        <r>
          <rPr>
            <b val="true"/>
            <sz val="9"/>
            <color rgb="FF000000"/>
            <rFont val="Tahoma"/>
            <family val="2"/>
            <charset val="1"/>
          </rPr>
          <t>vasileiosa:
</t>
        </r>
        <r>
          <rPr>
            <sz val="9"/>
            <color rgb="FF000000"/>
            <rFont val="Tahoma"/>
            <family val="2"/>
            <charset val="1"/>
          </rPr>
          <t>Pakistan: 2007 Article IV Consultation—Staff Report; Staff Statement; Public 
Information Notice on the Executive Board Discussion; and Statement by the Executive 
Director for Pakistan 
January 2008 
http://www.imf.org/external/pubs/ft/scr/2008/cr0821.pdf</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58" authorId="0">
      <text>
        <r>
          <rPr>
            <b val="true"/>
            <sz val="9"/>
            <color rgb="FF000000"/>
            <rFont val="Tahoma"/>
            <family val="2"/>
            <charset val="1"/>
          </rPr>
          <t>vasileiosa:
</t>
        </r>
        <r>
          <rPr>
            <sz val="9"/>
            <color rgb="FF000000"/>
            <rFont val="Tahoma"/>
            <family val="2"/>
            <charset val="1"/>
          </rPr>
          <t>Pakistan: 2007 Article IV Consultation—Staff Report; Staff Statement; Public 
Information Notice on the Executive Board Discussion; and Statement by the Executive 
Director for Pakistan 
January 2008 
http://www.imf.org/external/pubs/ft/scr/2008/cr0821.pdf</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58" authorId="0">
      <text>
        <r>
          <rPr>
            <b val="true"/>
            <sz val="9"/>
            <color rgb="FF000000"/>
            <rFont val="Tahoma"/>
            <family val="2"/>
            <charset val="1"/>
          </rPr>
          <t>vasileiosa:
</t>
        </r>
        <r>
          <rPr>
            <sz val="9"/>
            <color rgb="FF000000"/>
            <rFont val="Tahoma"/>
            <family val="2"/>
            <charset val="1"/>
          </rPr>
          <t>Pakistan: 2007 Article IV Consultation—Staff Report; Staff Statement; Public 
Information Notice on the Executive Board Discussion; and Statement by the Executive 
Director for Pakistan 
January 2008 
http://www.imf.org/external/pubs/ft/scr/2008/cr0821.pdf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58" authorId="0">
      <text>
        <r>
          <rPr>
            <b val="true"/>
            <sz val="9"/>
            <color rgb="FF000000"/>
            <rFont val="Tahoma"/>
            <family val="2"/>
            <charset val="1"/>
          </rPr>
          <t>vasileiosa:
</t>
        </r>
        <r>
          <rPr>
            <sz val="9"/>
            <color rgb="FF000000"/>
            <rFont val="Tahoma"/>
            <family val="2"/>
            <charset val="1"/>
          </rPr>
          <t>Pakistan: 2007 Article IV Consultation—Staff Report; Staff Statement; Public 
Information Notice on the Executive Board Discussion; and Statement by the Executive 
Director for Pakistan 
January 2008 
http://www.imf.org/external/pubs/ft/scr/2008/cr0821.pdf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58" authorId="0">
      <text>
        <r>
          <rPr>
            <b val="true"/>
            <sz val="9"/>
            <color rgb="FF000000"/>
            <rFont val="Tahoma"/>
            <family val="2"/>
            <charset val="1"/>
          </rPr>
          <t>vasileiosa:
</t>
        </r>
        <r>
          <rPr>
            <sz val="9"/>
            <color rgb="FF000000"/>
            <rFont val="Tahoma"/>
            <family val="2"/>
            <charset val="1"/>
          </rPr>
          <t>Pakistan: 2007 Article IV Consultation—Staff Report; Staff Statement; Public 
Information Notice on the Executive Board Discussion; and Statement by the Executive 
Director for Pakistan 
January 2008 
http://www.imf.org/external/pubs/ft/scr/2008/cr0821.pdf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58" authorId="0">
      <text>
        <r>
          <rPr>
            <b val="true"/>
            <sz val="9"/>
            <color rgb="FF000000"/>
            <rFont val="Tahoma"/>
            <family val="2"/>
            <charset val="1"/>
          </rPr>
          <t>vasileiosa:
</t>
        </r>
        <r>
          <rPr>
            <sz val="9"/>
            <color rgb="FF000000"/>
            <rFont val="Tahoma"/>
            <family val="2"/>
            <charset val="1"/>
          </rPr>
          <t>Pakistan: Fourth Review Under the Stand-By Arrangement, Requests for Waivers of
Performance Criteria, Modification of Performance Criteria, and Rephasing of
Access—Staff Report; Staff Statement and Supplement; Press Release on the Executive
Board Discussion; and Statement by the Executive Director for Pakistan. June 2010 http://www.imf.org/external/pubs/ft/scr/2010/cr10158.pdf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58" authorId="0">
      <text>
        <r>
          <rPr>
            <b val="true"/>
            <sz val="9"/>
            <color rgb="FF000000"/>
            <rFont val="Tahoma"/>
            <family val="2"/>
            <charset val="1"/>
          </rPr>
          <t>vasileiosa:
</t>
        </r>
        <r>
          <rPr>
            <sz val="9"/>
            <color rgb="FF000000"/>
            <rFont val="Tahoma"/>
            <family val="2"/>
            <charset val="1"/>
          </rPr>
          <t>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L61" authorId="0">
      <text>
        <r>
          <rPr>
            <b val="true"/>
            <sz val="9"/>
            <color rgb="FF000000"/>
            <rFont val="Tahoma"/>
            <family val="2"/>
            <charset val="1"/>
          </rPr>
          <t>vasileiosa:
</t>
        </r>
        <r>
          <rPr>
            <sz val="9"/>
            <color rgb="FF000000"/>
            <rFont val="Tahoma"/>
            <family val="2"/>
            <charset val="1"/>
          </rPr>
          <t>Statistical discrepancy (“+” = additional expenditure)</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58" authorId="0">
      <text>
        <r>
          <rPr>
            <b val="true"/>
            <sz val="9"/>
            <color rgb="FF000000"/>
            <rFont val="Tahoma"/>
            <family val="2"/>
            <charset val="1"/>
          </rPr>
          <t>vasileiosa:
</t>
        </r>
        <r>
          <rPr>
            <sz val="9"/>
            <color rgb="FF000000"/>
            <rFont val="Tahoma"/>
            <family val="2"/>
            <charset val="1"/>
          </rPr>
          <t>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M61" authorId="0">
      <text>
        <r>
          <rPr>
            <b val="true"/>
            <sz val="9"/>
            <color rgb="FF000000"/>
            <rFont val="Tahoma"/>
            <family val="2"/>
            <charset val="1"/>
          </rPr>
          <t>vasileiosa:
</t>
        </r>
        <r>
          <rPr>
            <sz val="9"/>
            <color rgb="FF000000"/>
            <rFont val="Tahoma"/>
            <family val="2"/>
            <charset val="1"/>
          </rPr>
          <t>Statistical discrepancy (“+” = additional expenditure)</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58" authorId="0">
      <text>
        <r>
          <rPr>
            <b val="true"/>
            <sz val="9"/>
            <color rgb="FF000000"/>
            <rFont val="Tahoma"/>
            <family val="2"/>
            <charset val="1"/>
          </rPr>
          <t>vasileiosa:
</t>
        </r>
        <r>
          <rPr>
            <sz val="9"/>
            <color rgb="FF000000"/>
            <rFont val="Tahoma"/>
            <family val="2"/>
            <charset val="1"/>
          </rPr>
          <t>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N60" authorId="0">
      <text>
        <r>
          <rPr>
            <b val="true"/>
            <sz val="9"/>
            <color rgb="FF000000"/>
            <rFont val="Tahoma"/>
            <family val="2"/>
            <charset val="1"/>
          </rPr>
          <t>vasileiosa:
</t>
        </r>
        <r>
          <rPr>
            <sz val="9"/>
            <color rgb="FF000000"/>
            <rFont val="Tahoma"/>
            <family val="2"/>
            <charset val="1"/>
          </rPr>
          <t>checked</t>
        </r>
      </text>
    </comment>
    <comment ref="N61" authorId="0">
      <text>
        <r>
          <rPr>
            <b val="true"/>
            <sz val="9"/>
            <color rgb="FF000000"/>
            <rFont val="Tahoma"/>
            <family val="2"/>
            <charset val="1"/>
          </rPr>
          <t>vasileiosa:
</t>
        </r>
        <r>
          <rPr>
            <sz val="9"/>
            <color rgb="FF000000"/>
            <rFont val="Tahoma"/>
            <family val="2"/>
            <charset val="1"/>
          </rPr>
          <t>checked</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58" authorId="0">
      <text>
        <r>
          <rPr>
            <b val="true"/>
            <sz val="9"/>
            <color rgb="FF000000"/>
            <rFont val="Tahoma"/>
            <family val="2"/>
            <charset val="1"/>
          </rPr>
          <t>vasileiosa:
</t>
        </r>
        <r>
          <rPr>
            <sz val="9"/>
            <color rgb="FF000000"/>
            <rFont val="Tahoma"/>
            <family val="2"/>
            <charset val="1"/>
          </rPr>
          <t>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O61" authorId="0">
      <text>
        <r>
          <rPr>
            <b val="true"/>
            <sz val="9"/>
            <color rgb="FF000000"/>
            <rFont val="Tahoma"/>
            <family val="2"/>
            <charset val="1"/>
          </rPr>
          <t>vasileiosa:
</t>
        </r>
        <r>
          <rPr>
            <sz val="9"/>
            <color rgb="FF000000"/>
            <rFont val="Tahoma"/>
            <family val="2"/>
            <charset val="1"/>
          </rPr>
          <t>Statistical discrepancy (“+” = additional expenditure)</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58" authorId="0">
      <text>
        <r>
          <rPr>
            <b val="true"/>
            <sz val="9"/>
            <color rgb="FF000000"/>
            <rFont val="Tahoma"/>
            <family val="2"/>
            <charset val="1"/>
          </rPr>
          <t>vasileiosa:
</t>
        </r>
        <r>
          <rPr>
            <sz val="9"/>
            <color rgb="FF000000"/>
            <rFont val="Tahoma"/>
            <family val="2"/>
            <charset val="1"/>
          </rPr>
          <t>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P61" authorId="0">
      <text>
        <r>
          <rPr>
            <b val="true"/>
            <sz val="9"/>
            <color rgb="FF000000"/>
            <rFont val="Tahoma"/>
            <family val="2"/>
            <charset val="1"/>
          </rPr>
          <t>vasileiosa:
</t>
        </r>
        <r>
          <rPr>
            <sz val="9"/>
            <color rgb="FF000000"/>
            <rFont val="Tahoma"/>
            <family val="2"/>
            <charset val="1"/>
          </rPr>
          <t>Statistical discrepancy (“+” = additional expenditure)</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58" authorId="0">
      <text>
        <r>
          <rPr>
            <b val="true"/>
            <sz val="9"/>
            <color rgb="FF000000"/>
            <rFont val="Tahoma"/>
            <family val="2"/>
            <charset val="1"/>
          </rPr>
          <t>vasileiosa:
</t>
        </r>
        <r>
          <rPr>
            <sz val="9"/>
            <color rgb="FF000000"/>
            <rFont val="Tahoma"/>
            <family val="2"/>
            <charset val="1"/>
          </rPr>
          <t>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Q61" authorId="0">
      <text>
        <r>
          <rPr>
            <b val="true"/>
            <sz val="9"/>
            <color rgb="FF000000"/>
            <rFont val="Tahoma"/>
            <family val="2"/>
            <charset val="1"/>
          </rPr>
          <t>vasileiosa:
</t>
        </r>
        <r>
          <rPr>
            <sz val="9"/>
            <color rgb="FF000000"/>
            <rFont val="Tahoma"/>
            <family val="2"/>
            <charset val="1"/>
          </rPr>
          <t>Statistical discrepancy (“+” = additional expenditure)</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58" authorId="0">
      <text>
        <r>
          <rPr>
            <b val="true"/>
            <sz val="9"/>
            <color rgb="FF000000"/>
            <rFont val="Tahoma"/>
            <family val="2"/>
            <charset val="1"/>
          </rPr>
          <t>vasileiosa:
</t>
        </r>
        <r>
          <rPr>
            <sz val="9"/>
            <color rgb="FF000000"/>
            <rFont val="Tahoma"/>
            <family val="2"/>
            <charset val="1"/>
          </rPr>
          <t>PAKISTAN 
FOURTH AND FIFTH REVIEWS UNDER THE EXTENDED 
ARRANGEMENT AND REQUEST FOR WAIVERS OF 
NONOBSERVANCE OF PERFORMANCE CRIETERIA—STAFF 
REPORT; STAFF SUPPLEMENT; PRESS RELEASE; AND 
STATEMENT BY THE EXECUTIVE DIRECTO
December 2014
http://www.imf.org/external/pubs/ft/scr/2014/cr14357.pdf</t>
        </r>
      </text>
    </comment>
    <comment ref="R60" authorId="0">
      <text>
        <r>
          <rPr>
            <b val="true"/>
            <sz val="9"/>
            <color rgb="FF000000"/>
            <rFont val="Tahoma"/>
            <family val="2"/>
            <charset val="1"/>
          </rPr>
          <t>vasileiosa:
</t>
        </r>
        <r>
          <rPr>
            <sz val="9"/>
            <color rgb="FF000000"/>
            <rFont val="Tahoma"/>
            <family val="2"/>
            <charset val="1"/>
          </rPr>
          <t>checked</t>
        </r>
      </text>
    </comment>
    <comment ref="R61" authorId="0">
      <text>
        <r>
          <rPr>
            <b val="true"/>
            <sz val="9"/>
            <color rgb="FF000000"/>
            <rFont val="Tahoma"/>
            <family val="2"/>
            <charset val="1"/>
          </rPr>
          <t>vasileiosa:
</t>
        </r>
        <r>
          <rPr>
            <sz val="9"/>
            <color rgb="FF000000"/>
            <rFont val="Tahoma"/>
            <family val="2"/>
            <charset val="1"/>
          </rPr>
          <t>Statistical discrepancy (“+” = additional expenditure)</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V4" authorId="0">
      <text>
        <r>
          <rPr>
            <b val="true"/>
            <sz val="9"/>
            <color rgb="FF000000"/>
            <rFont val="Tahoma"/>
            <family val="2"/>
            <charset val="1"/>
          </rPr>
          <t>vasileiosa:
</t>
        </r>
        <r>
          <rPr>
            <sz val="9"/>
            <color rgb="FF000000"/>
            <rFont val="Tahoma"/>
            <family val="2"/>
            <charset val="1"/>
          </rPr>
          <t>Data for the Financial year</t>
        </r>
      </text>
    </comment>
  </commentList>
</comments>
</file>

<file path=xl/comments18.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C61" authorId="0">
      <text>
        <r>
          <rPr>
            <b val="true"/>
            <sz val="9"/>
            <color rgb="FF000000"/>
            <rFont val="Tahoma"/>
            <family val="2"/>
            <charset val="1"/>
          </rPr>
          <t>vasileiosa:
</t>
        </r>
        <r>
          <rPr>
            <sz val="9"/>
            <color rgb="FF000000"/>
            <rFont val="Tahoma"/>
            <family val="2"/>
            <charset val="1"/>
          </rPr>
          <t>Tanzania: Selected Issues and Statistical Appendix 
September 2004 
http://www.imf.org/external/pubs/ft/scr/2004/cr04284.pdf</t>
        </r>
      </text>
    </comment>
    <comment ref="C65" authorId="0">
      <text>
        <r>
          <rPr>
            <b val="true"/>
            <sz val="9"/>
            <color rgb="FF000000"/>
            <rFont val="Tahoma"/>
            <family val="2"/>
            <charset val="1"/>
          </rPr>
          <t>vasileiosa:
</t>
        </r>
        <r>
          <rPr>
            <sz val="9"/>
            <color rgb="FF000000"/>
            <rFont val="Tahoma"/>
            <family val="2"/>
            <charset val="1"/>
          </rPr>
          <t>Checked</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D61" authorId="0">
      <text>
        <r>
          <rPr>
            <b val="true"/>
            <sz val="9"/>
            <color rgb="FF000000"/>
            <rFont val="Tahoma"/>
            <family val="2"/>
            <charset val="1"/>
          </rPr>
          <t>vasileiosa:
</t>
        </r>
        <r>
          <rPr>
            <sz val="9"/>
            <color rgb="FF000000"/>
            <rFont val="Tahoma"/>
            <family val="2"/>
            <charset val="1"/>
          </rPr>
          <t>Tanzania: Selected Issues and Statistical Appendix 
September 2004 
http://www.imf.org/external/pubs/ft/scr/2004/cr04284.pdf</t>
        </r>
      </text>
    </comment>
    <comment ref="D65" authorId="0">
      <text>
        <r>
          <rPr>
            <b val="true"/>
            <sz val="9"/>
            <color rgb="FF000000"/>
            <rFont val="Tahoma"/>
            <family val="2"/>
            <charset val="1"/>
          </rPr>
          <t>vasileiosa:
</t>
        </r>
        <r>
          <rPr>
            <sz val="9"/>
            <color rgb="FF000000"/>
            <rFont val="Tahoma"/>
            <family val="2"/>
            <charset val="1"/>
          </rPr>
          <t>Checked</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E61" authorId="0">
      <text>
        <r>
          <rPr>
            <b val="true"/>
            <sz val="9"/>
            <color rgb="FF000000"/>
            <rFont val="Tahoma"/>
            <family val="2"/>
            <charset val="1"/>
          </rPr>
          <t>vasileiosa:
</t>
        </r>
        <r>
          <rPr>
            <sz val="9"/>
            <color rgb="FF000000"/>
            <rFont val="Tahoma"/>
            <family val="2"/>
            <charset val="1"/>
          </rPr>
          <t>Tanzania: Selected Issues and Statistical Appendix 
September 2004 
http://www.imf.org/external/pubs/ft/scr/2004/cr04284.pdf</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61" authorId="0">
      <text>
        <r>
          <rPr>
            <b val="true"/>
            <sz val="9"/>
            <color rgb="FF000000"/>
            <rFont val="Tahoma"/>
            <family val="2"/>
            <charset val="1"/>
          </rPr>
          <t>vasileiosa:
</t>
        </r>
        <r>
          <rPr>
            <sz val="9"/>
            <color rgb="FF000000"/>
            <rFont val="Tahoma"/>
            <family val="2"/>
            <charset val="1"/>
          </rPr>
          <t>United Republic of Tanzania: Third Review Under the Three-Year Arrangement 
Under the Poverty Reduction and Growth Facility and Requests for Waiver of 
Performance Criterion and Modification of Performance Criteria—Staff Report; Press 
Release; and Statement by the Executive Director for the United Republic of Tanzania 
June 2005 
https://www.imf.org/external/pubs/ft/scr/2005/cr05181.pdf</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61" authorId="0">
      <text>
        <r>
          <rPr>
            <b val="true"/>
            <sz val="9"/>
            <color rgb="FF000000"/>
            <rFont val="Tahoma"/>
            <family val="2"/>
            <charset val="1"/>
          </rPr>
          <t>vasileiosa:
</t>
        </r>
        <r>
          <rPr>
            <sz val="9"/>
            <color rgb="FF000000"/>
            <rFont val="Tahoma"/>
            <family val="2"/>
            <charset val="1"/>
          </rPr>
          <t>United Republic of Tanzania: Fifth Review Under the Three-Year Arrangement Under
the Poverty Reduction and Growth Facility—Staff Report; Staff Statement; Press
Release on the Executive Board Discussion; and Statement by the Executive Director
for the United Republic of Tanzania
United Republic of Tanzania: Fifth Review Under the Three-Year Arrangement Under
the Poverty Reduction and Growth Facility—Staff Report; Staff Statement; Press
Release on the Executive Board Discussion; and Statement by the Executive Director
for the United Republic of Tanzania
http://www.imf.org/external/pubs/ft/scr/2006/cr06138.pdf</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61" authorId="0">
      <text>
        <r>
          <rPr>
            <b val="true"/>
            <sz val="9"/>
            <color rgb="FF000000"/>
            <rFont val="Tahoma"/>
            <family val="2"/>
            <charset val="1"/>
          </rPr>
          <t>vasileiosa:
</t>
        </r>
        <r>
          <rPr>
            <sz val="9"/>
            <color rgb="FF000000"/>
            <rFont val="Tahoma"/>
            <family val="2"/>
            <charset val="1"/>
          </rPr>
          <t>United Republic of Tanzania: Sixth Review Under the Three-Year Arrangement Under
the Poverty Reduction and Growth Facility and Request for a Three-Year Policy
Support Instrument—Staff Report; Staff Supplement; Press Release on the Executive
Board Discussion; and Statement by the Executive Director for Tanzania
April 2007
http://www.imf.org/external/pubs/ft/scr/2007/cr07138.pdf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61" authorId="0">
      <text>
        <r>
          <rPr>
            <b val="true"/>
            <sz val="9"/>
            <color rgb="FF000000"/>
            <rFont val="Tahoma"/>
            <family val="2"/>
            <charset val="1"/>
          </rPr>
          <t>vasileiosa:
</t>
        </r>
        <r>
          <rPr>
            <sz val="9"/>
            <color rgb="FF000000"/>
            <rFont val="Tahoma"/>
            <family val="2"/>
            <charset val="1"/>
          </rPr>
          <t>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61" authorId="0">
      <text>
        <r>
          <rPr>
            <b val="true"/>
            <sz val="9"/>
            <color rgb="FF000000"/>
            <rFont val="Tahoma"/>
            <family val="2"/>
            <charset val="1"/>
          </rPr>
          <t>vasileiosa:
</t>
        </r>
        <r>
          <rPr>
            <sz val="9"/>
            <color rgb="FF000000"/>
            <rFont val="Tahoma"/>
            <family val="2"/>
            <charset val="1"/>
          </rPr>
          <t>United Republic of Tanzania: 2009 Article IV Consultation, Fifth Review Under the
Policy Support Instrument, Request for a Twelve-Month Arrangement Under the
Exogenous Shocks Facility, and Request for an Extension of the Policy Support
Instrument—Staff Report; Staff Supplement; Public Information Notice and Press
Release on the Executive Board Discussion; and Statement by the Executive Director
for United Republic of Tanzania
June 2009
http://www.imf.org/external/pubs/ft/scr/2009/cr09179.pdf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61" authorId="0">
      <text>
        <r>
          <rPr>
            <b val="true"/>
            <sz val="9"/>
            <color rgb="FF000000"/>
            <rFont val="Tahoma"/>
            <family val="2"/>
            <charset val="1"/>
          </rPr>
          <t>vasileiosa:
</t>
        </r>
        <r>
          <rPr>
            <sz val="9"/>
            <color rgb="FF000000"/>
            <rFont val="Tahoma"/>
            <family val="2"/>
            <charset val="1"/>
          </rPr>
          <t>United Republic of Tanzania: First Review Under the Policy Support Instrument and
Request for Modification of Assessment Criteria—Staff Report; Press Release on the
Executive Board Discussion. 
December 2010 
http://www.imf.org/external/pubs/ft/scr/2010/cr10351.pdf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61" authorId="0">
      <text>
        <r>
          <rPr>
            <b val="true"/>
            <sz val="9"/>
            <color rgb="FF000000"/>
            <rFont val="Tahoma"/>
            <family val="2"/>
            <charset val="1"/>
          </rPr>
          <t>vasileiosa:
</t>
        </r>
        <r>
          <rPr>
            <sz val="9"/>
            <color rgb="FF000000"/>
            <rFont val="Tahoma"/>
            <family val="2"/>
            <charset val="1"/>
          </rPr>
          <t>United Republic of Tanzania: Fourth Review Under the Policy Support Instrument and
Request for an Arrangement Under the Standby Credit Facility—Staff Report; Debt
Sustainability Analysis; Press Release on the Executive Board Discussion; and
Statement by the Alternate Executive Director for The United Republic of Tanzania. 
July 2012 
http://www.imf.org/external/pubs/ft/scr/2012/cr12185.pdf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61" authorId="0">
      <text>
        <r>
          <rPr>
            <b val="true"/>
            <sz val="9"/>
            <color rgb="FF000000"/>
            <rFont val="Tahoma"/>
            <family val="2"/>
            <charset val="1"/>
          </rPr>
          <t>vasileiosa:
</t>
        </r>
        <r>
          <rPr>
            <sz val="9"/>
            <color rgb="FF000000"/>
            <rFont val="Tahoma"/>
            <family val="2"/>
            <charset val="1"/>
          </rPr>
          <t>United Republic of Tanzania: Sixth Review Under the Policy Support Instrument,
Second Review Under the Standby Credit Facility Arrangement, and Request for
Modification of Performance Criteria—Staff Report; Press Release on the Executive
Board Discussion; and Statement by the Executive Director for Tanzania. 
June 2013 
http://www.imf.org/external/pubs/ft/scr/2013/cr13166.pdf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61" authorId="0">
      <text>
        <r>
          <rPr>
            <b val="true"/>
            <sz val="9"/>
            <color rgb="FF000000"/>
            <rFont val="Tahoma"/>
            <family val="2"/>
            <charset val="1"/>
          </rPr>
          <t>vasileiosa:
</t>
        </r>
        <r>
          <rPr>
            <sz val="9"/>
            <color rgb="FF000000"/>
            <rFont val="Tahoma"/>
            <family val="2"/>
            <charset val="1"/>
          </rPr>
          <t>2014 ARTICLE IV CONSULTATION, THIRD REVIEW UNDER THE
STANDBY CREDIT FACILITY ARRANGEMENT, REQUEST FOR A
WAIVER FOR NONOBSERVANCE OF A PERFORMANCE CRITERION,
AND FINANCING ASSURANCES REVIEW—STAFF REPORT; PRESS
RELEASES; AND STATEMENT BY THE EXECUTIVE DIRECTOR FOR THE
UNITED REPUBLIC OF TANZANIA
 May 2014 
http://www.imf.org/external/pubs/ft/scr/2014/cr14120.pdf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61" authorId="0">
      <text>
        <r>
          <rPr>
            <b val="true"/>
            <sz val="9"/>
            <color rgb="FF000000"/>
            <rFont val="Tahoma"/>
            <family val="2"/>
            <charset val="1"/>
          </rPr>
          <t>vasileiosa:
</t>
        </r>
        <r>
          <rPr>
            <sz val="9"/>
            <color rgb="FF000000"/>
            <rFont val="Tahoma"/>
            <family val="2"/>
            <charset val="1"/>
          </rPr>
          <t>FIRST REVIEW UNDER THE POLICY SUPPORT INSTRUMENT—
STAFF REPORT; PRESS RELEASE; AND STATEMENT BY THE
EXECUTIVE DIRECTOR FOR THE UNITED REPUBLIC OF TANZANIA.
January 2015 
http://www.imf.org/external/pubs/ft/scr/2015/cr1514.pdf </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61" authorId="0">
      <text>
        <r>
          <rPr>
            <b val="true"/>
            <sz val="9"/>
            <color rgb="FF000000"/>
            <rFont val="Tahoma"/>
            <family val="2"/>
            <charset val="1"/>
          </rPr>
          <t>vasileiosa:
</t>
        </r>
        <r>
          <rPr>
            <sz val="9"/>
            <color rgb="FF000000"/>
            <rFont val="Tahoma"/>
            <family val="2"/>
            <charset val="1"/>
          </rPr>
          <t>FIRST REVIEW UNDER THE POLICY SUPPORT INSTRUMENT—
STAFF REPORT; PRESS RELEASE; AND STATEMENT BY THE
EXECUTIVE DIRECTOR FOR THE UNITED REPUBLIC OF TANZANIA.
January 2015 
http://www.imf.org/external/pubs/ft/scr/2015/cr1514.pdf </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61" authorId="0">
      <text>
        <r>
          <rPr>
            <b val="true"/>
            <sz val="9"/>
            <color rgb="FF000000"/>
            <rFont val="Tahoma"/>
            <family val="2"/>
            <charset val="1"/>
          </rPr>
          <t>vasileiosa:
</t>
        </r>
        <r>
          <rPr>
            <sz val="9"/>
            <color rgb="FF000000"/>
            <rFont val="Tahoma"/>
            <family val="2"/>
            <charset val="1"/>
          </rPr>
          <t>FIRST REVIEW UNDER THE POLICY SUPPORT INSTRUMENT—
STAFF REPORT; PRESS RELEASE; AND STATEMENT BY THE
EXECUTIVE DIRECTOR FOR THE UNITED REPUBLIC OF TANZANIA.
January 2015 
http://www.imf.org/external/pubs/ft/scr/2015/cr1514.pdf </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61" authorId="0">
      <text>
        <r>
          <rPr>
            <b val="true"/>
            <sz val="9"/>
            <color rgb="FF000000"/>
            <rFont val="Tahoma"/>
            <family val="2"/>
            <charset val="1"/>
          </rPr>
          <t>vasileiosa:
</t>
        </r>
        <r>
          <rPr>
            <sz val="9"/>
            <color rgb="FF000000"/>
            <rFont val="Tahoma"/>
            <family val="2"/>
            <charset val="1"/>
          </rPr>
          <t>FIRST REVIEW UNDER THE POLICY SUPPORT INSTRUMENT—
STAFF REPORT; PRESS RELEASE; AND STATEMENT BY THE
EXECUTIVE DIRECTOR FOR THE UNITED REPUBLIC OF TANZANIA.
January 2015 
http://www.imf.org/external/pubs/ft/scr/2015/cr1514.pdf </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S61" authorId="0">
      <text>
        <r>
          <rPr>
            <b val="true"/>
            <sz val="9"/>
            <color rgb="FF000000"/>
            <rFont val="Tahoma"/>
            <family val="2"/>
            <charset val="1"/>
          </rPr>
          <t>vasileiosa:
</t>
        </r>
        <r>
          <rPr>
            <sz val="9"/>
            <color rgb="FF000000"/>
            <rFont val="Tahoma"/>
            <family val="2"/>
            <charset val="1"/>
          </rPr>
          <t>FIRST REVIEW UNDER THE POLICY SUPPORT INSTRUMENT—
STAFF REPORT; PRESS RELEASE; AND STATEMENT BY THE
EXECUTIVE DIRECTOR FOR THE UNITED REPUBLIC OF TANZANIA.
January 2015 
http://www.imf.org/external/pubs/ft/scr/2015/cr1514.pdf </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T61" authorId="0">
      <text>
        <r>
          <rPr>
            <b val="true"/>
            <sz val="9"/>
            <color rgb="FF000000"/>
            <rFont val="Tahoma"/>
            <family val="2"/>
            <charset val="1"/>
          </rPr>
          <t>vasileiosa:
</t>
        </r>
        <r>
          <rPr>
            <sz val="9"/>
            <color rgb="FF000000"/>
            <rFont val="Tahoma"/>
            <family val="2"/>
            <charset val="1"/>
          </rPr>
          <t>FIRST REVIEW UNDER THE POLICY SUPPORT INSTRUMENT—
STAFF REPORT; PRESS RELEASE; AND STATEMENT BY THE
EXECUTIVE DIRECTOR FOR THE UNITED REPUBLIC OF TANZANIA.
January 2015 
http://www.imf.org/external/pubs/ft/scr/2015/cr1514.pdf </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U61" authorId="0">
      <text>
        <r>
          <rPr>
            <b val="true"/>
            <sz val="9"/>
            <color rgb="FF000000"/>
            <rFont val="Tahoma"/>
            <family val="2"/>
            <charset val="1"/>
          </rPr>
          <t>vasileiosa:
</t>
        </r>
        <r>
          <rPr>
            <sz val="9"/>
            <color rgb="FF000000"/>
            <rFont val="Tahoma"/>
            <family val="2"/>
            <charset val="1"/>
          </rPr>
          <t>FIRST REVIEW UNDER THE POLICY SUPPORT INSTRUMENT—
STAFF REPORT; PRESS RELEASE; AND STATEMENT BY THE
EXECUTIVE DIRECTOR FOR THE UNITED REPUBLIC OF TANZANIA.
January 2015 
http://www.imf.org/external/pubs/ft/scr/2015/cr1514.pdf </t>
        </r>
      </text>
    </comment>
    <comment ref="V4" authorId="0">
      <text>
        <r>
          <rPr>
            <b val="true"/>
            <sz val="9"/>
            <color rgb="FF000000"/>
            <rFont val="Tahoma"/>
            <family val="2"/>
            <charset val="1"/>
          </rPr>
          <t>vasileiosa:
</t>
        </r>
        <r>
          <rPr>
            <sz val="9"/>
            <color rgb="FF000000"/>
            <rFont val="Tahoma"/>
            <family val="2"/>
            <charset val="1"/>
          </rPr>
          <t>Data for the Financial year</t>
        </r>
      </text>
    </comment>
  </commentList>
</comments>
</file>

<file path=xl/comments19.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C66" authorId="0">
      <text>
        <r>
          <rPr>
            <b val="true"/>
            <sz val="9"/>
            <color rgb="FF000000"/>
            <rFont val="Tahoma"/>
            <family val="2"/>
            <charset val="1"/>
          </rPr>
          <t>vasileiosa:
</t>
        </r>
        <r>
          <rPr>
            <sz val="9"/>
            <color rgb="FF000000"/>
            <rFont val="Tahoma"/>
            <family val="2"/>
            <charset val="1"/>
          </rPr>
          <t>Niger: Selected Issues and Statistical Appendix 
February 2009 
http://www.imf.org/external/pubs/ft/scr/2009/cr0970.pdf</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66" authorId="0">
      <text>
        <r>
          <rPr>
            <b val="true"/>
            <sz val="9"/>
            <color rgb="FF000000"/>
            <rFont val="Tahoma"/>
            <family val="2"/>
            <charset val="1"/>
          </rPr>
          <t>vasileiosa:
</t>
        </r>
        <r>
          <rPr>
            <sz val="9"/>
            <color rgb="FF000000"/>
            <rFont val="Tahoma"/>
            <family val="2"/>
            <charset val="1"/>
          </rPr>
          <t>Niger: Selected Issues and Statistical Appendix 
February 2009 
http://www.imf.org/external/pubs/ft/scr/2009/cr0970.pdf</t>
        </r>
      </text>
    </comment>
    <comment ref="D69" authorId="0">
      <text>
        <r>
          <rPr>
            <b val="true"/>
            <sz val="9"/>
            <color rgb="FF000000"/>
            <rFont val="Tahoma"/>
            <family val="2"/>
            <charset val="1"/>
          </rPr>
          <t>vasileiosa:
</t>
        </r>
        <r>
          <rPr>
            <sz val="9"/>
            <color rgb="FF000000"/>
            <rFont val="Tahoma"/>
            <family val="2"/>
            <charset val="1"/>
          </rPr>
          <t>Checked</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66" authorId="0">
      <text>
        <r>
          <rPr>
            <b val="true"/>
            <sz val="9"/>
            <color rgb="FF000000"/>
            <rFont val="Tahoma"/>
            <family val="2"/>
            <charset val="1"/>
          </rPr>
          <t>vasileiosa:
</t>
        </r>
        <r>
          <rPr>
            <sz val="9"/>
            <color rgb="FF000000"/>
            <rFont val="Tahoma"/>
            <family val="2"/>
            <charset val="1"/>
          </rPr>
          <t>Niger: Selected Issues and Statistical Appendix 
February 2009 
http://www.imf.org/external/pubs/ft/scr/2009/cr0970.pdf</t>
        </r>
      </text>
    </comment>
    <comment ref="E68" authorId="0">
      <text>
        <r>
          <rPr>
            <b val="true"/>
            <sz val="9"/>
            <color rgb="FF000000"/>
            <rFont val="Tahoma"/>
            <family val="2"/>
            <charset val="1"/>
          </rPr>
          <t>vasileiosa:
</t>
        </r>
        <r>
          <rPr>
            <sz val="9"/>
            <color rgb="FF000000"/>
            <rFont val="Tahoma"/>
            <family val="2"/>
            <charset val="1"/>
          </rPr>
          <t>Checked</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66" authorId="0">
      <text>
        <r>
          <rPr>
            <b val="true"/>
            <sz val="9"/>
            <color rgb="FF000000"/>
            <rFont val="Tahoma"/>
            <family val="2"/>
            <charset val="1"/>
          </rPr>
          <t>vasileiosa:
</t>
        </r>
        <r>
          <rPr>
            <sz val="9"/>
            <color rgb="FF000000"/>
            <rFont val="Tahoma"/>
            <family val="2"/>
            <charset val="1"/>
          </rPr>
          <t>Niger: Selected Issues and Statistical Appendix 
February 2009 
http://www.imf.org/external/pubs/ft/scr/2009/cr0970.pdf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66" authorId="0">
      <text>
        <r>
          <rPr>
            <b val="true"/>
            <sz val="9"/>
            <color rgb="FF000000"/>
            <rFont val="Tahoma"/>
            <family val="2"/>
            <charset val="1"/>
          </rPr>
          <t>vasileiosa:
</t>
        </r>
        <r>
          <rPr>
            <sz val="9"/>
            <color rgb="FF000000"/>
            <rFont val="Tahoma"/>
            <family val="2"/>
            <charset val="1"/>
          </rPr>
          <t>Niger: Selected Issues and Statistical Appendix 
February 2009 
http://www.imf.org/external/pubs/ft/scr/2009/cr0970.pdf</t>
        </r>
      </text>
    </comment>
    <comment ref="G68" authorId="0">
      <text>
        <r>
          <rPr>
            <b val="true"/>
            <sz val="9"/>
            <color rgb="FF000000"/>
            <rFont val="Tahoma"/>
            <family val="2"/>
            <charset val="1"/>
          </rPr>
          <t>vasileiosa:
</t>
        </r>
        <r>
          <rPr>
            <sz val="9"/>
            <color rgb="FF000000"/>
            <rFont val="Tahoma"/>
            <family val="2"/>
            <charset val="1"/>
          </rPr>
          <t>Checked</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66" authorId="0">
      <text>
        <r>
          <rPr>
            <b val="true"/>
            <sz val="9"/>
            <color rgb="FF000000"/>
            <rFont val="Tahoma"/>
            <family val="2"/>
            <charset val="1"/>
          </rPr>
          <t>vasileiosa:
</t>
        </r>
        <r>
          <rPr>
            <sz val="9"/>
            <color rgb="FF000000"/>
            <rFont val="Tahoma"/>
            <family val="2"/>
            <charset val="1"/>
          </rPr>
          <t>Niger: Selected Issues and Statistical Appendix 
February 2009 
http://www.imf.org/external/pubs/ft/scr/2009/cr0970.pdf</t>
        </r>
      </text>
    </comment>
    <comment ref="H69" authorId="0">
      <text>
        <r>
          <rPr>
            <b val="true"/>
            <sz val="9"/>
            <color rgb="FF000000"/>
            <rFont val="Tahoma"/>
            <family val="2"/>
            <charset val="1"/>
          </rPr>
          <t>vasileiosa:
</t>
        </r>
        <r>
          <rPr>
            <sz val="9"/>
            <color rgb="FF000000"/>
            <rFont val="Tahoma"/>
            <family val="2"/>
            <charset val="1"/>
          </rPr>
          <t>Checked</t>
        </r>
      </text>
    </comment>
    <comment ref="H71" authorId="0">
      <text>
        <r>
          <rPr>
            <b val="true"/>
            <sz val="9"/>
            <color rgb="FF000000"/>
            <rFont val="Tahoma"/>
            <family val="2"/>
            <charset val="1"/>
          </rPr>
          <t>vasileiosa:
</t>
        </r>
        <r>
          <rPr>
            <sz val="9"/>
            <color rgb="FF000000"/>
            <rFont val="Tahoma"/>
            <family val="2"/>
            <charset val="1"/>
          </rPr>
          <t>checked</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66" authorId="0">
      <text>
        <r>
          <rPr>
            <b val="true"/>
            <sz val="9"/>
            <color rgb="FF000000"/>
            <rFont val="Tahoma"/>
            <family val="2"/>
            <charset val="1"/>
          </rPr>
          <t>vasileiosa:
</t>
        </r>
        <r>
          <rPr>
            <sz val="9"/>
            <color rgb="FF000000"/>
            <rFont val="Tahoma"/>
            <family val="2"/>
            <charset val="1"/>
          </rPr>
          <t>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I69" authorId="0">
      <text>
        <r>
          <rPr>
            <b val="true"/>
            <sz val="9"/>
            <color rgb="FF000000"/>
            <rFont val="Tahoma"/>
            <family val="2"/>
            <charset val="1"/>
          </rPr>
          <t>vasileiosa:
</t>
        </r>
        <r>
          <rPr>
            <sz val="9"/>
            <color rgb="FF000000"/>
            <rFont val="Tahoma"/>
            <family val="2"/>
            <charset val="1"/>
          </rPr>
          <t>checked</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66" authorId="0">
      <text>
        <r>
          <rPr>
            <b val="true"/>
            <sz val="9"/>
            <color rgb="FF000000"/>
            <rFont val="Tahoma"/>
            <family val="2"/>
            <charset val="1"/>
          </rPr>
          <t>vasileiosa:
</t>
        </r>
        <r>
          <rPr>
            <sz val="9"/>
            <color rgb="FF000000"/>
            <rFont val="Tahoma"/>
            <family val="2"/>
            <charset val="1"/>
          </rPr>
          <t>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66" authorId="0">
      <text>
        <r>
          <rPr>
            <b val="true"/>
            <sz val="9"/>
            <color rgb="FF000000"/>
            <rFont val="Tahoma"/>
            <family val="2"/>
            <charset val="1"/>
          </rPr>
          <t>vasileiosa:
</t>
        </r>
        <r>
          <rPr>
            <sz val="9"/>
            <color rgb="FF000000"/>
            <rFont val="Tahoma"/>
            <family val="2"/>
            <charset val="1"/>
          </rPr>
          <t>Niger: Third Review Under the Three-Year Arrangement Under the Extended Credit Facility —
Staff Report; Supplement; Press Release on the Executive Board Discussion; and Statement by the
Executive Director for Niger 
May 2010 
http://www.imf.org/external/pubs/ft/scr/2010/cr10146.pdf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66" authorId="0">
      <text>
        <r>
          <rPr>
            <b val="true"/>
            <sz val="9"/>
            <color rgb="FF000000"/>
            <rFont val="Tahoma"/>
            <family val="2"/>
            <charset val="1"/>
          </rPr>
          <t>vasileiosa:
</t>
        </r>
        <r>
          <rPr>
            <sz val="9"/>
            <color rgb="FF000000"/>
            <rFont val="Tahoma"/>
            <family val="2"/>
            <charset val="1"/>
          </rPr>
          <t>Niger: Request for a New Three-Year Arrangement Under the Extended Credit
Facility—Staff Report; Press Release on the Executive Board Discussion; and
Statement by the Executive Director for Niger 
May 2012
http://www.imf.org/external/pubs/ft/scr/2012/cr12109.pdf
</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66" authorId="0">
      <text>
        <r>
          <rPr>
            <b val="true"/>
            <sz val="9"/>
            <color rgb="FF000000"/>
            <rFont val="Tahoma"/>
            <family val="2"/>
            <charset val="1"/>
          </rPr>
          <t>vasileiosa:
</t>
        </r>
        <r>
          <rPr>
            <sz val="9"/>
            <color rgb="FF000000"/>
            <rFont val="Tahoma"/>
            <family val="2"/>
            <charset val="1"/>
          </rPr>
          <t>FIRST REVIEW UNDER THE THREE-YEAR ARRANGEMENT UNDER THE EXTENDED CREDIT
FACILITY AND REQUEST FOR A WAIVER OF NONOBSERVANCE OF PERFORMANCE
CRITERION—STAFF REPORT; STAFF SUPPLEMENTS; AND PRESS RELEASE
April 2013 
http://www.imf.org/external/pubs/ft/scr/2013/cr13104.pdf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S68" authorId="0">
      <text>
        <r>
          <rPr>
            <b val="true"/>
            <sz val="9"/>
            <color rgb="FF000000"/>
            <rFont val="Tahoma"/>
            <family val="2"/>
            <charset val="1"/>
          </rPr>
          <t>vasileiosa:
</t>
        </r>
        <r>
          <rPr>
            <sz val="9"/>
            <color rgb="FF000000"/>
            <rFont val="Tahoma"/>
            <family val="2"/>
            <charset val="1"/>
          </rPr>
          <t>Checked</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U66" authorId="0">
      <text>
        <r>
          <rPr>
            <b val="true"/>
            <sz val="9"/>
            <color rgb="FF000000"/>
            <rFont val="Tahoma"/>
            <family val="2"/>
            <charset val="1"/>
          </rPr>
          <t>vasileiosa:
</t>
        </r>
        <r>
          <rPr>
            <sz val="9"/>
            <color rgb="FF000000"/>
            <rFont val="Tahoma"/>
            <family val="2"/>
            <charset val="1"/>
          </rPr>
          <t>SECOND AND THIRD REVIEWS UNDER THE EXTENDED CREDIT FACILITY
ARRANGEMENT AND REQUESTS FOR WAIVERS OF NONOBSERVANCE OF
PERFORMANCE CRITERIA AND FOR EXTENSION OF THE PROGRAM PERIOD
AND ARRANGEMENT, REPHASING OF DISBURSEMENTS, AND MODIFICATION
OF PERFORMANCE CRITERIA—STAFF REPORT; PRESS RELEASE; AND
STATEMENT BY THE EXECUTIVE DIRECTOR FOR NIGER
June 2014
http://www.imf.org/external/pubs/ft/scr/2014/cr14168.pdf</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2.xml><?xml version="1.0" encoding="utf-8"?>
<comments xmlns="http://schemas.openxmlformats.org/spreadsheetml/2006/main" xmlns:xdr="http://schemas.openxmlformats.org/drawingml/2006/spreadsheetDrawing">
  <authors>
    <author/>
  </authors>
  <commentList>
    <comment ref="E3" authorId="0">
      <text>
        <r>
          <rPr>
            <b val="true"/>
            <sz val="9"/>
            <color rgb="FF000000"/>
            <rFont val="Tahoma"/>
            <family val="2"/>
            <charset val="1"/>
          </rPr>
          <t>vasileiosa:
</t>
        </r>
        <r>
          <rPr>
            <sz val="9"/>
            <color rgb="FF000000"/>
            <rFont val="Tahoma"/>
            <family val="2"/>
            <charset val="1"/>
          </rPr>
          <t>The data present the calendar year</t>
        </r>
      </text>
    </comment>
    <comment ref="E49" authorId="0">
      <text>
        <r>
          <rPr>
            <b val="true"/>
            <sz val="9"/>
            <color rgb="FF000000"/>
            <rFont val="Tahoma"/>
            <family val="2"/>
            <charset val="1"/>
          </rPr>
          <t>vasileiosa:
</t>
        </r>
        <r>
          <rPr>
            <sz val="9"/>
            <color rgb="FF000000"/>
            <rFont val="Tahoma"/>
            <family val="2"/>
            <charset val="1"/>
          </rPr>
          <t>Republic of Mozambique: 2005 Article IV Consultation, Second Review Under the
Three-Year Arrangement Under the Poverty Reduction and Growth Facility, Request for
Waiver of Performance Criteria, and Modification of Performance Criteria—Staff Report;
Staff Statement; Public Information Notice and Press Release on the Executive Board
Discussion; and Statement by the Executive Director for the Republic of Mozambique
September 2005
https://www.imf.org/external/pubs/ft/scr/2005/cr05318.pdf</t>
        </r>
      </text>
    </comment>
    <comment ref="F3" authorId="0">
      <text>
        <r>
          <rPr>
            <b val="true"/>
            <sz val="9"/>
            <color rgb="FF000000"/>
            <rFont val="Tahoma"/>
            <family val="2"/>
            <charset val="1"/>
          </rPr>
          <t>vasileiosa:
</t>
        </r>
        <r>
          <rPr>
            <sz val="9"/>
            <color rgb="FF000000"/>
            <rFont val="Tahoma"/>
            <family val="2"/>
            <charset val="1"/>
          </rPr>
          <t>The data present the calendar year</t>
        </r>
      </text>
    </comment>
    <comment ref="F49" authorId="0">
      <text>
        <r>
          <rPr>
            <b val="true"/>
            <sz val="9"/>
            <color rgb="FF000000"/>
            <rFont val="Tahoma"/>
            <family val="2"/>
            <charset val="1"/>
          </rPr>
          <t>vasileiosa:
</t>
        </r>
        <r>
          <rPr>
            <sz val="9"/>
            <color rgb="FF000000"/>
            <rFont val="Tahoma"/>
            <family val="2"/>
            <charset val="1"/>
          </rPr>
          <t>Republic of Mozambique: 2005 Article IV Consultation, Second Review Under the Three-Year Arrangement Under the Poverty Reduction and Growth Facility, Request for Waiver of Performance Criteria, and Modification of Performance Criteria - Staff Report; Staff Statement; Public Information Notice and Press Release on the Executive Board Discussion; and Statement by the Executive Director for the Republic of Mozambique
September 2005
https://www.imf.org/external/pubs/ft/scr/2005/cr05318.pdf</t>
        </r>
      </text>
    </comment>
    <comment ref="G3" authorId="0">
      <text>
        <r>
          <rPr>
            <b val="true"/>
            <sz val="9"/>
            <color rgb="FF000000"/>
            <rFont val="Tahoma"/>
            <family val="2"/>
            <charset val="1"/>
          </rPr>
          <t>vasileiosa:
</t>
        </r>
        <r>
          <rPr>
            <sz val="9"/>
            <color rgb="FF000000"/>
            <rFont val="Tahoma"/>
            <family val="2"/>
            <charset val="1"/>
          </rPr>
          <t>The data present the calendar year</t>
        </r>
      </text>
    </comment>
    <comment ref="G49" authorId="0">
      <text>
        <r>
          <rPr>
            <b val="true"/>
            <sz val="9"/>
            <color rgb="FF000000"/>
            <rFont val="Tahoma"/>
            <family val="2"/>
            <charset val="1"/>
          </rPr>
          <t>vasileiosa:
</t>
        </r>
        <r>
          <rPr>
            <sz val="9"/>
            <color rgb="FF000000"/>
            <rFont val="Tahoma"/>
            <family val="2"/>
            <charset val="1"/>
          </rPr>
          <t>Republic of Mozambique: 2007 Article IV Consultation, Sixth Review Under the Three-Year Arrangement Under the Poverty Reduction and Growth Facility, Request for Waiver of Performance Criterion, Financing Assurance Review, and Request for a Three-Year Policy Support Instrument - Staff Report; Staff Supplement; Public Information Notice and Press Release on the Executive Board Discussion; and Statement by the Executive Director for the Republic of Mozambique
jULY 2007
https://www.imf.org/external/pubs/cat/longres.aspx?sk=21228.0</t>
        </r>
      </text>
    </comment>
    <comment ref="H3" authorId="0">
      <text>
        <r>
          <rPr>
            <b val="true"/>
            <sz val="9"/>
            <color rgb="FF000000"/>
            <rFont val="Tahoma"/>
            <family val="2"/>
            <charset val="1"/>
          </rPr>
          <t>vasileiosa:
</t>
        </r>
        <r>
          <rPr>
            <sz val="9"/>
            <color rgb="FF000000"/>
            <rFont val="Tahoma"/>
            <family val="2"/>
            <charset val="1"/>
          </rPr>
          <t>The data present the calendar year</t>
        </r>
      </text>
    </comment>
    <comment ref="H49" authorId="0">
      <text>
        <r>
          <rPr>
            <b val="true"/>
            <sz val="9"/>
            <color rgb="FF000000"/>
            <rFont val="Tahoma"/>
            <family val="2"/>
            <charset val="1"/>
          </rPr>
          <t>vasileiosa:
</t>
        </r>
        <r>
          <rPr>
            <sz val="9"/>
            <color rgb="FF000000"/>
            <rFont val="Tahoma"/>
            <family val="2"/>
            <charset val="1"/>
          </rPr>
          <t>Republic of Mozambique: First Review Under the Policy Support Instrument - Staff Report; Press Release on the Executive Board Discussion; and Statement by the Executive Director for the Republic of Mozambique
January 2008
https://www.imf.org/external/pubs/cat/longres.aspx?sk=21590.0</t>
        </r>
      </text>
    </comment>
    <comment ref="I3" authorId="0">
      <text>
        <r>
          <rPr>
            <b val="true"/>
            <sz val="9"/>
            <color rgb="FF000000"/>
            <rFont val="Tahoma"/>
            <family val="2"/>
            <charset val="1"/>
          </rPr>
          <t>vasileiosa:
</t>
        </r>
        <r>
          <rPr>
            <sz val="9"/>
            <color rgb="FF000000"/>
            <rFont val="Tahoma"/>
            <family val="2"/>
            <charset val="1"/>
          </rPr>
          <t>The data present the calendar year</t>
        </r>
      </text>
    </comment>
    <comment ref="I49" authorId="0">
      <text>
        <r>
          <rPr>
            <b val="true"/>
            <sz val="9"/>
            <color rgb="FF000000"/>
            <rFont val="Tahoma"/>
            <family val="2"/>
            <charset val="1"/>
          </rPr>
          <t>vasileiosa:
</t>
        </r>
        <r>
          <rPr>
            <sz val="9"/>
            <color rgb="FF000000"/>
            <rFont val="Tahoma"/>
            <family val="2"/>
            <charset val="1"/>
          </rPr>
          <t>Republic of Mozambique: Second Review Under the Policy Support Instrument and Request for Waiver of Nonobservance of Assessment Criteria; Staff Statement; Press Release on the Executive Board Discussion; and Statement by the Executive Director for the Republic of Mozambique
July 2008
https://www.imf.org/external/pubs/ft/scr/2008/cr08220.pdf</t>
        </r>
      </text>
    </comment>
    <comment ref="J3" authorId="0">
      <text>
        <r>
          <rPr>
            <b val="true"/>
            <sz val="9"/>
            <color rgb="FF000000"/>
            <rFont val="Tahoma"/>
            <family val="2"/>
            <charset val="1"/>
          </rPr>
          <t>vasileiosa:
</t>
        </r>
        <r>
          <rPr>
            <sz val="9"/>
            <color rgb="FF000000"/>
            <rFont val="Tahoma"/>
            <family val="2"/>
            <charset val="1"/>
          </rPr>
          <t>The data present the calendar year</t>
        </r>
      </text>
    </comment>
    <comment ref="J49" authorId="0">
      <text>
        <r>
          <rPr>
            <b val="true"/>
            <sz val="9"/>
            <color rgb="FF000000"/>
            <rFont val="Tahoma"/>
            <family val="2"/>
            <charset val="1"/>
          </rPr>
          <t>vasileiosa:
</t>
        </r>
        <r>
          <rPr>
            <sz val="9"/>
            <color rgb="FF000000"/>
            <rFont val="Tahoma"/>
            <family val="2"/>
            <charset val="1"/>
          </rPr>
          <t>Republic of Mozambique: 2009 Article IV Consultation, Fourth Review Under the Policy Support Instrument, and Request for a Twelve-Month Arrangement Under the Exogenous Shocks Facility - Staff Report; Public Information Notice and Press Release on the Executive Board Discussion; and Statement by the Executive Director for the Republic of Mozambique
July 2009
https://www.imf.org/external/pubs/ft/scr/2009/cr09227.pdf</t>
        </r>
      </text>
    </comment>
    <comment ref="K3" authorId="0">
      <text>
        <r>
          <rPr>
            <b val="true"/>
            <sz val="9"/>
            <color rgb="FF000000"/>
            <rFont val="Tahoma"/>
            <family val="2"/>
            <charset val="1"/>
          </rPr>
          <t>vasileiosa:
</t>
        </r>
        <r>
          <rPr>
            <sz val="9"/>
            <color rgb="FF000000"/>
            <rFont val="Tahoma"/>
            <family val="2"/>
            <charset val="1"/>
          </rPr>
          <t>The data present the calendar year</t>
        </r>
      </text>
    </comment>
    <comment ref="K49" authorId="0">
      <text>
        <r>
          <rPr>
            <b val="true"/>
            <sz val="9"/>
            <color rgb="FF000000"/>
            <rFont val="Tahoma"/>
            <family val="2"/>
            <charset val="1"/>
          </rPr>
          <t>vasileiosa:
</t>
        </r>
        <r>
          <rPr>
            <sz val="9"/>
            <color rgb="FF000000"/>
            <rFont val="Tahoma"/>
            <family val="2"/>
            <charset val="1"/>
          </rPr>
          <t>Mozambique: Sixth Review Under the Policy Support Instrument, Second Review Under the Arrangement Under the Exogenous Shocks Facility, and Request for a Three-Year Policy Support Instrument - Staff Report; Staff Supplement; Press Release on the Executive Board Discussion; and Statement by the Executive Director for Mozambique. June 2010
https://www.imf.org/external/pubs/ft/scr/2010/cr10174.pdf</t>
        </r>
      </text>
    </comment>
    <comment ref="L3" authorId="0">
      <text>
        <r>
          <rPr>
            <b val="true"/>
            <sz val="9"/>
            <color rgb="FF000000"/>
            <rFont val="Tahoma"/>
            <family val="2"/>
            <charset val="1"/>
          </rPr>
          <t>vasileiosa:
</t>
        </r>
        <r>
          <rPr>
            <sz val="9"/>
            <color rgb="FF000000"/>
            <rFont val="Tahoma"/>
            <family val="2"/>
            <charset val="1"/>
          </rPr>
          <t>The data present the calendar year</t>
        </r>
      </text>
    </comment>
    <comment ref="L49" authorId="0">
      <text>
        <r>
          <rPr>
            <b val="true"/>
            <sz val="9"/>
            <color rgb="FF000000"/>
            <rFont val="Tahoma"/>
            <family val="2"/>
            <charset val="1"/>
          </rPr>
          <t>vasileiosa:
</t>
        </r>
        <r>
          <rPr>
            <sz val="9"/>
            <color rgb="FF000000"/>
            <rFont val="Tahoma"/>
            <family val="2"/>
            <charset val="1"/>
          </rPr>
          <t>
Republic of Mozambique: Fourth Review Under the Policy Support Instrument and Request for Modification of Assessment Criteria - Staff Report; Debt Sustainability Analysis; Press Release on the Executive Board Discussion; and Statement by the Executive Director for Mozambique.
June 2012
https://www.imf.org/external/pubs/ft/scr/2012/cr12148.pdf</t>
        </r>
      </text>
    </comment>
    <comment ref="M3" authorId="0">
      <text>
        <r>
          <rPr>
            <b val="true"/>
            <sz val="9"/>
            <color rgb="FF000000"/>
            <rFont val="Tahoma"/>
            <family val="2"/>
            <charset val="1"/>
          </rPr>
          <t>vasileiosa:
</t>
        </r>
        <r>
          <rPr>
            <sz val="9"/>
            <color rgb="FF000000"/>
            <rFont val="Tahoma"/>
            <family val="2"/>
            <charset val="1"/>
          </rPr>
          <t>The data present the calendar year</t>
        </r>
      </text>
    </comment>
    <comment ref="M49" authorId="0">
      <text>
        <r>
          <rPr>
            <b val="true"/>
            <sz val="9"/>
            <color rgb="FF000000"/>
            <rFont val="Tahoma"/>
            <family val="2"/>
            <charset val="1"/>
          </rPr>
          <t>vasileiosa:
</t>
        </r>
        <r>
          <rPr>
            <sz val="9"/>
            <color rgb="FF000000"/>
            <rFont val="Tahoma"/>
            <family val="2"/>
            <charset val="1"/>
          </rPr>
          <t>Republic of Mozambique: Staff Report for the 2013 Article IV Consultation, Sixth Review Under the Policy Support Instrument, Request for a Three-Year Policy Support Instrument and Cancellation of Current Policy Support Instrument July 2013
https://www.imf.org/external/pubs/ft/scr/2013/cr13200.pdf</t>
        </r>
      </text>
    </comment>
    <comment ref="N3" authorId="0">
      <text>
        <r>
          <rPr>
            <b val="true"/>
            <sz val="9"/>
            <color rgb="FF000000"/>
            <rFont val="Tahoma"/>
            <family val="2"/>
            <charset val="1"/>
          </rPr>
          <t>vasileiosa:
</t>
        </r>
        <r>
          <rPr>
            <sz val="9"/>
            <color rgb="FF000000"/>
            <rFont val="Tahoma"/>
            <family val="2"/>
            <charset val="1"/>
          </rPr>
          <t>The data present the calendar year</t>
        </r>
      </text>
    </comment>
    <comment ref="N49" authorId="0">
      <text>
        <r>
          <rPr>
            <b val="true"/>
            <sz val="9"/>
            <color rgb="FF000000"/>
            <rFont val="Tahoma"/>
            <family val="2"/>
            <charset val="1"/>
          </rPr>
          <t>vasileiosa:
</t>
        </r>
        <r>
          <rPr>
            <sz val="9"/>
            <color rgb="FF000000"/>
            <rFont val="Tahoma"/>
            <family val="2"/>
            <charset val="1"/>
          </rPr>
          <t>Republic of Mozambique: Third Review Under the Policy Support Instrument-Staff Report and Press Release January 2015
http://www.imf.org/external/pubs/ft/scr/2015/cr1512.pdf</t>
        </r>
      </text>
    </comment>
    <comment ref="O3" authorId="0">
      <text>
        <r>
          <rPr>
            <b val="true"/>
            <sz val="9"/>
            <color rgb="FF000000"/>
            <rFont val="Tahoma"/>
            <family val="2"/>
            <charset val="1"/>
          </rPr>
          <t>vasileiosa:
</t>
        </r>
        <r>
          <rPr>
            <sz val="9"/>
            <color rgb="FF000000"/>
            <rFont val="Tahoma"/>
            <family val="2"/>
            <charset val="1"/>
          </rPr>
          <t>The data present the calendar year</t>
        </r>
      </text>
    </comment>
    <comment ref="O49" authorId="0">
      <text>
        <r>
          <rPr>
            <b val="true"/>
            <sz val="9"/>
            <color rgb="FF000000"/>
            <rFont val="Tahoma"/>
            <family val="2"/>
            <charset val="1"/>
          </rPr>
          <t>vasileiosa:
</t>
        </r>
        <r>
          <rPr>
            <sz val="9"/>
            <color rgb="FF000000"/>
            <rFont val="Tahoma"/>
            <family val="2"/>
            <charset val="1"/>
          </rPr>
          <t>Republic of Mozambique: Third Review Under the Policy Support Instrument-Staff Report and Press Release January 2015
http://www.imf.org/external/pubs/ft/scr/2015/cr1512.pdf</t>
        </r>
      </text>
    </comment>
    <comment ref="P3" authorId="0">
      <text>
        <r>
          <rPr>
            <b val="true"/>
            <sz val="9"/>
            <color rgb="FF000000"/>
            <rFont val="Tahoma"/>
            <family val="2"/>
            <charset val="1"/>
          </rPr>
          <t>vasileiosa:
</t>
        </r>
        <r>
          <rPr>
            <sz val="9"/>
            <color rgb="FF000000"/>
            <rFont val="Tahoma"/>
            <family val="2"/>
            <charset val="1"/>
          </rPr>
          <t>The data present the calendar year</t>
        </r>
      </text>
    </comment>
    <comment ref="P49" authorId="0">
      <text>
        <r>
          <rPr>
            <b val="true"/>
            <sz val="9"/>
            <color rgb="FF000000"/>
            <rFont val="Tahoma"/>
            <family val="2"/>
            <charset val="1"/>
          </rPr>
          <t>vasileiosa:
</t>
        </r>
        <r>
          <rPr>
            <sz val="9"/>
            <color rgb="FF000000"/>
            <rFont val="Tahoma"/>
            <family val="2"/>
            <charset val="1"/>
          </rPr>
          <t>Republic of Mozambique: Third Review Under the Policy Support Instrument-Staff Report and Press Release January 2015
http://www.imf.org/external/pubs/ft/scr/2015/cr1512.pdf</t>
        </r>
      </text>
    </comment>
    <comment ref="Q3" authorId="0">
      <text>
        <r>
          <rPr>
            <b val="true"/>
            <sz val="9"/>
            <color rgb="FF000000"/>
            <rFont val="Tahoma"/>
            <family val="2"/>
            <charset val="1"/>
          </rPr>
          <t>vasileiosa:
</t>
        </r>
        <r>
          <rPr>
            <sz val="9"/>
            <color rgb="FF000000"/>
            <rFont val="Tahoma"/>
            <family val="2"/>
            <charset val="1"/>
          </rPr>
          <t>The data present the calendar year</t>
        </r>
      </text>
    </comment>
    <comment ref="Q49" authorId="0">
      <text>
        <r>
          <rPr>
            <b val="true"/>
            <sz val="9"/>
            <color rgb="FF000000"/>
            <rFont val="Tahoma"/>
            <family val="2"/>
            <charset val="1"/>
          </rPr>
          <t>vasileiosa:
</t>
        </r>
        <r>
          <rPr>
            <sz val="9"/>
            <color rgb="FF000000"/>
            <rFont val="Tahoma"/>
            <family val="2"/>
            <charset val="1"/>
          </rPr>
          <t>Republic of Mozambique: Third Review Under the Policy Support Instrument-Staff Report and Press Release January 2015
http://www.imf.org/external/pubs/ft/scr/2015/cr1512.pdf</t>
        </r>
      </text>
    </comment>
    <comment ref="R3" authorId="0">
      <text>
        <r>
          <rPr>
            <b val="true"/>
            <sz val="9"/>
            <color rgb="FF000000"/>
            <rFont val="Tahoma"/>
            <family val="2"/>
            <charset val="1"/>
          </rPr>
          <t>vasileiosa:
</t>
        </r>
        <r>
          <rPr>
            <sz val="9"/>
            <color rgb="FF000000"/>
            <rFont val="Tahoma"/>
            <family val="2"/>
            <charset val="1"/>
          </rPr>
          <t>The data present the calendar year</t>
        </r>
      </text>
    </comment>
    <comment ref="R49" authorId="0">
      <text>
        <r>
          <rPr>
            <b val="true"/>
            <sz val="9"/>
            <color rgb="FF000000"/>
            <rFont val="Tahoma"/>
            <family val="2"/>
            <charset val="1"/>
          </rPr>
          <t>vasileiosa:
</t>
        </r>
        <r>
          <rPr>
            <sz val="9"/>
            <color rgb="FF000000"/>
            <rFont val="Tahoma"/>
            <family val="2"/>
            <charset val="1"/>
          </rPr>
          <t>Republic of Mozambique: Third Review Under the Policy Support Instrument-Staff Report and Press Release January 2015
http://www.imf.org/external/pubs/ft/scr/2015/cr1512.pdf</t>
        </r>
      </text>
    </comment>
  </commentList>
</comments>
</file>

<file path=xl/comments20.xml><?xml version="1.0" encoding="utf-8"?>
<comments xmlns="http://schemas.openxmlformats.org/spreadsheetml/2006/main" xmlns:xdr="http://schemas.openxmlformats.org/drawingml/2006/spreadsheetDrawing">
  <authors>
    <author/>
  </authors>
  <commentList>
    <comment ref="B4" authorId="0">
      <text>
        <r>
          <rPr>
            <b val="true"/>
            <sz val="9"/>
            <color rgb="FF000000"/>
            <rFont val="Tahoma"/>
            <family val="2"/>
            <charset val="1"/>
          </rPr>
          <t>vasileiosa:
</t>
        </r>
        <r>
          <rPr>
            <sz val="9"/>
            <color rgb="FF000000"/>
            <rFont val="Tahoma"/>
            <family val="2"/>
            <charset val="1"/>
          </rPr>
          <t>Data for the Financial year</t>
        </r>
      </text>
    </comment>
    <comment ref="C4" authorId="0">
      <text>
        <r>
          <rPr>
            <b val="true"/>
            <sz val="9"/>
            <color rgb="FF000000"/>
            <rFont val="Tahoma"/>
            <family val="2"/>
            <charset val="1"/>
          </rPr>
          <t>vasileiosa:
</t>
        </r>
        <r>
          <rPr>
            <sz val="9"/>
            <color rgb="FF000000"/>
            <rFont val="Tahoma"/>
            <family val="2"/>
            <charset val="1"/>
          </rPr>
          <t>Data for the Financial year</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6" authorId="0">
      <text>
        <r>
          <rPr>
            <b val="true"/>
            <sz val="9"/>
            <color rgb="FF000000"/>
            <rFont val="Tahoma"/>
            <family val="2"/>
            <charset val="1"/>
          </rPr>
          <t>vasileiosa:
</t>
        </r>
        <r>
          <rPr>
            <sz val="9"/>
            <color rgb="FF000000"/>
            <rFont val="Tahoma"/>
            <family val="2"/>
            <charset val="1"/>
          </rPr>
          <t>Total revenue and grants</t>
        </r>
      </text>
    </comment>
    <comment ref="H7" authorId="0">
      <text>
        <r>
          <rPr>
            <b val="true"/>
            <sz val="9"/>
            <color rgb="FF000000"/>
            <rFont val="Tahoma"/>
            <family val="2"/>
            <charset val="1"/>
          </rPr>
          <t>vasileiosa:
</t>
        </r>
        <r>
          <rPr>
            <sz val="9"/>
            <color rgb="FF000000"/>
            <rFont val="Tahoma"/>
            <family val="2"/>
            <charset val="1"/>
          </rPr>
          <t>Net tax revenue</t>
        </r>
      </text>
    </comment>
    <comment ref="H61" authorId="0">
      <text>
        <r>
          <rPr>
            <b val="true"/>
            <sz val="9"/>
            <color rgb="FF000000"/>
            <rFont val="Tahoma"/>
            <family val="2"/>
            <charset val="1"/>
          </rPr>
          <t>vasileiosa:
</t>
        </r>
        <r>
          <rPr>
            <sz val="9"/>
            <color rgb="FF000000"/>
            <rFont val="Tahoma"/>
            <family val="2"/>
            <charset val="1"/>
          </rPr>
          <t>India: 2009 Article IV Consultation—Staff Report; Staff Statement; Public Information
Notice on the Executive Board Discussion; and Statement by the Executive Director for
India 
India: 2009 Article IV Consultation—Staff Report; Staff Statement; Public Information
Notice on the Executive Board Discussion; and Statement by the Executive Director for
India 
March 2010
http://www.imf.org/external/pubs/ft/scr/2010/cr1073.pdf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6" authorId="0">
      <text>
        <r>
          <rPr>
            <b val="true"/>
            <sz val="9"/>
            <color rgb="FF000000"/>
            <rFont val="Tahoma"/>
            <family val="2"/>
            <charset val="1"/>
          </rPr>
          <t>vasileiosa:
</t>
        </r>
        <r>
          <rPr>
            <sz val="9"/>
            <color rgb="FF000000"/>
            <rFont val="Tahoma"/>
            <family val="2"/>
            <charset val="1"/>
          </rPr>
          <t>Total revenue and grants</t>
        </r>
      </text>
    </comment>
    <comment ref="I7" authorId="0">
      <text>
        <r>
          <rPr>
            <b val="true"/>
            <sz val="9"/>
            <color rgb="FF000000"/>
            <rFont val="Tahoma"/>
            <family val="2"/>
            <charset val="1"/>
          </rPr>
          <t>vasileiosa:
</t>
        </r>
        <r>
          <rPr>
            <sz val="9"/>
            <color rgb="FF000000"/>
            <rFont val="Tahoma"/>
            <family val="2"/>
            <charset val="1"/>
          </rPr>
          <t>Net tax revenue</t>
        </r>
      </text>
    </comment>
    <comment ref="I61" authorId="0">
      <text>
        <r>
          <rPr>
            <b val="true"/>
            <sz val="9"/>
            <color rgb="FF000000"/>
            <rFont val="Tahoma"/>
            <family val="2"/>
            <charset val="1"/>
          </rPr>
          <t>vasileiosa:
</t>
        </r>
        <r>
          <rPr>
            <sz val="9"/>
            <color rgb="FF000000"/>
            <rFont val="Tahoma"/>
            <family val="2"/>
            <charset val="1"/>
          </rPr>
          <t>India: 2010 Article IV Consultation—Staff Report; Public Information Notice on the
Executive Board Discussion; and Statement by the Executive Director for India 
February 2011 
http://www.imf.org/external/pubs/ft/scr/2011/cr1150.pdf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6" authorId="0">
      <text>
        <r>
          <rPr>
            <b val="true"/>
            <sz val="9"/>
            <color rgb="FF000000"/>
            <rFont val="Tahoma"/>
            <family val="2"/>
            <charset val="1"/>
          </rPr>
          <t>vasileiosa:
</t>
        </r>
        <r>
          <rPr>
            <sz val="9"/>
            <color rgb="FF000000"/>
            <rFont val="Tahoma"/>
            <family val="2"/>
            <charset val="1"/>
          </rPr>
          <t>Total revenue and grants</t>
        </r>
      </text>
    </comment>
    <comment ref="J7" authorId="0">
      <text>
        <r>
          <rPr>
            <b val="true"/>
            <sz val="9"/>
            <color rgb="FF000000"/>
            <rFont val="Tahoma"/>
            <family val="2"/>
            <charset val="1"/>
          </rPr>
          <t>vasileiosa:
</t>
        </r>
        <r>
          <rPr>
            <sz val="9"/>
            <color rgb="FF000000"/>
            <rFont val="Tahoma"/>
            <family val="2"/>
            <charset val="1"/>
          </rPr>
          <t>Net tax revenue</t>
        </r>
      </text>
    </comment>
    <comment ref="J61" authorId="0">
      <text>
        <r>
          <rPr>
            <b val="true"/>
            <sz val="9"/>
            <color rgb="FF000000"/>
            <rFont val="Tahoma"/>
            <family val="2"/>
            <charset val="1"/>
          </rPr>
          <t>vasileiosa:
</t>
        </r>
        <r>
          <rPr>
            <sz val="9"/>
            <color rgb="FF000000"/>
            <rFont val="Tahoma"/>
            <family val="2"/>
            <charset val="1"/>
          </rPr>
          <t>India: 2012 Article IV Consultation—Staff Report; Staff Statement and Supplements;
Public Information Notice on the Executive Board Discussion; and Statement by the
Executive Director for India 
April 2012
http://www.imf.org/external/pubs/ft/scr/2012/cr1296.pdf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61" authorId="0">
      <text>
        <r>
          <rPr>
            <b val="true"/>
            <sz val="9"/>
            <color rgb="FF000000"/>
            <rFont val="Tahoma"/>
            <family val="2"/>
            <charset val="1"/>
          </rPr>
          <t>vasileiosa:
</t>
        </r>
        <r>
          <rPr>
            <sz val="9"/>
            <color rgb="FF000000"/>
            <rFont val="Tahoma"/>
            <family val="2"/>
            <charset val="1"/>
          </rPr>
          <t>2013 ARTICLE IV CONSULTATION
February 2013
http://www.imf.org/external/pubs/ft/scr/2013/cr1337.pdf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61"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61"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61"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61"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61"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61"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U4" authorId="0">
      <text>
        <r>
          <rPr>
            <b val="true"/>
            <sz val="9"/>
            <color rgb="FF000000"/>
            <rFont val="Tahoma"/>
            <family val="2"/>
            <charset val="1"/>
          </rPr>
          <t>vasileiosa:
</t>
        </r>
        <r>
          <rPr>
            <sz val="9"/>
            <color rgb="FF000000"/>
            <rFont val="Tahoma"/>
            <family val="2"/>
            <charset val="1"/>
          </rPr>
          <t>Data for the Financial year</t>
        </r>
      </text>
    </comment>
  </commentList>
</comments>
</file>

<file path=xl/comments21.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C6" authorId="0">
      <text>
        <r>
          <rPr>
            <b val="true"/>
            <sz val="9"/>
            <color rgb="FF000000"/>
            <rFont val="Tahoma"/>
            <family val="2"/>
            <charset val="1"/>
          </rPr>
          <t>vasileiosa:
</t>
        </r>
        <r>
          <rPr>
            <sz val="9"/>
            <color rgb="FF000000"/>
            <rFont val="Tahoma"/>
            <family val="2"/>
            <charset val="1"/>
          </rPr>
          <t>percent of GDP</t>
        </r>
      </text>
    </comment>
    <comment ref="C7" authorId="0">
      <text>
        <r>
          <rPr>
            <b val="true"/>
            <sz val="9"/>
            <color rgb="FF000000"/>
            <rFont val="Tahoma"/>
            <family val="2"/>
            <charset val="1"/>
          </rPr>
          <t>vasileiosa:
</t>
        </r>
        <r>
          <rPr>
            <sz val="9"/>
            <color rgb="FF000000"/>
            <rFont val="Tahoma"/>
            <family val="2"/>
            <charset val="1"/>
          </rPr>
          <t>percent of GDP</t>
        </r>
      </text>
    </comment>
    <comment ref="C9" authorId="0">
      <text>
        <r>
          <rPr>
            <b val="true"/>
            <sz val="9"/>
            <color rgb="FF000000"/>
            <rFont val="Tahoma"/>
            <family val="2"/>
            <charset val="1"/>
          </rPr>
          <t>vasileiosa:
</t>
        </r>
        <r>
          <rPr>
            <sz val="9"/>
            <color rgb="FF000000"/>
            <rFont val="Tahoma"/>
            <family val="2"/>
            <charset val="1"/>
          </rPr>
          <t>percent of GDP</t>
        </r>
      </text>
    </comment>
    <comment ref="C10" authorId="0">
      <text>
        <r>
          <rPr>
            <b val="true"/>
            <sz val="9"/>
            <color rgb="FF000000"/>
            <rFont val="Tahoma"/>
            <family val="2"/>
            <charset val="1"/>
          </rPr>
          <t>vasileiosa:
</t>
        </r>
        <r>
          <rPr>
            <sz val="9"/>
            <color rgb="FF000000"/>
            <rFont val="Tahoma"/>
            <family val="2"/>
            <charset val="1"/>
          </rPr>
          <t>percent of GDP</t>
        </r>
      </text>
    </comment>
    <comment ref="C12" authorId="0">
      <text>
        <r>
          <rPr>
            <b val="true"/>
            <sz val="9"/>
            <color rgb="FF000000"/>
            <rFont val="Tahoma"/>
            <family val="2"/>
            <charset val="1"/>
          </rPr>
          <t>vasileiosa:
</t>
        </r>
        <r>
          <rPr>
            <sz val="9"/>
            <color rgb="FF000000"/>
            <rFont val="Tahoma"/>
            <family val="2"/>
            <charset val="1"/>
          </rPr>
          <t>percent of GDP</t>
        </r>
      </text>
    </comment>
    <comment ref="C20" authorId="0">
      <text>
        <r>
          <rPr>
            <b val="true"/>
            <sz val="9"/>
            <color rgb="FF000000"/>
            <rFont val="Tahoma"/>
            <family val="2"/>
            <charset val="1"/>
          </rPr>
          <t>vasileiosa:
</t>
        </r>
        <r>
          <rPr>
            <sz val="9"/>
            <color rgb="FF000000"/>
            <rFont val="Tahoma"/>
            <family val="2"/>
            <charset val="1"/>
          </rPr>
          <t>percent of GDP</t>
        </r>
      </text>
    </comment>
    <comment ref="C36" authorId="0">
      <text>
        <r>
          <rPr>
            <b val="true"/>
            <sz val="9"/>
            <color rgb="FF000000"/>
            <rFont val="Tahoma"/>
            <family val="2"/>
            <charset val="1"/>
          </rPr>
          <t>vasileiosa:
</t>
        </r>
        <r>
          <rPr>
            <sz val="9"/>
            <color rgb="FF000000"/>
            <rFont val="Tahoma"/>
            <family val="2"/>
            <charset val="1"/>
          </rPr>
          <t>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D6" authorId="0">
      <text>
        <r>
          <rPr>
            <b val="true"/>
            <sz val="9"/>
            <color rgb="FF000000"/>
            <rFont val="Tahoma"/>
            <family val="2"/>
            <charset val="1"/>
          </rPr>
          <t>vasileiosa:
</t>
        </r>
        <r>
          <rPr>
            <sz val="9"/>
            <color rgb="FF000000"/>
            <rFont val="Tahoma"/>
            <family val="2"/>
            <charset val="1"/>
          </rPr>
          <t>percent of GDP</t>
        </r>
      </text>
    </comment>
    <comment ref="D7" authorId="0">
      <text>
        <r>
          <rPr>
            <b val="true"/>
            <sz val="9"/>
            <color rgb="FF000000"/>
            <rFont val="Tahoma"/>
            <family val="2"/>
            <charset val="1"/>
          </rPr>
          <t>vasileiosa:
</t>
        </r>
        <r>
          <rPr>
            <sz val="9"/>
            <color rgb="FF000000"/>
            <rFont val="Tahoma"/>
            <family val="2"/>
            <charset val="1"/>
          </rPr>
          <t>percent of GDP</t>
        </r>
      </text>
    </comment>
    <comment ref="D9" authorId="0">
      <text>
        <r>
          <rPr>
            <b val="true"/>
            <sz val="9"/>
            <color rgb="FF000000"/>
            <rFont val="Tahoma"/>
            <family val="2"/>
            <charset val="1"/>
          </rPr>
          <t>vasileiosa:
</t>
        </r>
        <r>
          <rPr>
            <sz val="9"/>
            <color rgb="FF000000"/>
            <rFont val="Tahoma"/>
            <family val="2"/>
            <charset val="1"/>
          </rPr>
          <t>percent of GDP</t>
        </r>
      </text>
    </comment>
    <comment ref="D10" authorId="0">
      <text>
        <r>
          <rPr>
            <b val="true"/>
            <sz val="9"/>
            <color rgb="FF000000"/>
            <rFont val="Tahoma"/>
            <family val="2"/>
            <charset val="1"/>
          </rPr>
          <t>vasileiosa:
</t>
        </r>
        <r>
          <rPr>
            <sz val="9"/>
            <color rgb="FF000000"/>
            <rFont val="Tahoma"/>
            <family val="2"/>
            <charset val="1"/>
          </rPr>
          <t>percent of GDP</t>
        </r>
      </text>
    </comment>
    <comment ref="D12" authorId="0">
      <text>
        <r>
          <rPr>
            <b val="true"/>
            <sz val="9"/>
            <color rgb="FF000000"/>
            <rFont val="Tahoma"/>
            <family val="2"/>
            <charset val="1"/>
          </rPr>
          <t>vasileiosa:
</t>
        </r>
        <r>
          <rPr>
            <sz val="9"/>
            <color rgb="FF000000"/>
            <rFont val="Tahoma"/>
            <family val="2"/>
            <charset val="1"/>
          </rPr>
          <t>percent of GDP</t>
        </r>
      </text>
    </comment>
    <comment ref="D20" authorId="0">
      <text>
        <r>
          <rPr>
            <b val="true"/>
            <sz val="9"/>
            <color rgb="FF000000"/>
            <rFont val="Tahoma"/>
            <family val="2"/>
            <charset val="1"/>
          </rPr>
          <t>vasileiosa:
</t>
        </r>
        <r>
          <rPr>
            <sz val="9"/>
            <color rgb="FF000000"/>
            <rFont val="Tahoma"/>
            <family val="2"/>
            <charset val="1"/>
          </rPr>
          <t>percent of GDP</t>
        </r>
      </text>
    </comment>
    <comment ref="D36" authorId="0">
      <text>
        <r>
          <rPr>
            <b val="true"/>
            <sz val="9"/>
            <color rgb="FF000000"/>
            <rFont val="Tahoma"/>
            <family val="2"/>
            <charset val="1"/>
          </rPr>
          <t>vasileiosa:
</t>
        </r>
        <r>
          <rPr>
            <sz val="9"/>
            <color rgb="FF000000"/>
            <rFont val="Tahoma"/>
            <family val="2"/>
            <charset val="1"/>
          </rPr>
          <t> [Month, Day], 2001 August 2, 2001
India: 2004 Article IV Consultation—Staff Report; Staff Statement; and Public
Information Notice on the Executive Board Discussion 
 [Month, Day], 2001 August 2, 2001
India: 2004 Article IV Consultation—Staff Report; Staff Statement; and Public
Information Notice on the Executive Board Discussion 
March 2005
http://www.imf.org/external/pubs/ft/scr/2005/cr0586.pdf</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E36" authorId="0">
      <text>
        <r>
          <rPr>
            <b val="true"/>
            <sz val="9"/>
            <color rgb="FF000000"/>
            <rFont val="Tahoma"/>
            <family val="2"/>
            <charset val="1"/>
          </rPr>
          <t>vasileiosa:
</t>
        </r>
        <r>
          <rPr>
            <sz val="9"/>
            <color rgb="FF000000"/>
            <rFont val="Tahoma"/>
            <family val="2"/>
            <charset val="1"/>
          </rPr>
          <t>India: 2005 Article IV Consultation—Staff Report; Staff Statement; Public Information
Notice on the Executive Board Discussion
February 2006 
http://www.imf.org/external/pubs/ft/scr/2006/cr0655.pdf</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36" authorId="0">
      <text>
        <r>
          <rPr>
            <b val="true"/>
            <sz val="9"/>
            <color rgb="FF000000"/>
            <rFont val="Tahoma"/>
            <family val="2"/>
            <charset val="1"/>
          </rPr>
          <t>vasileiosa:
</t>
        </r>
        <r>
          <rPr>
            <sz val="9"/>
            <color rgb="FF000000"/>
            <rFont val="Tahoma"/>
            <family val="2"/>
            <charset val="1"/>
          </rPr>
          <t>India: 2006 Article IV Consultation—Staff Report; Staff Statement; and Public
Information Notice on the Executive Board Discussion 
February 2007
http://www.imf.org/external/pubs/ft/scr/2007/cr0763.pdf</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36" authorId="0">
      <text>
        <r>
          <rPr>
            <b val="true"/>
            <sz val="9"/>
            <color rgb="FF000000"/>
            <rFont val="Tahoma"/>
            <family val="2"/>
            <charset val="1"/>
          </rPr>
          <t>vasileiosa:
</t>
        </r>
        <r>
          <rPr>
            <sz val="9"/>
            <color rgb="FF000000"/>
            <rFont val="Tahoma"/>
            <family val="2"/>
            <charset val="1"/>
          </rPr>
          <t>India: 2007 Article IV Consultation—Staff Report; Staff Statement; Public Information
Notice on the Executive Board Discussion; and Statement by the Executive Director for
India
February 2008 
http://www.imf.org/external/pubs/ft/scr/2008/cr0851.pdf</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36" authorId="0">
      <text>
        <r>
          <rPr>
            <b val="true"/>
            <sz val="9"/>
            <color rgb="FF000000"/>
            <rFont val="Tahoma"/>
            <family val="2"/>
            <charset val="1"/>
          </rPr>
          <t>vasileiosa:
</t>
        </r>
        <r>
          <rPr>
            <sz val="9"/>
            <color rgb="FF000000"/>
            <rFont val="Tahoma"/>
            <family val="2"/>
            <charset val="1"/>
          </rPr>
          <t>India: 2008 Article IV Consultation—Staff Report; Staff Statement; Public Information
Notice on the Executive Board Discussion; and Statement by the Executive Director for
India
June 2009
http://www.imf.org/external/pubs/ft/scr/2009/cr09187.pdf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36" authorId="0">
      <text>
        <r>
          <rPr>
            <b val="true"/>
            <sz val="9"/>
            <color rgb="FF000000"/>
            <rFont val="Tahoma"/>
            <family val="2"/>
            <charset val="1"/>
          </rPr>
          <t>vasileiosa:
</t>
        </r>
        <r>
          <rPr>
            <sz val="9"/>
            <color rgb="FF000000"/>
            <rFont val="Tahoma"/>
            <family val="2"/>
            <charset val="1"/>
          </rPr>
          <t>India: 2009 Article IV Consultation—Staff Report; Staff Statement; Public Information
Notice on the Executive Board Discussion; and Statement by the Executive Director for
India 
India: 2009 Article IV Consultation—Staff Report; Staff Statement; Public Information
Notice on the Executive Board Discussion; and Statement by the Executive Director for
India 
March 2010
http://www.imf.org/external/pubs/ft/scr/2010/cr1073.pdf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36" authorId="0">
      <text>
        <r>
          <rPr>
            <b val="true"/>
            <sz val="9"/>
            <color rgb="FF000000"/>
            <rFont val="Tahoma"/>
            <family val="2"/>
            <charset val="1"/>
          </rPr>
          <t>vasileiosa:
</t>
        </r>
        <r>
          <rPr>
            <sz val="9"/>
            <color rgb="FF000000"/>
            <rFont val="Tahoma"/>
            <family val="2"/>
            <charset val="1"/>
          </rPr>
          <t>India: 2010 Article IV Consultation—Staff Report; Public Information Notice on the
Executive Board Discussion; and Statement by the Executive Director for India 
February 2011 
http://www.imf.org/external/pubs/ft/scr/2011/cr1150.pdf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36" authorId="0">
      <text>
        <r>
          <rPr>
            <b val="true"/>
            <sz val="9"/>
            <color rgb="FF000000"/>
            <rFont val="Tahoma"/>
            <family val="2"/>
            <charset val="1"/>
          </rPr>
          <t>vasileiosa:
</t>
        </r>
        <r>
          <rPr>
            <sz val="9"/>
            <color rgb="FF000000"/>
            <rFont val="Tahoma"/>
            <family val="2"/>
            <charset val="1"/>
          </rPr>
          <t>India: 2012 Article IV Consultation—Staff Report; Staff Statement and Supplements;
Public Information Notice on the Executive Board Discussion; and Statement by the
Executive Director for India 
April 2012
http://www.imf.org/external/pubs/ft/scr/2012/cr1296.pdf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14" authorId="0">
      <text>
        <r>
          <rPr>
            <b val="true"/>
            <sz val="9"/>
            <color rgb="FF000000"/>
            <rFont val="Tahoma"/>
            <family val="2"/>
            <charset val="1"/>
          </rPr>
          <t>vasileiosa:
</t>
        </r>
        <r>
          <rPr>
            <sz val="9"/>
            <color rgb="FF000000"/>
            <rFont val="Tahoma"/>
            <family val="2"/>
            <charset val="1"/>
          </rPr>
          <t>1st source</t>
        </r>
      </text>
    </comment>
    <comment ref="L15" authorId="0">
      <text>
        <r>
          <rPr>
            <b val="true"/>
            <sz val="9"/>
            <color rgb="FF000000"/>
            <rFont val="Tahoma"/>
            <family val="2"/>
            <charset val="1"/>
          </rPr>
          <t>vasileiosa:
</t>
        </r>
        <r>
          <rPr>
            <sz val="9"/>
            <color rgb="FF000000"/>
            <rFont val="Tahoma"/>
            <family val="2"/>
            <charset val="1"/>
          </rPr>
          <t>1st source</t>
        </r>
      </text>
    </comment>
    <comment ref="L16" authorId="0">
      <text>
        <r>
          <rPr>
            <b val="true"/>
            <sz val="9"/>
            <color rgb="FF000000"/>
            <rFont val="Tahoma"/>
            <family val="2"/>
            <charset val="1"/>
          </rPr>
          <t>vasileiosa:
</t>
        </r>
        <r>
          <rPr>
            <sz val="9"/>
            <color rgb="FF000000"/>
            <rFont val="Tahoma"/>
            <family val="2"/>
            <charset val="1"/>
          </rPr>
          <t>1st source</t>
        </r>
      </text>
    </comment>
    <comment ref="L17" authorId="0">
      <text>
        <r>
          <rPr>
            <b val="true"/>
            <sz val="9"/>
            <color rgb="FF000000"/>
            <rFont val="Tahoma"/>
            <family val="2"/>
            <charset val="1"/>
          </rPr>
          <t>vasileiosa:
</t>
        </r>
        <r>
          <rPr>
            <sz val="9"/>
            <color rgb="FF000000"/>
            <rFont val="Tahoma"/>
            <family val="2"/>
            <charset val="1"/>
          </rPr>
          <t>1st source</t>
        </r>
      </text>
    </comment>
    <comment ref="L22" authorId="0">
      <text>
        <r>
          <rPr>
            <b val="true"/>
            <sz val="9"/>
            <color rgb="FF000000"/>
            <rFont val="Tahoma"/>
            <family val="2"/>
            <charset val="1"/>
          </rPr>
          <t>vasileiosa:
</t>
        </r>
        <r>
          <rPr>
            <sz val="9"/>
            <color rgb="FF000000"/>
            <rFont val="Tahoma"/>
            <family val="2"/>
            <charset val="1"/>
          </rPr>
          <t>1st source</t>
        </r>
      </text>
    </comment>
    <comment ref="L23" authorId="0">
      <text>
        <r>
          <rPr>
            <b val="true"/>
            <sz val="9"/>
            <color rgb="FF000000"/>
            <rFont val="Tahoma"/>
            <family val="2"/>
            <charset val="1"/>
          </rPr>
          <t>vasileiosa:
</t>
        </r>
        <r>
          <rPr>
            <sz val="9"/>
            <color rgb="FF000000"/>
            <rFont val="Tahoma"/>
            <family val="2"/>
            <charset val="1"/>
          </rPr>
          <t>1st source</t>
        </r>
      </text>
    </comment>
    <comment ref="L24" authorId="0">
      <text>
        <r>
          <rPr>
            <b val="true"/>
            <sz val="9"/>
            <color rgb="FF000000"/>
            <rFont val="Tahoma"/>
            <family val="2"/>
            <charset val="1"/>
          </rPr>
          <t>vasileiosa:
</t>
        </r>
        <r>
          <rPr>
            <sz val="9"/>
            <color rgb="FF000000"/>
            <rFont val="Tahoma"/>
            <family val="2"/>
            <charset val="1"/>
          </rPr>
          <t>1st source</t>
        </r>
      </text>
    </comment>
    <comment ref="L25" authorId="0">
      <text>
        <r>
          <rPr>
            <b val="true"/>
            <sz val="9"/>
            <color rgb="FF000000"/>
            <rFont val="Tahoma"/>
            <family val="2"/>
            <charset val="1"/>
          </rPr>
          <t>vasileiosa:
</t>
        </r>
        <r>
          <rPr>
            <sz val="9"/>
            <color rgb="FF000000"/>
            <rFont val="Tahoma"/>
            <family val="2"/>
            <charset val="1"/>
          </rPr>
          <t>1st source</t>
        </r>
      </text>
    </comment>
    <comment ref="L26" authorId="0">
      <text>
        <r>
          <rPr>
            <b val="true"/>
            <sz val="9"/>
            <color rgb="FF000000"/>
            <rFont val="Tahoma"/>
            <family val="2"/>
            <charset val="1"/>
          </rPr>
          <t>vasileiosa:
</t>
        </r>
        <r>
          <rPr>
            <sz val="9"/>
            <color rgb="FF000000"/>
            <rFont val="Tahoma"/>
            <family val="2"/>
            <charset val="1"/>
          </rPr>
          <t>1st source</t>
        </r>
      </text>
    </comment>
    <comment ref="L27" authorId="0">
      <text>
        <r>
          <rPr>
            <b val="true"/>
            <sz val="9"/>
            <color rgb="FF000000"/>
            <rFont val="Tahoma"/>
            <family val="2"/>
            <charset val="1"/>
          </rPr>
          <t>vasileiosa:
</t>
        </r>
        <r>
          <rPr>
            <sz val="9"/>
            <color rgb="FF000000"/>
            <rFont val="Tahoma"/>
            <family val="2"/>
            <charset val="1"/>
          </rPr>
          <t>1st source</t>
        </r>
      </text>
    </comment>
    <comment ref="L28" authorId="0">
      <text>
        <r>
          <rPr>
            <b val="true"/>
            <sz val="9"/>
            <color rgb="FF000000"/>
            <rFont val="Tahoma"/>
            <family val="2"/>
            <charset val="1"/>
          </rPr>
          <t>vasileiosa:
</t>
        </r>
        <r>
          <rPr>
            <sz val="9"/>
            <color rgb="FF000000"/>
            <rFont val="Tahoma"/>
            <family val="2"/>
            <charset val="1"/>
          </rPr>
          <t>1st source</t>
        </r>
      </text>
    </comment>
    <comment ref="L29" authorId="0">
      <text>
        <r>
          <rPr>
            <b val="true"/>
            <sz val="9"/>
            <color rgb="FF000000"/>
            <rFont val="Tahoma"/>
            <family val="2"/>
            <charset val="1"/>
          </rPr>
          <t>vasileiosa:
</t>
        </r>
        <r>
          <rPr>
            <sz val="9"/>
            <color rgb="FF000000"/>
            <rFont val="Tahoma"/>
            <family val="2"/>
            <charset val="1"/>
          </rPr>
          <t>1st source</t>
        </r>
      </text>
    </comment>
    <comment ref="L30" authorId="0">
      <text>
        <r>
          <rPr>
            <b val="true"/>
            <sz val="9"/>
            <color rgb="FF000000"/>
            <rFont val="Tahoma"/>
            <family val="2"/>
            <charset val="1"/>
          </rPr>
          <t>vasileiosa:
</t>
        </r>
        <r>
          <rPr>
            <sz val="9"/>
            <color rgb="FF000000"/>
            <rFont val="Tahoma"/>
            <family val="2"/>
            <charset val="1"/>
          </rPr>
          <t>1st source</t>
        </r>
      </text>
    </comment>
    <comment ref="L31" authorId="0">
      <text>
        <r>
          <rPr>
            <b val="true"/>
            <sz val="9"/>
            <color rgb="FF000000"/>
            <rFont val="Tahoma"/>
            <family val="2"/>
            <charset val="1"/>
          </rPr>
          <t>vasileiosa:
</t>
        </r>
        <r>
          <rPr>
            <sz val="9"/>
            <color rgb="FF000000"/>
            <rFont val="Tahoma"/>
            <family val="2"/>
            <charset val="1"/>
          </rPr>
          <t>1st source</t>
        </r>
      </text>
    </comment>
    <comment ref="L32" authorId="0">
      <text>
        <r>
          <rPr>
            <b val="true"/>
            <sz val="9"/>
            <color rgb="FF000000"/>
            <rFont val="Tahoma"/>
            <family val="2"/>
            <charset val="1"/>
          </rPr>
          <t>vasileiosa:
</t>
        </r>
        <r>
          <rPr>
            <sz val="9"/>
            <color rgb="FF000000"/>
            <rFont val="Tahoma"/>
            <family val="2"/>
            <charset val="1"/>
          </rPr>
          <t>1st source</t>
        </r>
      </text>
    </comment>
    <comment ref="L33" authorId="0">
      <text>
        <r>
          <rPr>
            <b val="true"/>
            <sz val="9"/>
            <color rgb="FF000000"/>
            <rFont val="Tahoma"/>
            <family val="2"/>
            <charset val="1"/>
          </rPr>
          <t>vasileiosa:
</t>
        </r>
        <r>
          <rPr>
            <sz val="9"/>
            <color rgb="FF000000"/>
            <rFont val="Tahoma"/>
            <family val="2"/>
            <charset val="1"/>
          </rPr>
          <t>1st source</t>
        </r>
      </text>
    </comment>
    <comment ref="L34" authorId="0">
      <text>
        <r>
          <rPr>
            <b val="true"/>
            <sz val="9"/>
            <color rgb="FF000000"/>
            <rFont val="Tahoma"/>
            <family val="2"/>
            <charset val="1"/>
          </rPr>
          <t>vasileiosa:
</t>
        </r>
        <r>
          <rPr>
            <sz val="9"/>
            <color rgb="FF000000"/>
            <rFont val="Tahoma"/>
            <family val="2"/>
            <charset val="1"/>
          </rPr>
          <t>1st source</t>
        </r>
      </text>
    </comment>
    <comment ref="L36" authorId="0">
      <text>
        <r>
          <rPr>
            <b val="true"/>
            <sz val="9"/>
            <color rgb="FF000000"/>
            <rFont val="Tahoma"/>
            <family val="2"/>
            <charset val="1"/>
          </rPr>
          <t>vasileiosa:
</t>
        </r>
        <r>
          <rPr>
            <sz val="9"/>
            <color rgb="FF000000"/>
            <rFont val="Tahoma"/>
            <family val="2"/>
            <charset val="1"/>
          </rPr>
          <t>2013 ARTICLE IV CONSULTATION
February 2013
http://www.imf.org/external/pubs/ft/scr/2013/cr1337.pdf</t>
        </r>
      </text>
    </comment>
    <comment ref="L37" authorId="0">
      <text>
        <r>
          <rPr>
            <b val="true"/>
            <sz val="9"/>
            <color rgb="FF000000"/>
            <rFont val="Tahoma"/>
            <family val="2"/>
            <charset val="1"/>
          </rPr>
          <t>vasileiosa:
</t>
        </r>
        <r>
          <rPr>
            <sz val="9"/>
            <color rgb="FF000000"/>
            <rFont val="Tahoma"/>
            <family val="2"/>
            <charset val="1"/>
          </rPr>
          <t>India: 2012 Article IV Consultation—Staff Report; Staff Statement and Supplements;
Public Information Notice on the Executive Board Discussion; and Statement by the
Executive Director for India 
April 2012
http://www.imf.org/external/pubs/ft/scr/2012/cr1296.pdf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14" authorId="0">
      <text>
        <r>
          <rPr>
            <b val="true"/>
            <sz val="9"/>
            <color rgb="FF000000"/>
            <rFont val="Tahoma"/>
            <family val="2"/>
            <charset val="1"/>
          </rPr>
          <t>vasileiosa:
</t>
        </r>
        <r>
          <rPr>
            <sz val="9"/>
            <color rgb="FF000000"/>
            <rFont val="Tahoma"/>
            <family val="2"/>
            <charset val="1"/>
          </rPr>
          <t>1st source</t>
        </r>
      </text>
    </comment>
    <comment ref="M15" authorId="0">
      <text>
        <r>
          <rPr>
            <b val="true"/>
            <sz val="9"/>
            <color rgb="FF000000"/>
            <rFont val="Tahoma"/>
            <family val="2"/>
            <charset val="1"/>
          </rPr>
          <t>vasileiosa:
</t>
        </r>
        <r>
          <rPr>
            <sz val="9"/>
            <color rgb="FF000000"/>
            <rFont val="Tahoma"/>
            <family val="2"/>
            <charset val="1"/>
          </rPr>
          <t>1st source</t>
        </r>
      </text>
    </comment>
    <comment ref="M16" authorId="0">
      <text>
        <r>
          <rPr>
            <b val="true"/>
            <sz val="9"/>
            <color rgb="FF000000"/>
            <rFont val="Tahoma"/>
            <family val="2"/>
            <charset val="1"/>
          </rPr>
          <t>vasileiosa:
</t>
        </r>
        <r>
          <rPr>
            <sz val="9"/>
            <color rgb="FF000000"/>
            <rFont val="Tahoma"/>
            <family val="2"/>
            <charset val="1"/>
          </rPr>
          <t>1st source</t>
        </r>
      </text>
    </comment>
    <comment ref="M17" authorId="0">
      <text>
        <r>
          <rPr>
            <b val="true"/>
            <sz val="9"/>
            <color rgb="FF000000"/>
            <rFont val="Tahoma"/>
            <family val="2"/>
            <charset val="1"/>
          </rPr>
          <t>vasileiosa:
</t>
        </r>
        <r>
          <rPr>
            <sz val="9"/>
            <color rgb="FF000000"/>
            <rFont val="Tahoma"/>
            <family val="2"/>
            <charset val="1"/>
          </rPr>
          <t>1st source</t>
        </r>
      </text>
    </comment>
    <comment ref="M22" authorId="0">
      <text>
        <r>
          <rPr>
            <b val="true"/>
            <sz val="9"/>
            <color rgb="FF000000"/>
            <rFont val="Tahoma"/>
            <family val="2"/>
            <charset val="1"/>
          </rPr>
          <t>vasileiosa:
</t>
        </r>
        <r>
          <rPr>
            <sz val="9"/>
            <color rgb="FF000000"/>
            <rFont val="Tahoma"/>
            <family val="2"/>
            <charset val="1"/>
          </rPr>
          <t>1st source</t>
        </r>
      </text>
    </comment>
    <comment ref="M23" authorId="0">
      <text>
        <r>
          <rPr>
            <b val="true"/>
            <sz val="9"/>
            <color rgb="FF000000"/>
            <rFont val="Tahoma"/>
            <family val="2"/>
            <charset val="1"/>
          </rPr>
          <t>vasileiosa:
</t>
        </r>
        <r>
          <rPr>
            <sz val="9"/>
            <color rgb="FF000000"/>
            <rFont val="Tahoma"/>
            <family val="2"/>
            <charset val="1"/>
          </rPr>
          <t>1st source</t>
        </r>
      </text>
    </comment>
    <comment ref="M24" authorId="0">
      <text>
        <r>
          <rPr>
            <b val="true"/>
            <sz val="9"/>
            <color rgb="FF000000"/>
            <rFont val="Tahoma"/>
            <family val="2"/>
            <charset val="1"/>
          </rPr>
          <t>vasileiosa:
</t>
        </r>
        <r>
          <rPr>
            <sz val="9"/>
            <color rgb="FF000000"/>
            <rFont val="Tahoma"/>
            <family val="2"/>
            <charset val="1"/>
          </rPr>
          <t>1st source</t>
        </r>
      </text>
    </comment>
    <comment ref="M25" authorId="0">
      <text>
        <r>
          <rPr>
            <b val="true"/>
            <sz val="9"/>
            <color rgb="FF000000"/>
            <rFont val="Tahoma"/>
            <family val="2"/>
            <charset val="1"/>
          </rPr>
          <t>vasileiosa:
</t>
        </r>
        <r>
          <rPr>
            <sz val="9"/>
            <color rgb="FF000000"/>
            <rFont val="Tahoma"/>
            <family val="2"/>
            <charset val="1"/>
          </rPr>
          <t>1st source</t>
        </r>
      </text>
    </comment>
    <comment ref="M26" authorId="0">
      <text>
        <r>
          <rPr>
            <b val="true"/>
            <sz val="9"/>
            <color rgb="FF000000"/>
            <rFont val="Tahoma"/>
            <family val="2"/>
            <charset val="1"/>
          </rPr>
          <t>vasileiosa:
</t>
        </r>
        <r>
          <rPr>
            <sz val="9"/>
            <color rgb="FF000000"/>
            <rFont val="Tahoma"/>
            <family val="2"/>
            <charset val="1"/>
          </rPr>
          <t>1st source</t>
        </r>
      </text>
    </comment>
    <comment ref="M27" authorId="0">
      <text>
        <r>
          <rPr>
            <b val="true"/>
            <sz val="9"/>
            <color rgb="FF000000"/>
            <rFont val="Tahoma"/>
            <family val="2"/>
            <charset val="1"/>
          </rPr>
          <t>vasileiosa:
</t>
        </r>
        <r>
          <rPr>
            <sz val="9"/>
            <color rgb="FF000000"/>
            <rFont val="Tahoma"/>
            <family val="2"/>
            <charset val="1"/>
          </rPr>
          <t>1st source</t>
        </r>
      </text>
    </comment>
    <comment ref="M28" authorId="0">
      <text>
        <r>
          <rPr>
            <b val="true"/>
            <sz val="9"/>
            <color rgb="FF000000"/>
            <rFont val="Tahoma"/>
            <family val="2"/>
            <charset val="1"/>
          </rPr>
          <t>vasileiosa:
</t>
        </r>
        <r>
          <rPr>
            <sz val="9"/>
            <color rgb="FF000000"/>
            <rFont val="Tahoma"/>
            <family val="2"/>
            <charset val="1"/>
          </rPr>
          <t>1st source</t>
        </r>
      </text>
    </comment>
    <comment ref="M29" authorId="0">
      <text>
        <r>
          <rPr>
            <b val="true"/>
            <sz val="9"/>
            <color rgb="FF000000"/>
            <rFont val="Tahoma"/>
            <family val="2"/>
            <charset val="1"/>
          </rPr>
          <t>vasileiosa:
</t>
        </r>
        <r>
          <rPr>
            <sz val="9"/>
            <color rgb="FF000000"/>
            <rFont val="Tahoma"/>
            <family val="2"/>
            <charset val="1"/>
          </rPr>
          <t>1st source</t>
        </r>
      </text>
    </comment>
    <comment ref="M30" authorId="0">
      <text>
        <r>
          <rPr>
            <b val="true"/>
            <sz val="9"/>
            <color rgb="FF000000"/>
            <rFont val="Tahoma"/>
            <family val="2"/>
            <charset val="1"/>
          </rPr>
          <t>vasileiosa:
</t>
        </r>
        <r>
          <rPr>
            <sz val="9"/>
            <color rgb="FF000000"/>
            <rFont val="Tahoma"/>
            <family val="2"/>
            <charset val="1"/>
          </rPr>
          <t>1st source</t>
        </r>
      </text>
    </comment>
    <comment ref="M31" authorId="0">
      <text>
        <r>
          <rPr>
            <b val="true"/>
            <sz val="9"/>
            <color rgb="FF000000"/>
            <rFont val="Tahoma"/>
            <family val="2"/>
            <charset val="1"/>
          </rPr>
          <t>vasileiosa:
</t>
        </r>
        <r>
          <rPr>
            <sz val="9"/>
            <color rgb="FF000000"/>
            <rFont val="Tahoma"/>
            <family val="2"/>
            <charset val="1"/>
          </rPr>
          <t>1st source</t>
        </r>
      </text>
    </comment>
    <comment ref="M32" authorId="0">
      <text>
        <r>
          <rPr>
            <b val="true"/>
            <sz val="9"/>
            <color rgb="FF000000"/>
            <rFont val="Tahoma"/>
            <family val="2"/>
            <charset val="1"/>
          </rPr>
          <t>vasileiosa:
</t>
        </r>
        <r>
          <rPr>
            <sz val="9"/>
            <color rgb="FF000000"/>
            <rFont val="Tahoma"/>
            <family val="2"/>
            <charset val="1"/>
          </rPr>
          <t>1st source</t>
        </r>
      </text>
    </comment>
    <comment ref="M33" authorId="0">
      <text>
        <r>
          <rPr>
            <b val="true"/>
            <sz val="9"/>
            <color rgb="FF000000"/>
            <rFont val="Tahoma"/>
            <family val="2"/>
            <charset val="1"/>
          </rPr>
          <t>vasileiosa:
</t>
        </r>
        <r>
          <rPr>
            <sz val="9"/>
            <color rgb="FF000000"/>
            <rFont val="Tahoma"/>
            <family val="2"/>
            <charset val="1"/>
          </rPr>
          <t>1st source</t>
        </r>
      </text>
    </comment>
    <comment ref="M34" authorId="0">
      <text>
        <r>
          <rPr>
            <b val="true"/>
            <sz val="9"/>
            <color rgb="FF000000"/>
            <rFont val="Tahoma"/>
            <family val="2"/>
            <charset val="1"/>
          </rPr>
          <t>vasileiosa:
</t>
        </r>
        <r>
          <rPr>
            <sz val="9"/>
            <color rgb="FF000000"/>
            <rFont val="Tahoma"/>
            <family val="2"/>
            <charset val="1"/>
          </rPr>
          <t>1st source</t>
        </r>
      </text>
    </comment>
    <comment ref="M36"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M37" authorId="0">
      <text>
        <r>
          <rPr>
            <b val="true"/>
            <sz val="9"/>
            <color rgb="FF000000"/>
            <rFont val="Tahoma"/>
            <family val="2"/>
            <charset val="1"/>
          </rPr>
          <t>vasileiosa:
</t>
        </r>
        <r>
          <rPr>
            <sz val="9"/>
            <color rgb="FF000000"/>
            <rFont val="Tahoma"/>
            <family val="2"/>
            <charset val="1"/>
          </rPr>
          <t>India: 2012 Article IV Consultation—Staff Report; Staff Statement and Supplements;
Public Information Notice on the Executive Board Discussion; and Statement by the
Executive Director for India 
April 2012
http://www.imf.org/external/pubs/ft/scr/2012/cr1296.pdf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36"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36"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O39" authorId="0">
      <text>
        <r>
          <rPr>
            <b val="true"/>
            <sz val="9"/>
            <color rgb="FF000000"/>
            <rFont val="Tahoma"/>
            <family val="2"/>
            <charset val="1"/>
          </rPr>
          <t>vasileiosa:
</t>
        </r>
        <r>
          <rPr>
            <sz val="9"/>
            <color rgb="FF000000"/>
            <rFont val="Tahoma"/>
            <family val="2"/>
            <charset val="1"/>
          </rPr>
          <t>needs check </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36"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36"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Q39" authorId="0">
      <text>
        <r>
          <rPr>
            <b val="true"/>
            <sz val="9"/>
            <color rgb="FF000000"/>
            <rFont val="Tahoma"/>
            <family val="2"/>
            <charset val="1"/>
          </rPr>
          <t>vasileiosa:
</t>
        </r>
        <r>
          <rPr>
            <sz val="9"/>
            <color rgb="FF000000"/>
            <rFont val="Tahoma"/>
            <family val="2"/>
            <charset val="1"/>
          </rPr>
          <t>needs check </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36" authorId="0">
      <text>
        <r>
          <rPr>
            <b val="true"/>
            <sz val="9"/>
            <color rgb="FF000000"/>
            <rFont val="Tahoma"/>
            <family val="2"/>
            <charset val="1"/>
          </rPr>
          <t>vasileiosa:
</t>
        </r>
        <r>
          <rPr>
            <sz val="9"/>
            <color rgb="FF000000"/>
            <rFont val="Tahoma"/>
            <family val="2"/>
            <charset val="1"/>
          </rPr>
          <t>2014 ARTICLE IV CONSULTATION
February 2014 
http://www.imf.org/external/pubs/ft/scr/2014/cr1457.pdf</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V4" authorId="0">
      <text>
        <r>
          <rPr>
            <b val="true"/>
            <sz val="9"/>
            <color rgb="FF000000"/>
            <rFont val="Tahoma"/>
            <family val="2"/>
            <charset val="1"/>
          </rPr>
          <t>vasileiosa:
</t>
        </r>
        <r>
          <rPr>
            <sz val="9"/>
            <color rgb="FF000000"/>
            <rFont val="Tahoma"/>
            <family val="2"/>
            <charset val="1"/>
          </rPr>
          <t>Data for the Financial year</t>
        </r>
      </text>
    </comment>
  </commentList>
</comments>
</file>

<file path=xl/comments22.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58" authorId="0">
      <text>
        <r>
          <rPr>
            <b val="true"/>
            <sz val="9"/>
            <color rgb="FF000000"/>
            <rFont val="Tahoma"/>
            <family val="2"/>
            <charset val="1"/>
          </rPr>
          <t>vasileiosa:
</t>
        </r>
        <r>
          <rPr>
            <sz val="9"/>
            <color rgb="FF000000"/>
            <rFont val="Tahoma"/>
            <family val="2"/>
            <charset val="1"/>
          </rPr>
          <t>Islamic Republic of Afghanistan: Seventh Review Under the Staff-Monitored Program
and Request for a Three-Year Arrangement Under the Poverty Reduction and Growth
Facility—Staff Report; Staff Supplement; Staff Statement; Press Release on the
Executive Board Discussion; and Statement by the Executive Director for the
Islamic Republic of Afghanistan 
July 2006 
http://www.imf.org/external/pubs/ft/scr/2006/cr06251.pdf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58" authorId="0">
      <text>
        <r>
          <rPr>
            <b val="true"/>
            <sz val="9"/>
            <color rgb="FF000000"/>
            <rFont val="Tahoma"/>
            <family val="2"/>
            <charset val="1"/>
          </rPr>
          <t>vasileiosa:
</t>
        </r>
        <r>
          <rPr>
            <sz val="9"/>
            <color rgb="FF000000"/>
            <rFont val="Tahoma"/>
            <family val="2"/>
            <charset val="1"/>
          </rPr>
          <t>Islamic Republic of Afghanistan: Statistical Appendix
February 2008 
http://www.imf.org/external/pubs/ft/scr/2008/cr0872.pdf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58" authorId="0">
      <text>
        <r>
          <rPr>
            <b val="true"/>
            <sz val="9"/>
            <color rgb="FF000000"/>
            <rFont val="Tahoma"/>
            <family val="2"/>
            <charset val="1"/>
          </rPr>
          <t>vasileiosa:
</t>
        </r>
        <r>
          <rPr>
            <sz val="9"/>
            <color rgb="FF000000"/>
            <rFont val="Tahoma"/>
            <family val="2"/>
            <charset val="1"/>
          </rPr>
          <t>Islamic Republic of Afghanistan: Statistical Appendix
February 2008 
http://www.imf.org/external/pubs/ft/scr/2008/cr0872.pdf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58" authorId="0">
      <text>
        <r>
          <rPr>
            <b val="true"/>
            <sz val="9"/>
            <color rgb="FF000000"/>
            <rFont val="Tahoma"/>
            <family val="2"/>
            <charset val="1"/>
          </rPr>
          <t>vasileiosa:
</t>
        </r>
        <r>
          <rPr>
            <sz val="9"/>
            <color rgb="FF000000"/>
            <rFont val="Tahoma"/>
            <family val="2"/>
            <charset val="1"/>
          </rPr>
          <t>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58" authorId="0">
      <text>
        <r>
          <rPr>
            <b val="true"/>
            <sz val="9"/>
            <color rgb="FF000000"/>
            <rFont val="Tahoma"/>
            <family val="2"/>
            <charset val="1"/>
          </rPr>
          <t>vasileiosa:
</t>
        </r>
        <r>
          <rPr>
            <sz val="9"/>
            <color rgb="FF000000"/>
            <rFont val="Tahoma"/>
            <family val="2"/>
            <charset val="1"/>
          </rPr>
          <t>Islamic Republic of Afghanistan: Fifth Review Under the Three-Year Arrangement
Under the Poverty Reduction and Growth Facility and Request for Waiver of
Performance Criteria, and Rephasing and Extension of the Arrangement—Staff
Report; Staff Statement; Press Release on the Executive Board Discussion; and
Statement by the Executive Director for Islamic Republic of Afghanistan
April 2009 
http://www.imf.org/external/pubs/ft/scr/2009/cr09135.pdf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58" authorId="0">
      <text>
        <r>
          <rPr>
            <b val="true"/>
            <sz val="9"/>
            <color rgb="FF000000"/>
            <rFont val="Tahoma"/>
            <family val="2"/>
            <charset val="1"/>
          </rPr>
          <t>vasileiosa:
</t>
        </r>
        <r>
          <rPr>
            <sz val="9"/>
            <color rgb="FF000000"/>
            <rFont val="Tahoma"/>
            <family val="2"/>
            <charset val="1"/>
          </rPr>
          <t>Islamic Republic of Afghanistan: Sixth Review Under the Arrangement Under the
Poverty Reduction and Growth Facility, Request for Waiver of Nonobservance of a
Performance Criterion, Modification and Performance Criteria, and Rephasing and
Extension of the Arrangement
January 2010
http://www.imf.org/external/pubs/ft/scr/2010/cr1022.pdf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58" authorId="0">
      <text>
        <r>
          <rPr>
            <b val="true"/>
            <sz val="9"/>
            <color rgb="FF000000"/>
            <rFont val="Tahoma"/>
            <family val="2"/>
            <charset val="1"/>
          </rPr>
          <t>vasileiosa:
</t>
        </r>
        <r>
          <rPr>
            <sz val="9"/>
            <color rgb="FF000000"/>
            <rFont val="Tahoma"/>
            <family val="2"/>
            <charset val="1"/>
          </rPr>
          <t>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58" authorId="0">
      <text>
        <r>
          <rPr>
            <b val="true"/>
            <sz val="9"/>
            <color rgb="FF000000"/>
            <rFont val="Tahoma"/>
            <family val="2"/>
            <charset val="1"/>
          </rPr>
          <t>vasileiosa:
</t>
        </r>
        <r>
          <rPr>
            <sz val="9"/>
            <color rgb="FF000000"/>
            <rFont val="Tahoma"/>
            <family val="2"/>
            <charset val="1"/>
          </rPr>
          <t>Islamic Republic of Afghanistan: 2011 Article IV Consultation and Request for a ThreeYear
Arrangement Under the Extended Credit Facility—Staff Report; Staff
Supplement–A Joint World Bank/IMF Debt Sustainability Analysis; Staff Statement;
Public Information Notice and Press Release on the Executive Board Discussion; and
Statement by the Executive Director for Islamic Republic of Afghanistan.
November 2011
http://www.imf.org/external/pubs/ft/scr/2011/cr11330.pdf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58" authorId="0">
      <text>
        <r>
          <rPr>
            <b val="true"/>
            <sz val="9"/>
            <color rgb="FF000000"/>
            <rFont val="Tahoma"/>
            <family val="2"/>
            <charset val="1"/>
          </rPr>
          <t>vasileiosa:
</t>
        </r>
        <r>
          <rPr>
            <sz val="9"/>
            <color rgb="FF000000"/>
            <rFont val="Tahoma"/>
            <family val="2"/>
            <charset val="1"/>
          </rPr>
          <t>Islamic Republic of Afghanistan: 2014 Article IV Consultation-Staff Report; Press Release; and Statement by the Executive Director for the Islamic Republic of Afghanistan
 May 21, 2014
http://www.imf.org/external/pubs/ft/scr/2014/cr14128.pdf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58" authorId="0">
      <text>
        <r>
          <rPr>
            <b val="true"/>
            <sz val="9"/>
            <color rgb="FF000000"/>
            <rFont val="Tahoma"/>
            <family val="2"/>
            <charset val="1"/>
          </rPr>
          <t>vasileiosa:
</t>
        </r>
        <r>
          <rPr>
            <sz val="9"/>
            <color rgb="FF000000"/>
            <rFont val="Tahoma"/>
            <family val="2"/>
            <charset val="1"/>
          </rPr>
          <t>Islamic Republic of Afghanistan: 2014 Article IV Consultation-Staff Report; Press Release; and Statement by the Executive Director for the Islamic Republic of Afghanistan
 May 21, 2014
http://www.imf.org/external/pubs/ft/scr/2014/cr14128.pdf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58" authorId="0">
      <text>
        <r>
          <rPr>
            <b val="true"/>
            <sz val="9"/>
            <color rgb="FF000000"/>
            <rFont val="Tahoma"/>
            <family val="2"/>
            <charset val="1"/>
          </rPr>
          <t>vasileiosa:
</t>
        </r>
        <r>
          <rPr>
            <sz val="9"/>
            <color rgb="FF000000"/>
            <rFont val="Tahoma"/>
            <family val="2"/>
            <charset val="1"/>
          </rPr>
          <t>Islamic Republic of Afghanistan: 2014 Article IV Consultation-Staff Report; Press Release; and Statement by the Executive Director for the Islamic Republic of Afghanistan
 May 21, 2014
http://www.imf.org/external/pubs/ft/scr/2014/cr14128.pdf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58" authorId="0">
      <text>
        <r>
          <rPr>
            <b val="true"/>
            <sz val="9"/>
            <color rgb="FF000000"/>
            <rFont val="Tahoma"/>
            <family val="2"/>
            <charset val="1"/>
          </rPr>
          <t>vasileiosa:
</t>
        </r>
        <r>
          <rPr>
            <sz val="9"/>
            <color rgb="FF000000"/>
            <rFont val="Tahoma"/>
            <family val="2"/>
            <charset val="1"/>
          </rPr>
          <t>Islamic Republic of Afghanistan: 2014 Article IV Consultation-Staff Report; Press Release; and Statement by the Executive Director for the Islamic Republic of Afghanistan
 May 21, 2014
http://www.imf.org/external/pubs/ft/scr/2014/cr14128.pdf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23.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2"/>
            <charset val="1"/>
          </rPr>
          <t>vasileiosa:
</t>
        </r>
        <r>
          <rPr>
            <sz val="9"/>
            <color rgb="FF000000"/>
            <rFont val="Tahoma"/>
            <family val="2"/>
            <charset val="1"/>
          </rPr>
          <t>the data from 2000 to 2005 do not match with the rest of the data</t>
        </r>
      </text>
    </comment>
    <comment ref="C3" authorId="0">
      <text>
        <r>
          <rPr>
            <b val="true"/>
            <sz val="9"/>
            <color rgb="FF000000"/>
            <rFont val="Tahoma"/>
            <family val="2"/>
            <charset val="1"/>
          </rPr>
          <t>vasileiosa:
</t>
        </r>
        <r>
          <rPr>
            <sz val="9"/>
            <color rgb="FF000000"/>
            <rFont val="Tahoma"/>
            <family val="2"/>
            <charset val="1"/>
          </rPr>
          <t>Data for the Calendar year </t>
        </r>
      </text>
    </comment>
    <comment ref="C90" authorId="0">
      <text>
        <r>
          <rPr>
            <b val="true"/>
            <sz val="9"/>
            <color rgb="FF000000"/>
            <rFont val="Tahoma"/>
            <family val="2"/>
            <charset val="1"/>
          </rPr>
          <t>vasileiosa:
</t>
        </r>
        <r>
          <rPr>
            <sz val="9"/>
            <color rgb="FF000000"/>
            <rFont val="Tahoma"/>
            <family val="2"/>
            <charset val="1"/>
          </rPr>
          <t>Angola: Selected Issues and Statistical Appendix 
April 2005 
http://www.imf.org/external/pubs/ft/scr/2005/cr05125.pdf</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90" authorId="0">
      <text>
        <r>
          <rPr>
            <b val="true"/>
            <sz val="9"/>
            <color rgb="FF000000"/>
            <rFont val="Tahoma"/>
            <family val="2"/>
            <charset val="1"/>
          </rPr>
          <t>vasileiosa:
</t>
        </r>
        <r>
          <rPr>
            <sz val="9"/>
            <color rgb="FF000000"/>
            <rFont val="Tahoma"/>
            <family val="2"/>
            <charset val="1"/>
          </rPr>
          <t>Angola: Selected Issues and Statistical Appendix 
April 2005 
http://www.imf.org/external/pubs/ft/scr/2005/cr05125.pdf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90" authorId="0">
      <text>
        <r>
          <rPr>
            <b val="true"/>
            <sz val="9"/>
            <color rgb="FF000000"/>
            <rFont val="Tahoma"/>
            <family val="2"/>
            <charset val="1"/>
          </rPr>
          <t>vasileiosa:
</t>
        </r>
        <r>
          <rPr>
            <sz val="9"/>
            <color rgb="FF000000"/>
            <rFont val="Tahoma"/>
            <family val="2"/>
            <charset val="1"/>
          </rPr>
          <t>Angola: Selected Issues and Statistical Appendix
October 2007 
http://www.imf.org/external/pubs/ft/scr/2007/cr07355.pdf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90" authorId="0">
      <text>
        <r>
          <rPr>
            <b val="true"/>
            <sz val="9"/>
            <color rgb="FF000000"/>
            <rFont val="Tahoma"/>
            <family val="2"/>
            <charset val="1"/>
          </rPr>
          <t>vasileiosa:
</t>
        </r>
        <r>
          <rPr>
            <sz val="9"/>
            <color rgb="FF000000"/>
            <rFont val="Tahoma"/>
            <family val="2"/>
            <charset val="1"/>
          </rPr>
          <t>Angola: Selected Issues and Statistical Appendix
October 2007 
http://www.imf.org/external/pubs/ft/scr/2007/cr07355.pdf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90" authorId="0">
      <text>
        <r>
          <rPr>
            <b val="true"/>
            <sz val="9"/>
            <color rgb="FF000000"/>
            <rFont val="Tahoma"/>
            <family val="2"/>
            <charset val="1"/>
          </rPr>
          <t>vasileiosa:
</t>
        </r>
        <r>
          <rPr>
            <sz val="9"/>
            <color rgb="FF000000"/>
            <rFont val="Tahoma"/>
            <family val="2"/>
            <charset val="1"/>
          </rPr>
          <t>Angola: Selected Issues and Statistical Appendix
October 2007 
http://www.imf.org/external/pubs/ft/scr/2007/cr07355.pdf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90" authorId="0">
      <text>
        <r>
          <rPr>
            <b val="true"/>
            <sz val="9"/>
            <color rgb="FF000000"/>
            <rFont val="Tahoma"/>
            <family val="2"/>
            <charset val="1"/>
          </rPr>
          <t>vasileiosa:
</t>
        </r>
        <r>
          <rPr>
            <sz val="9"/>
            <color rgb="FF000000"/>
            <rFont val="Tahoma"/>
            <family val="2"/>
            <charset val="1"/>
          </rPr>
          <t>Angola: Selected Issues and Statistical Appendix
October 2007 
http://www.imf.org/external/pubs/ft/scr/2007/cr07355.pdf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90" authorId="0">
      <text>
        <r>
          <rPr>
            <b val="true"/>
            <sz val="9"/>
            <color rgb="FF000000"/>
            <rFont val="Tahoma"/>
            <family val="2"/>
            <charset val="1"/>
          </rPr>
          <t>vasileiosa:
</t>
        </r>
        <r>
          <rPr>
            <sz val="9"/>
            <color rgb="FF000000"/>
            <rFont val="Tahoma"/>
            <family val="2"/>
            <charset val="1"/>
          </rPr>
          <t>Angola: Second and Third Reviews Under the Stand-By Arrangement and Request for
Waivers of Nonobservance of Two Performance Criteria
September 2010 
http://www.imf.org/external/pubs/ft/scr/2010/cr10302.pdf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90" authorId="0">
      <text>
        <r>
          <rPr>
            <b val="true"/>
            <sz val="9"/>
            <color rgb="FF000000"/>
            <rFont val="Tahoma"/>
            <family val="2"/>
            <charset val="1"/>
          </rPr>
          <t>vasileiosa:
</t>
        </r>
        <r>
          <rPr>
            <sz val="9"/>
            <color rgb="FF000000"/>
            <rFont val="Tahoma"/>
            <family val="2"/>
            <charset val="1"/>
          </rPr>
          <t>Angola: Second and Third Reviews Under the Stand-By Arrangement and Request for
Waivers of Nonobservance of Two Performance Criteria
September 2010 
http://www.imf.org/external/pubs/ft/scr/2010/cr10302.pdf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90" authorId="0">
      <text>
        <r>
          <rPr>
            <b val="true"/>
            <sz val="9"/>
            <color rgb="FF000000"/>
            <rFont val="Tahoma"/>
            <family val="2"/>
            <charset val="1"/>
          </rPr>
          <t>vasileiosa:
</t>
        </r>
        <r>
          <rPr>
            <sz val="9"/>
            <color rgb="FF000000"/>
            <rFont val="Tahoma"/>
            <family val="2"/>
            <charset val="1"/>
          </rPr>
          <t>Angola—Sixth Review Under the Stand-By Arrangement, Request for Waivers of
Nonobservance of Performance Criteria, and Proposal for Post-Program Monitoring—
Staff Report; Press Release on the Executive Board Discussion; and Statement by the
Executive Director for Angola. 
May 2012
http://www.imf.org/external/pubs/ft/scr/2012/cr12103.pdf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90" authorId="0">
      <text>
        <r>
          <rPr>
            <b val="true"/>
            <sz val="9"/>
            <color rgb="FF000000"/>
            <rFont val="Tahoma"/>
            <family val="2"/>
            <charset val="1"/>
          </rPr>
          <t>vasileiosa:
</t>
        </r>
        <r>
          <rPr>
            <sz val="9"/>
            <color rgb="FF000000"/>
            <rFont val="Tahoma"/>
            <family val="2"/>
            <charset val="1"/>
          </rPr>
          <t>Angola: 2014 Article IV Consultation-Staff Report; Press Release; and Statement by the Executive Director for Angola
September 05, 2014
http://www.imf.org/external/pubs/ft/scr/2014/cr14274.pdf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90" authorId="0">
      <text>
        <r>
          <rPr>
            <b val="true"/>
            <sz val="9"/>
            <color rgb="FF000000"/>
            <rFont val="Tahoma"/>
            <family val="2"/>
            <charset val="1"/>
          </rPr>
          <t>vasileiosa:
</t>
        </r>
        <r>
          <rPr>
            <sz val="9"/>
            <color rgb="FF000000"/>
            <rFont val="Tahoma"/>
            <family val="2"/>
            <charset val="1"/>
          </rPr>
          <t>Angola: 2014 Article IV Consultation-Staff Report; Press Release; and Statement by the Executive Director for Angola
September 05, 2014
http://www.imf.org/external/pubs/ft/scr/2014/cr14274.pdf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90" authorId="0">
      <text>
        <r>
          <rPr>
            <b val="true"/>
            <sz val="9"/>
            <color rgb="FF000000"/>
            <rFont val="Tahoma"/>
            <family val="2"/>
            <charset val="1"/>
          </rPr>
          <t>vasileiosa:
</t>
        </r>
        <r>
          <rPr>
            <sz val="9"/>
            <color rgb="FF000000"/>
            <rFont val="Tahoma"/>
            <family val="2"/>
            <charset val="1"/>
          </rPr>
          <t>Angola: 2014 Article IV Consultation-Staff Report; Press Release; and Statement by the Executive Director for Angola
September 05, 2014
http://www.imf.org/external/pubs/ft/scr/2014/cr14274.pdf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90" authorId="0">
      <text>
        <r>
          <rPr>
            <b val="true"/>
            <sz val="9"/>
            <color rgb="FF000000"/>
            <rFont val="Tahoma"/>
            <family val="2"/>
            <charset val="1"/>
          </rPr>
          <t>vasileiosa:
</t>
        </r>
        <r>
          <rPr>
            <sz val="9"/>
            <color rgb="FF000000"/>
            <rFont val="Tahoma"/>
            <family val="2"/>
            <charset val="1"/>
          </rPr>
          <t>Angola: 2014 Article IV Consultation-Staff Report; Press Release; and Statement by the Executive Director for Angola
September 05, 2014
http://www.imf.org/external/pubs/ft/scr/2014/cr14274.pdf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90" authorId="0">
      <text>
        <r>
          <rPr>
            <b val="true"/>
            <sz val="9"/>
            <color rgb="FF000000"/>
            <rFont val="Tahoma"/>
            <family val="2"/>
            <charset val="1"/>
          </rPr>
          <t>vasileiosa:
</t>
        </r>
        <r>
          <rPr>
            <sz val="9"/>
            <color rgb="FF000000"/>
            <rFont val="Tahoma"/>
            <family val="2"/>
            <charset val="1"/>
          </rPr>
          <t>Angola: 2014 Article IV Consultation-Staff Report; Press Release; and Statement by the Executive Director for Angola
September 05, 2014
http://www.imf.org/external/pubs/ft/scr/2014/cr14274.pdf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90" authorId="0">
      <text>
        <r>
          <rPr>
            <b val="true"/>
            <sz val="9"/>
            <color rgb="FF000000"/>
            <rFont val="Tahoma"/>
            <family val="2"/>
            <charset val="1"/>
          </rPr>
          <t>vasileiosa:
</t>
        </r>
        <r>
          <rPr>
            <sz val="9"/>
            <color rgb="FF000000"/>
            <rFont val="Tahoma"/>
            <family val="2"/>
            <charset val="1"/>
          </rPr>
          <t>Angola: 2014 Article IV Consultation-Staff Report; Press Release; and Statement by the Executive Director for Angola
September 05, 2014
http://www.imf.org/external/pubs/ft/scr/2014/cr14274.pdf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90" authorId="0">
      <text>
        <r>
          <rPr>
            <b val="true"/>
            <sz val="9"/>
            <color rgb="FF000000"/>
            <rFont val="Tahoma"/>
            <family val="2"/>
            <charset val="1"/>
          </rPr>
          <t>vasileiosa:
</t>
        </r>
        <r>
          <rPr>
            <sz val="9"/>
            <color rgb="FF000000"/>
            <rFont val="Tahoma"/>
            <family val="2"/>
            <charset val="1"/>
          </rPr>
          <t>Angola: 2014 Article IV Consultation-Staff Report; Press Release; and Statement by the Executive Director for Angola
September 05, 2014
http://www.imf.org/external/pubs/ft/scr/2014/cr14274.pdf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24.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66" authorId="0">
      <text>
        <r>
          <rPr>
            <b val="true"/>
            <sz val="9"/>
            <color rgb="FF000000"/>
            <rFont val="Tahoma"/>
            <family val="2"/>
            <charset val="1"/>
          </rPr>
          <t>vasileiosa:
</t>
        </r>
        <r>
          <rPr>
            <sz val="9"/>
            <color rgb="FF000000"/>
            <rFont val="Tahoma"/>
            <family val="2"/>
            <charset val="1"/>
          </rPr>
          <t>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66" authorId="0">
      <text>
        <r>
          <rPr>
            <b val="true"/>
            <sz val="9"/>
            <color rgb="FF000000"/>
            <rFont val="Tahoma"/>
            <family val="2"/>
            <charset val="1"/>
          </rPr>
          <t>vasileiosa:
</t>
        </r>
        <r>
          <rPr>
            <sz val="9"/>
            <color rgb="FF000000"/>
            <rFont val="Tahoma"/>
            <family val="2"/>
            <charset val="1"/>
          </rPr>
          <t>Benin: Request for a Three-Year Arrangement Under the Poverty Reduction and
Growth Facility—Staff Report; Press Release on the Executive Board Discussion; and
Statement by the Executive Director for Benin
August 2005
http://www.imf.org/external/pubs/ft/scr/2005/cr05288.pdf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66" authorId="0">
      <text>
        <r>
          <rPr>
            <b val="true"/>
            <sz val="9"/>
            <color rgb="FF000000"/>
            <rFont val="Tahoma"/>
            <family val="2"/>
            <charset val="1"/>
          </rPr>
          <t>vasileiosa:
</t>
        </r>
        <r>
          <rPr>
            <sz val="9"/>
            <color rgb="FF000000"/>
            <rFont val="Tahoma"/>
            <family val="2"/>
            <charset val="1"/>
          </rPr>
          <t>Benin: 2006 Article IV Consultation, First Review Under the Three-Year Arrangement
Under the Poverty Reduction and Growth Facility, and Request for Waiver of
Nonobservance of Performance Criteria—Staff Report; Public Information Notice and
Press Release on the Executive Board Discussion; and Statement by the Executive
Director for Benin 
January 2007
http://www.imf.org/external/pubs/ft/scr/2007/cr0706.pdf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66" authorId="0">
      <text>
        <r>
          <rPr>
            <b val="true"/>
            <sz val="9"/>
            <color rgb="FF000000"/>
            <rFont val="Tahoma"/>
            <family val="2"/>
            <charset val="1"/>
          </rPr>
          <t>vasileiosa:
</t>
        </r>
        <r>
          <rPr>
            <sz val="9"/>
            <color rgb="FF000000"/>
            <rFont val="Tahoma"/>
            <family val="2"/>
            <charset val="1"/>
          </rPr>
          <t> Benin: Second Review Under the Three-Year Arrangement Under the Poverty
Reduction and Growth Facility and Request for Waiver of a Performance Criterion—
Staff Report; Press Release on the Executive Board Discussion; and Statement by the
Executive Director for Benin
June 2007 
http://www.imf.org/external/pubs/ft/scr/2007/cr07213.pdf
</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66" authorId="0">
      <text>
        <r>
          <rPr>
            <b val="true"/>
            <sz val="9"/>
            <color rgb="FF000000"/>
            <rFont val="Tahoma"/>
            <family val="2"/>
            <charset val="1"/>
          </rPr>
          <t>vasileiosa:
</t>
        </r>
        <r>
          <rPr>
            <sz val="9"/>
            <color rgb="FF000000"/>
            <rFont val="Tahoma"/>
            <family val="2"/>
            <charset val="1"/>
          </rPr>
          <t>Benin: Sixth Review Under the Three-Year Arrangement Under the Poverty Reduction and
Growth Facility and Request for Waiver of Nonobservance of Performance Criterion and
Augmentation of Access—Staff Report; Staff Supplement; Staff Statement; Press Release on
the Executive Board Discussion; and Statement by the Executive Director for Benin
August 2009
http://www.imf.org/external/pubs/ft/scr/2009/cr09252.pdf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66" authorId="0">
      <text>
        <r>
          <rPr>
            <b val="true"/>
            <sz val="9"/>
            <color rgb="FF000000"/>
            <rFont val="Tahoma"/>
            <family val="2"/>
            <charset val="1"/>
          </rPr>
          <t>vasileiosa:
</t>
        </r>
        <r>
          <rPr>
            <sz val="9"/>
            <color rgb="FF000000"/>
            <rFont val="Tahoma"/>
            <family val="2"/>
            <charset val="1"/>
          </rPr>
          <t>Benin: — First Review Under the Three-Year Arrangement Under the Extended Credit
Facility, Request for Waiver of Nonobservance of Performance Criterion, Request for
Program Extension and Rephasing of Performance Criteria — Staff Report; Press
Release; and Statement by the Executive Director for Benin 
March 2011 
http://www.imf.org/external/pubs/ft/scr/2011/cr1160.pdf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66" authorId="0">
      <text>
        <r>
          <rPr>
            <b val="true"/>
            <sz val="9"/>
            <color rgb="FF000000"/>
            <rFont val="Tahoma"/>
            <family val="2"/>
            <charset val="1"/>
          </rPr>
          <t>vasileiosa:
</t>
        </r>
        <r>
          <rPr>
            <sz val="9"/>
            <color rgb="FF000000"/>
            <rFont val="Tahoma"/>
            <family val="2"/>
            <charset val="1"/>
          </rPr>
          <t>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66" authorId="0">
      <text>
        <r>
          <rPr>
            <b val="true"/>
            <sz val="9"/>
            <color rgb="FF000000"/>
            <rFont val="Tahoma"/>
            <family val="2"/>
            <charset val="1"/>
          </rPr>
          <t>vasileiosa:
</t>
        </r>
        <r>
          <rPr>
            <sz val="9"/>
            <color rgb="FF000000"/>
            <rFont val="Tahoma"/>
            <family val="2"/>
            <charset val="1"/>
          </rPr>
          <t> January 29, 2001
Benin: Second Review Under the Three-Year Arrangement Under the Extended Credit
Facility and Request for a Waiver of the Nonobservances of a Continuous Performance
Criterion — Staff Report; Staff Supplement; Press Release; and Statement by the
Executive Director for Benin 
September 2011 
http://www.imf.org/external/pubs/ft/scr/2011/cr11243.pdf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66" authorId="0">
      <text>
        <r>
          <rPr>
            <b val="true"/>
            <sz val="9"/>
            <color rgb="FF000000"/>
            <rFont val="Tahoma"/>
            <family val="2"/>
            <charset val="1"/>
          </rPr>
          <t>vasileiosa:
</t>
        </r>
        <r>
          <rPr>
            <sz val="9"/>
            <color rgb="FF000000"/>
            <rFont val="Tahoma"/>
            <family val="2"/>
            <charset val="1"/>
          </rPr>
          <t>Benin: Fifth Review Under the Extended Credit Facility and Request for Extension of the Arrangement
September 11, 2013
http://www.imf.org/external/pubs/ft/scr/2013/cr13286.pdf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U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 ref="V3" authorId="0">
      <text>
        <r>
          <rPr>
            <b val="true"/>
            <sz val="9"/>
            <color rgb="FF000000"/>
            <rFont val="Tahoma"/>
            <family val="2"/>
            <charset val="1"/>
          </rPr>
          <t>vasileiosa:
</t>
        </r>
        <r>
          <rPr>
            <sz val="9"/>
            <color rgb="FF000000"/>
            <rFont val="Tahoma"/>
            <family val="2"/>
            <charset val="1"/>
          </rPr>
          <t>Data for the Calendar year </t>
        </r>
      </text>
    </comment>
    <comment ref="V66" authorId="0">
      <text>
        <r>
          <rPr>
            <b val="true"/>
            <sz val="9"/>
            <color rgb="FF000000"/>
            <rFont val="Tahoma"/>
            <family val="2"/>
            <charset val="1"/>
          </rPr>
          <t>vasileiosa:
</t>
        </r>
        <r>
          <rPr>
            <sz val="9"/>
            <color rgb="FF000000"/>
            <rFont val="Tahoma"/>
            <family val="2"/>
            <charset val="1"/>
          </rPr>
          <t>Benin: Sixth Review Under the Extended Credit Facility Arrangement and Request for a Waiver of Nonobservance of a Performance Criterion-Staff Report; and Press Release
June 03, 2014
http://www.imf.org/external/pubs/ft/scr/2014/cr14150.pdf</t>
        </r>
      </text>
    </comment>
  </commentList>
</comments>
</file>

<file path=xl/comments25.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E37" authorId="0">
      <text>
        <r>
          <rPr>
            <b val="true"/>
            <sz val="9"/>
            <color rgb="FF000000"/>
            <rFont val="Tahoma"/>
            <family val="2"/>
            <charset val="1"/>
          </rPr>
          <t>vasileiosa:
</t>
        </r>
        <r>
          <rPr>
            <sz val="9"/>
            <color rgb="FF000000"/>
            <rFont val="Tahoma"/>
            <family val="2"/>
            <charset val="1"/>
          </rPr>
          <t>Bhutan: Selected Issues and Statistical Appendix
October 2007
http://www.imf.org/external/pubs/ft/scr/2007/cr07349.pdf</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37" authorId="0">
      <text>
        <r>
          <rPr>
            <b val="true"/>
            <sz val="9"/>
            <color rgb="FF000000"/>
            <rFont val="Tahoma"/>
            <family val="2"/>
            <charset val="1"/>
          </rPr>
          <t>vasileiosa:
</t>
        </r>
        <r>
          <rPr>
            <sz val="9"/>
            <color rgb="FF000000"/>
            <rFont val="Tahoma"/>
            <family val="2"/>
            <charset val="1"/>
          </rPr>
          <t>Bhutan: Selected Issues and Statistical Appendix
October 2007
http://www.imf.org/external/pubs/ft/scr/2007/cr07349.pdf</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37" authorId="0">
      <text>
        <r>
          <rPr>
            <b val="true"/>
            <sz val="9"/>
            <color rgb="FF000000"/>
            <rFont val="Tahoma"/>
            <family val="2"/>
            <charset val="1"/>
          </rPr>
          <t>vasileiosa:
</t>
        </r>
        <r>
          <rPr>
            <sz val="9"/>
            <color rgb="FF000000"/>
            <rFont val="Tahoma"/>
            <family val="2"/>
            <charset val="1"/>
          </rPr>
          <t>Bhutan: Selected Issues and Statistical Appendix
October 2007
http://www.imf.org/external/pubs/ft/scr/2007/cr07349.pdf</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37" authorId="0">
      <text>
        <r>
          <rPr>
            <b val="true"/>
            <sz val="9"/>
            <color rgb="FF000000"/>
            <rFont val="Tahoma"/>
            <family val="2"/>
            <charset val="1"/>
          </rPr>
          <t>vasileiosa:
</t>
        </r>
        <r>
          <rPr>
            <sz val="9"/>
            <color rgb="FF000000"/>
            <rFont val="Tahoma"/>
            <family val="2"/>
            <charset val="1"/>
          </rPr>
          <t>Bhutan: Selected Issues and Statistical Appendix
October 2007
http://www.imf.org/external/pubs/ft/scr/2007/cr07349.pdf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37" authorId="0">
      <text>
        <r>
          <rPr>
            <b val="true"/>
            <sz val="9"/>
            <color rgb="FF000000"/>
            <rFont val="Tahoma"/>
            <family val="2"/>
            <charset val="1"/>
          </rPr>
          <t>vasileiosa:
</t>
        </r>
        <r>
          <rPr>
            <sz val="9"/>
            <color rgb="FF000000"/>
            <rFont val="Tahoma"/>
            <family val="2"/>
            <charset val="1"/>
          </rPr>
          <t>Bhutan: 2009 Article IV Consultation—Staff Report; Staff Supplement; and Public
Information Notice on the Executive Board Discussion
December 2009 
http://www.imf.org/external/pubs/ft/scr/2009/cr09334.pdf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37" authorId="0">
      <text>
        <r>
          <rPr>
            <b val="true"/>
            <sz val="9"/>
            <color rgb="FF000000"/>
            <rFont val="Tahoma"/>
            <family val="2"/>
            <charset val="1"/>
          </rPr>
          <t>vasileiosa:
</t>
        </r>
        <r>
          <rPr>
            <sz val="9"/>
            <color rgb="FF000000"/>
            <rFont val="Tahoma"/>
            <family val="2"/>
            <charset val="1"/>
          </rPr>
          <t>Bhutan: 2009 Article IV Consultation—Staff Report; Staff Supplement; and Public
Information Notice on the Executive Board Discussion
December 2009 
http://www.imf.org/external/pubs/ft/scr/2009/cr09334.pdf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37" authorId="0">
      <text>
        <r>
          <rPr>
            <b val="true"/>
            <sz val="9"/>
            <color rgb="FF000000"/>
            <rFont val="Tahoma"/>
            <family val="2"/>
            <charset val="1"/>
          </rPr>
          <t>vasileiosa:
</t>
        </r>
        <r>
          <rPr>
            <sz val="9"/>
            <color rgb="FF000000"/>
            <rFont val="Tahoma"/>
            <family val="2"/>
            <charset val="1"/>
          </rPr>
          <t>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37" authorId="0">
      <text>
        <r>
          <rPr>
            <b val="true"/>
            <sz val="9"/>
            <color rgb="FF000000"/>
            <rFont val="Tahoma"/>
            <family val="2"/>
            <charset val="1"/>
          </rPr>
          <t>vasileiosa:
</t>
        </r>
        <r>
          <rPr>
            <sz val="9"/>
            <color rgb="FF000000"/>
            <rFont val="Tahoma"/>
            <family val="2"/>
            <charset val="1"/>
          </rPr>
          <t> 2011 January 29, 2001
Bhutan: 2011 Article IV Consultation—Staff Report; Staff Supplement; Public
Information Notice on the Executive Board Discussion; and Statement by the Executive
Director for Bhutan 
June 2011
http://www.imf.org/external/pubs/ft/scr/2011/cr11123.pdf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37" authorId="0">
      <text>
        <r>
          <rPr>
            <b val="true"/>
            <sz val="9"/>
            <color rgb="FF000000"/>
            <rFont val="Tahoma"/>
            <family val="2"/>
            <charset val="1"/>
          </rPr>
          <t>vasileiosa:
</t>
        </r>
        <r>
          <rPr>
            <sz val="9"/>
            <color rgb="FF000000"/>
            <rFont val="Tahoma"/>
            <family val="2"/>
            <charset val="1"/>
          </rPr>
          <t>Bhutan: 2014 Article IV Consultation-Staff Report; Press Release; and Statement by the Executive Director for Bhutan
 July 01, 2014
http://www.imf.org/external/pubs/ft/scr/2014/cr14178.pdf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37" authorId="0">
      <text>
        <r>
          <rPr>
            <b val="true"/>
            <sz val="9"/>
            <color rgb="FF000000"/>
            <rFont val="Tahoma"/>
            <family val="2"/>
            <charset val="1"/>
          </rPr>
          <t>vasileiosa:
</t>
        </r>
        <r>
          <rPr>
            <sz val="9"/>
            <color rgb="FF000000"/>
            <rFont val="Tahoma"/>
            <family val="2"/>
            <charset val="1"/>
          </rPr>
          <t>Bhutan: 2014 Article IV Consultation-Staff Report; Press Release; and Statement by the Executive Director for Bhutan
 July 01, 2014
http://www.imf.org/external/pubs/ft/scr/2014/cr14178.pdf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37" authorId="0">
      <text>
        <r>
          <rPr>
            <b val="true"/>
            <sz val="9"/>
            <color rgb="FF000000"/>
            <rFont val="Tahoma"/>
            <family val="2"/>
            <charset val="1"/>
          </rPr>
          <t>vasileiosa:
</t>
        </r>
        <r>
          <rPr>
            <sz val="9"/>
            <color rgb="FF000000"/>
            <rFont val="Tahoma"/>
            <family val="2"/>
            <charset val="1"/>
          </rPr>
          <t>Bhutan: 2014 Article IV Consultation-Staff Report; Press Release; and Statement by the Executive Director for Bhutan
 July 01, 2014
http://www.imf.org/external/pubs/ft/scr/2014/cr14178.pdf</t>
        </r>
      </text>
    </comment>
    <comment ref="O40" authorId="0">
      <text>
        <r>
          <rPr>
            <b val="true"/>
            <sz val="9"/>
            <color rgb="FF000000"/>
            <rFont val="Tahoma"/>
            <family val="2"/>
            <charset val="1"/>
          </rPr>
          <t>vasileiosa:
</t>
        </r>
        <r>
          <rPr>
            <sz val="9"/>
            <color rgb="FF000000"/>
            <rFont val="Tahoma"/>
            <family val="2"/>
            <charset val="1"/>
          </rPr>
          <t>Checked</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37" authorId="0">
      <text>
        <r>
          <rPr>
            <b val="true"/>
            <sz val="9"/>
            <color rgb="FF000000"/>
            <rFont val="Tahoma"/>
            <family val="2"/>
            <charset val="1"/>
          </rPr>
          <t>vasileiosa:
</t>
        </r>
        <r>
          <rPr>
            <sz val="9"/>
            <color rgb="FF000000"/>
            <rFont val="Tahoma"/>
            <family val="2"/>
            <charset val="1"/>
          </rPr>
          <t>Bhutan: 2014 Article IV Consultation-Staff Report; Press Release; and Statement by the Executive Director for Bhutan
 July 01, 2014
http://www.imf.org/external/pubs/ft/scr/2014/cr14178.pdf</t>
        </r>
      </text>
    </comment>
    <comment ref="P41" authorId="0">
      <text>
        <r>
          <rPr>
            <b val="true"/>
            <sz val="9"/>
            <color rgb="FF000000"/>
            <rFont val="Tahoma"/>
            <family val="2"/>
            <charset val="1"/>
          </rPr>
          <t>vasileiosa:
</t>
        </r>
        <r>
          <rPr>
            <sz val="9"/>
            <color rgb="FF000000"/>
            <rFont val="Tahoma"/>
            <family val="2"/>
            <charset val="1"/>
          </rPr>
          <t>Checked</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37" authorId="0">
      <text>
        <r>
          <rPr>
            <b val="true"/>
            <sz val="9"/>
            <color rgb="FF000000"/>
            <rFont val="Tahoma"/>
            <family val="2"/>
            <charset val="1"/>
          </rPr>
          <t>vasileiosa:
</t>
        </r>
        <r>
          <rPr>
            <sz val="9"/>
            <color rgb="FF000000"/>
            <rFont val="Tahoma"/>
            <family val="2"/>
            <charset val="1"/>
          </rPr>
          <t>Bhutan: 2014 Article IV Consultation-Staff Report; Press Release; and Statement by the Executive Director for Bhutan
 July 01, 2014
http://www.imf.org/external/pubs/ft/scr/2014/cr14178.pdf</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37" authorId="0">
      <text>
        <r>
          <rPr>
            <b val="true"/>
            <sz val="9"/>
            <color rgb="FF000000"/>
            <rFont val="Tahoma"/>
            <family val="2"/>
            <charset val="1"/>
          </rPr>
          <t>vasileiosa:
</t>
        </r>
        <r>
          <rPr>
            <sz val="9"/>
            <color rgb="FF000000"/>
            <rFont val="Tahoma"/>
            <family val="2"/>
            <charset val="1"/>
          </rPr>
          <t>Bhutan: 2014 Article IV Consultation-Staff Report; Press Release; and Statement by the Executive Director for Bhutan
 July 01, 2014
http://www.imf.org/external/pubs/ft/scr/2014/cr14178.pdf</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V4" authorId="0">
      <text>
        <r>
          <rPr>
            <b val="true"/>
            <sz val="9"/>
            <color rgb="FF000000"/>
            <rFont val="Tahoma"/>
            <family val="2"/>
            <charset val="1"/>
          </rPr>
          <t>vasileiosa:
</t>
        </r>
        <r>
          <rPr>
            <sz val="9"/>
            <color rgb="FF000000"/>
            <rFont val="Tahoma"/>
            <family val="2"/>
            <charset val="1"/>
          </rPr>
          <t>Data for the Financial year</t>
        </r>
      </text>
    </comment>
  </commentList>
</comments>
</file>

<file path=xl/comments26.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83" authorId="0">
      <text>
        <r>
          <rPr>
            <b val="true"/>
            <sz val="9"/>
            <color rgb="FF000000"/>
            <rFont val="Tahoma"/>
            <family val="2"/>
            <charset val="1"/>
          </rPr>
          <t>vasileiosa:
</t>
        </r>
        <r>
          <rPr>
            <sz val="9"/>
            <color rgb="FF000000"/>
            <rFont val="Tahoma"/>
            <family val="2"/>
            <charset val="1"/>
          </rPr>
          <t>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83" authorId="0">
      <text>
        <r>
          <rPr>
            <b val="true"/>
            <sz val="9"/>
            <color rgb="FF000000"/>
            <rFont val="Tahoma"/>
            <family val="2"/>
            <charset val="1"/>
          </rPr>
          <t>vasileiosa:
</t>
        </r>
        <r>
          <rPr>
            <sz val="9"/>
            <color rgb="FF000000"/>
            <rFont val="Tahoma"/>
            <family val="2"/>
            <charset val="1"/>
          </rPr>
          <t>Burkina Faso: 2005 Article IV Consultation, Fourth Review Under the Poverty 
Reduction and Growth Facility Arrangement, and Request for Waiver of Performance 
Criterion—Staff Report; Public Information Notice and Press Release on the Executive 
Board Discussion; and Statement by the Executive Director for Burkina Faso 
  September 2005
https://www.imf.org/external/pubs/ft/scr/2005/cr05354.pdf</t>
        </r>
      </text>
    </comment>
    <comment ref="E88" authorId="0">
      <text>
        <r>
          <rPr>
            <b val="true"/>
            <sz val="9"/>
            <color rgb="FF000000"/>
            <rFont val="Tahoma"/>
            <family val="2"/>
            <charset val="1"/>
          </rPr>
          <t>vasileiosa:
</t>
        </r>
        <r>
          <rPr>
            <sz val="9"/>
            <color rgb="FF000000"/>
            <rFont val="Tahoma"/>
            <family val="2"/>
            <charset val="1"/>
          </rPr>
          <t>cash basic adjustments</t>
        </r>
      </text>
    </comment>
    <comment ref="E89" authorId="0">
      <text>
        <r>
          <rPr>
            <b val="true"/>
            <sz val="9"/>
            <color rgb="FF000000"/>
            <rFont val="Tahoma"/>
            <family val="2"/>
            <charset val="1"/>
          </rPr>
          <t>vasileiosa:
</t>
        </r>
        <r>
          <rPr>
            <sz val="9"/>
            <color rgb="FF000000"/>
            <rFont val="Tahoma"/>
            <family val="2"/>
            <charset val="1"/>
          </rPr>
          <t>Debt relief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83" authorId="0">
      <text>
        <r>
          <rPr>
            <b val="true"/>
            <sz val="9"/>
            <color rgb="FF000000"/>
            <rFont val="Tahoma"/>
            <family val="2"/>
            <charset val="1"/>
          </rPr>
          <t>vasileiosa:
</t>
        </r>
        <r>
          <rPr>
            <sz val="9"/>
            <color rgb="FF000000"/>
            <rFont val="Tahoma"/>
            <family val="2"/>
            <charset val="1"/>
          </rPr>
          <t>Burkina Faso: Fifth Review Under the Three-Year Arrangement Under the Poverty 
Reduction and Growth Facility and Request for Extension of Commitment Period—
Staff Report; and Press Release on the Executive Board Consideration 
March 2006 
http://www.imf.org/external/pubs/ft/scr/2006/cr06107.pdf</t>
        </r>
      </text>
    </comment>
    <comment ref="F88" authorId="0">
      <text>
        <r>
          <rPr>
            <b val="true"/>
            <sz val="9"/>
            <color rgb="FF000000"/>
            <rFont val="Tahoma"/>
            <family val="2"/>
            <charset val="1"/>
          </rPr>
          <t>vasileiosa:
</t>
        </r>
        <r>
          <rPr>
            <sz val="9"/>
            <color rgb="FF000000"/>
            <rFont val="Tahoma"/>
            <family val="2"/>
            <charset val="1"/>
          </rPr>
          <t>Cash basis adjustment</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83" authorId="0">
      <text>
        <r>
          <rPr>
            <b val="true"/>
            <sz val="9"/>
            <color rgb="FF000000"/>
            <rFont val="Tahoma"/>
            <family val="2"/>
            <charset val="1"/>
          </rPr>
          <t>vasileiosa:
</t>
        </r>
        <r>
          <rPr>
            <sz val="9"/>
            <color rgb="FF000000"/>
            <rFont val="Tahoma"/>
            <family val="2"/>
            <charset val="1"/>
          </rPr>
          <t>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G89" authorId="0">
      <text>
        <r>
          <rPr>
            <b val="true"/>
            <sz val="9"/>
            <color rgb="FF000000"/>
            <rFont val="Tahoma"/>
            <family val="2"/>
            <charset val="1"/>
          </rPr>
          <t>vasileiosa:
</t>
        </r>
        <r>
          <rPr>
            <sz val="9"/>
            <color rgb="FF000000"/>
            <rFont val="Tahoma"/>
            <family val="2"/>
            <charset val="1"/>
          </rPr>
          <t>Debt relief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83" authorId="0">
      <text>
        <r>
          <rPr>
            <b val="true"/>
            <sz val="9"/>
            <color rgb="FF000000"/>
            <rFont val="Tahoma"/>
            <family val="2"/>
            <charset val="1"/>
          </rPr>
          <t>vasileiosa:
</t>
        </r>
        <r>
          <rPr>
            <sz val="9"/>
            <color rgb="FF000000"/>
            <rFont val="Tahoma"/>
            <family val="2"/>
            <charset val="1"/>
          </rPr>
          <t>Burkina Faso: 2007 Article IV Consultation, First Review Under the Poverty Reduction
and Growth Facility, Request for Access Augmentation, Requests for Waivers of
Nonobservance of Performance Criteria, and Request for Modification of Performance
Criteria—Staff Report; Public Information Notice and Press Release on the Executive
Board Discussion; and Statement by the Executive Director for Burkina Faso 
May 2008 
http://www.imf.org/external/pubs/ft/scr/2008/cr08168.pdf</t>
        </r>
      </text>
    </comment>
    <comment ref="H89" authorId="0">
      <text>
        <r>
          <rPr>
            <b val="true"/>
            <sz val="9"/>
            <color rgb="FF000000"/>
            <rFont val="Tahoma"/>
            <family val="2"/>
            <charset val="1"/>
          </rPr>
          <t>vasileiosa:
</t>
        </r>
        <r>
          <rPr>
            <sz val="9"/>
            <color rgb="FF000000"/>
            <rFont val="Tahoma"/>
            <family val="2"/>
            <charset val="1"/>
          </rPr>
          <t>Debt relief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83" authorId="0">
      <text>
        <r>
          <rPr>
            <b val="true"/>
            <sz val="9"/>
            <color rgb="FF000000"/>
            <rFont val="Tahoma"/>
            <family val="2"/>
            <charset val="1"/>
          </rPr>
          <t>vasileiosa:
</t>
        </r>
        <r>
          <rPr>
            <sz val="9"/>
            <color rgb="FF000000"/>
            <rFont val="Tahoma"/>
            <family val="2"/>
            <charset val="1"/>
          </rPr>
          <t>Burkina Faso: Second Review Under the Three-Year Arrangement Under the Poverty
Reduction and Growth Facility, Requests for Waiver of Nonobservance of Performance
Criterion, and Deletion of Performance Criteria—Staff Report; Staff Supplement;
Press Release on the Executive Board Discussion; and Statement by the Executive
Director for Burkina Faso 
July 2008 
http://www.imf.org/external/pubs/ft/scr/2008/cr08257.pdf</t>
        </r>
      </text>
    </comment>
    <comment ref="I89" authorId="0">
      <text>
        <r>
          <rPr>
            <b val="true"/>
            <sz val="9"/>
            <color rgb="FF000000"/>
            <rFont val="Tahoma"/>
            <family val="2"/>
            <charset val="1"/>
          </rPr>
          <t>vasileiosa:
</t>
        </r>
        <r>
          <rPr>
            <sz val="9"/>
            <color rgb="FF000000"/>
            <rFont val="Tahoma"/>
            <family val="2"/>
            <charset val="1"/>
          </rPr>
          <t>Debt relief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83" authorId="0">
      <text>
        <r>
          <rPr>
            <b val="true"/>
            <sz val="9"/>
            <color rgb="FF000000"/>
            <rFont val="Tahoma"/>
            <family val="2"/>
            <charset val="1"/>
          </rPr>
          <t>vasileiosa:
</t>
        </r>
        <r>
          <rPr>
            <sz val="9"/>
            <color rgb="FF000000"/>
            <rFont val="Tahoma"/>
            <family val="2"/>
            <charset val="1"/>
          </rPr>
          <t> September 30, 2010 January 29, 2001
Burkina Faso: First Review Under the Three-Year Arrangement Under the Extended
Credit Facility and Request for a Waiver of Nonobservance of Performance
Criterion—Staff Report; Press Release on the Executive Board Discussion; and
Statement by the Executive Director for Burkina Faso
December 2010 
http://www.imf.org/external/pubs/ft/scr/2010/cr10361.pdf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83" authorId="0">
      <text>
        <r>
          <rPr>
            <b val="true"/>
            <sz val="9"/>
            <color rgb="FF000000"/>
            <rFont val="Tahoma"/>
            <family val="2"/>
            <charset val="1"/>
          </rPr>
          <t>vasileiosa:
</t>
        </r>
        <r>
          <rPr>
            <sz val="9"/>
            <color rgb="FF000000"/>
            <rFont val="Tahoma"/>
            <family val="2"/>
            <charset val="1"/>
          </rPr>
          <t>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83" authorId="0">
      <text>
        <r>
          <rPr>
            <b val="true"/>
            <sz val="9"/>
            <color rgb="FF000000"/>
            <rFont val="Tahoma"/>
            <family val="2"/>
            <charset val="1"/>
          </rPr>
          <t>vasileiosa:
</t>
        </r>
        <r>
          <rPr>
            <sz val="9"/>
            <color rgb="FF000000"/>
            <rFont val="Tahoma"/>
            <family val="2"/>
            <charset val="1"/>
          </rPr>
          <t>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83" authorId="0">
      <text>
        <r>
          <rPr>
            <b val="true"/>
            <sz val="9"/>
            <color rgb="FF000000"/>
            <rFont val="Tahoma"/>
            <family val="2"/>
            <charset val="1"/>
          </rPr>
          <t>vasileiosa:
</t>
        </r>
        <r>
          <rPr>
            <sz val="9"/>
            <color rgb="FF000000"/>
            <rFont val="Tahoma"/>
            <family val="2"/>
            <charset val="1"/>
          </rPr>
          <t>Burkina Faso: Staff Report for the 2011 Article IV Consultation and the Third Review
Under the Extended Credit Facility—Staff Report; Staff Supplement; Public
Information Notice and Press Release on the Executive Board Discussion; and
Statement by the Executive Director for Burkina Faso 
June 2012 
http://www.imf.org/external/pubs/ft/scr/2012/cr12158.pdf</t>
        </r>
      </text>
    </comment>
    <comment ref="M87" authorId="0">
      <text>
        <r>
          <rPr>
            <b val="true"/>
            <sz val="9"/>
            <color rgb="FF000000"/>
            <rFont val="Tahoma"/>
            <family val="2"/>
            <charset val="1"/>
          </rPr>
          <t>vasileiosa:
</t>
        </r>
        <r>
          <rPr>
            <sz val="9"/>
            <color rgb="FF000000"/>
            <rFont val="Tahoma"/>
            <family val="2"/>
            <charset val="1"/>
          </rPr>
          <t>Checked</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83" authorId="0">
      <text>
        <r>
          <rPr>
            <b val="true"/>
            <sz val="9"/>
            <color rgb="FF000000"/>
            <rFont val="Tahoma"/>
            <family val="2"/>
            <charset val="1"/>
          </rPr>
          <t>vasileiosa:
</t>
        </r>
        <r>
          <rPr>
            <sz val="9"/>
            <color rgb="FF000000"/>
            <rFont val="Tahoma"/>
            <family val="2"/>
            <charset val="1"/>
          </rPr>
          <t>Burkina Faso: Seventh Review Under the Extended Credit Facility Arrangement and Request for a New Three-Year Extended Credit Facility Arrangement
 February 10, 2014
http://www.imf.org/external/pubs/ft/scr/2014/cr1443.pdf</t>
        </r>
      </text>
    </comment>
    <comment ref="N87" authorId="0">
      <text>
        <r>
          <rPr>
            <b val="true"/>
            <sz val="9"/>
            <color rgb="FF000000"/>
            <rFont val="Tahoma"/>
            <family val="2"/>
            <charset val="1"/>
          </rPr>
          <t>vasileiosa:
</t>
        </r>
        <r>
          <rPr>
            <sz val="9"/>
            <color rgb="FF000000"/>
            <rFont val="Tahoma"/>
            <family val="2"/>
            <charset val="1"/>
          </rPr>
          <t>Checked</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83" authorId="0">
      <text>
        <r>
          <rPr>
            <b val="true"/>
            <sz val="9"/>
            <color rgb="FF000000"/>
            <rFont val="Tahoma"/>
            <family val="2"/>
            <charset val="1"/>
          </rPr>
          <t>vasileiosa:
</t>
        </r>
        <r>
          <rPr>
            <sz val="9"/>
            <color rgb="FF000000"/>
            <rFont val="Tahoma"/>
            <family val="2"/>
            <charset val="1"/>
          </rPr>
          <t>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83" authorId="0">
      <text>
        <r>
          <rPr>
            <b val="true"/>
            <sz val="9"/>
            <color rgb="FF000000"/>
            <rFont val="Tahoma"/>
            <family val="2"/>
            <charset val="1"/>
          </rPr>
          <t>vasileiosa:
</t>
        </r>
        <r>
          <rPr>
            <sz val="9"/>
            <color rgb="FF000000"/>
            <rFont val="Tahoma"/>
            <family val="2"/>
            <charset val="1"/>
          </rPr>
          <t>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83" authorId="0">
      <text>
        <r>
          <rPr>
            <b val="true"/>
            <sz val="9"/>
            <color rgb="FF000000"/>
            <rFont val="Tahoma"/>
            <family val="2"/>
            <charset val="1"/>
          </rPr>
          <t>vasileiosa:
</t>
        </r>
        <r>
          <rPr>
            <sz val="9"/>
            <color rgb="FF000000"/>
            <rFont val="Tahoma"/>
            <family val="2"/>
            <charset val="1"/>
          </rPr>
          <t>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83" authorId="0">
      <text>
        <r>
          <rPr>
            <b val="true"/>
            <sz val="9"/>
            <color rgb="FF000000"/>
            <rFont val="Tahoma"/>
            <family val="2"/>
            <charset val="1"/>
          </rPr>
          <t>vasileiosa:
</t>
        </r>
        <r>
          <rPr>
            <sz val="9"/>
            <color rgb="FF000000"/>
            <rFont val="Tahoma"/>
            <family val="2"/>
            <charset val="1"/>
          </rPr>
          <t>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83" authorId="0">
      <text>
        <r>
          <rPr>
            <b val="true"/>
            <sz val="9"/>
            <color rgb="FF000000"/>
            <rFont val="Tahoma"/>
            <family val="2"/>
            <charset val="1"/>
          </rPr>
          <t>vasileiosa:
</t>
        </r>
        <r>
          <rPr>
            <sz val="9"/>
            <color rgb="FF000000"/>
            <rFont val="Tahoma"/>
            <family val="2"/>
            <charset val="1"/>
          </rPr>
          <t>Burkina Faso: Staff Report for 2014 Article IV Consultation, First Review Under the Three-Year Arrangement Under the Extended Credit Facility, and Request for Waiver and Modification of Performance Criteria-Staff Report; Press Release; and Statement by the Executive Director for Burkina Faso
July 21, 2014
http://www.imf.org/external/pubs/ft/scr/2014/cr14215.pdf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27.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16" authorId="0">
      <text>
        <r>
          <rPr>
            <b val="true"/>
            <sz val="9"/>
            <color rgb="FF000000"/>
            <rFont val="Tahoma"/>
            <family val="2"/>
            <charset val="1"/>
          </rPr>
          <t>vasileiosa:
</t>
        </r>
        <r>
          <rPr>
            <sz val="9"/>
            <color rgb="FF000000"/>
            <rFont val="Tahoma"/>
            <family val="2"/>
            <charset val="1"/>
          </rPr>
          <t>Special programs</t>
        </r>
      </text>
    </comment>
    <comment ref="G90" authorId="0">
      <text>
        <r>
          <rPr>
            <b val="true"/>
            <sz val="9"/>
            <color rgb="FF000000"/>
            <rFont val="Tahoma"/>
            <family val="2"/>
            <charset val="1"/>
          </rPr>
          <t>vasileiosa:
</t>
        </r>
        <r>
          <rPr>
            <sz val="9"/>
            <color rgb="FF000000"/>
            <rFont val="Tahoma"/>
            <family val="2"/>
            <charset val="1"/>
          </rPr>
          <t>Burundi: 2006 Article IV Consultation, Third and Fourth Reviews Under the ThreeYear
Arrangement Under the Poverty Reduction and Growth Facility, Request for
Waiver of Performance Criteria, Modification of a Performance Criterion, Extension of
the Arrangement, and Additional Interim Assistance Under the Enhanced Initiative for
Heavily Indebted Poor Countries—Staff Report; Staff Statement; Public Information
Notice and Press Release on the Executive Board Discussion; and Statement by the
Executive Director for Burundi 
August 2006
http://www.imf.org/external/pubs/ft/scr/2006/cr06311.pdf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16" authorId="0">
      <text>
        <r>
          <rPr>
            <b val="true"/>
            <sz val="9"/>
            <color rgb="FF000000"/>
            <rFont val="Tahoma"/>
            <family val="2"/>
            <charset val="1"/>
          </rPr>
          <t>vasileiosa:
</t>
        </r>
        <r>
          <rPr>
            <sz val="9"/>
            <color rgb="FF000000"/>
            <rFont val="Tahoma"/>
            <family val="2"/>
            <charset val="1"/>
          </rPr>
          <t>Special programs</t>
        </r>
      </text>
    </comment>
    <comment ref="H90" authorId="0">
      <text>
        <r>
          <rPr>
            <b val="true"/>
            <sz val="9"/>
            <color rgb="FF000000"/>
            <rFont val="Tahoma"/>
            <family val="2"/>
            <charset val="1"/>
          </rPr>
          <t>vasileiosa:
</t>
        </r>
        <r>
          <rPr>
            <sz val="9"/>
            <color rgb="FF000000"/>
            <rFont val="Tahoma"/>
            <family val="2"/>
            <charset val="1"/>
          </rPr>
          <t>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16" authorId="0">
      <text>
        <r>
          <rPr>
            <b val="true"/>
            <sz val="9"/>
            <color rgb="FF000000"/>
            <rFont val="Tahoma"/>
            <family val="2"/>
            <charset val="1"/>
          </rPr>
          <t>vasileiosa:
</t>
        </r>
        <r>
          <rPr>
            <sz val="9"/>
            <color rgb="FF000000"/>
            <rFont val="Tahoma"/>
            <family val="2"/>
            <charset val="1"/>
          </rPr>
          <t>Special programs</t>
        </r>
      </text>
    </comment>
    <comment ref="I90" authorId="0">
      <text>
        <r>
          <rPr>
            <b val="true"/>
            <sz val="9"/>
            <color rgb="FF000000"/>
            <rFont val="Tahoma"/>
            <family val="2"/>
            <charset val="1"/>
          </rPr>
          <t>vasileiosa:
</t>
        </r>
        <r>
          <rPr>
            <sz val="9"/>
            <color rgb="FF000000"/>
            <rFont val="Tahoma"/>
            <family val="2"/>
            <charset val="1"/>
          </rPr>
          <t>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16" authorId="0">
      <text>
        <r>
          <rPr>
            <b val="true"/>
            <sz val="9"/>
            <color rgb="FF000000"/>
            <rFont val="Tahoma"/>
            <family val="2"/>
            <charset val="1"/>
          </rPr>
          <t>vasileiosa:
</t>
        </r>
        <r>
          <rPr>
            <sz val="9"/>
            <color rgb="FF000000"/>
            <rFont val="Tahoma"/>
            <family val="2"/>
            <charset val="1"/>
          </rPr>
          <t>Special programs</t>
        </r>
      </text>
    </comment>
    <comment ref="J90" authorId="0">
      <text>
        <r>
          <rPr>
            <b val="true"/>
            <sz val="9"/>
            <color rgb="FF000000"/>
            <rFont val="Tahoma"/>
            <family val="2"/>
            <charset val="1"/>
          </rPr>
          <t>vasileiosa:
</t>
        </r>
        <r>
          <rPr>
            <sz val="9"/>
            <color rgb="FF000000"/>
            <rFont val="Tahoma"/>
            <family val="2"/>
            <charset val="1"/>
          </rPr>
          <t>Burundi: 2008 Article IV Consultation and Request for Three-Year Arrangement
Under the Poverty Reduction and Growth Facility—Staff Report; Public Information
Notice and Press Release on the Executive Board Discussion; and Statement by the
Executive Director for Burundi 
August 2008 
http://www.imf.org/external/pubs/ft/scr/2008/cr08282.pdf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16" authorId="0">
      <text>
        <r>
          <rPr>
            <b val="true"/>
            <sz val="9"/>
            <color rgb="FF000000"/>
            <rFont val="Tahoma"/>
            <family val="2"/>
            <charset val="1"/>
          </rPr>
          <t>vasileiosa:
</t>
        </r>
        <r>
          <rPr>
            <sz val="9"/>
            <color rgb="FF000000"/>
            <rFont val="Tahoma"/>
            <family val="2"/>
            <charset val="1"/>
          </rPr>
          <t>Special programs</t>
        </r>
      </text>
    </comment>
    <comment ref="K90" authorId="0">
      <text>
        <r>
          <rPr>
            <b val="true"/>
            <sz val="9"/>
            <color rgb="FF000000"/>
            <rFont val="Tahoma"/>
            <family val="2"/>
            <charset val="1"/>
          </rPr>
          <t>vasileiosa:
</t>
        </r>
        <r>
          <rPr>
            <sz val="9"/>
            <color rgb="FF000000"/>
            <rFont val="Tahoma"/>
            <family val="2"/>
            <charset val="1"/>
          </rPr>
          <t>Burundi: Sixth Review Under the Three-Year Arrangement Under the Extended Credit
Facility and Requests for Extension of the Arrangement and Augmentation of Access—
Staff Report; Press Release on the Executive Board Discussion; and Statement by the
Executive Director for Burundi. 
July 2011 
http://www.imf.org/external/pubs/ft/scr/2011/cr11199.pdf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90" authorId="0">
      <text>
        <r>
          <rPr>
            <b val="true"/>
            <sz val="9"/>
            <color rgb="FF000000"/>
            <rFont val="Tahoma"/>
            <family val="2"/>
            <charset val="1"/>
          </rPr>
          <t>vasileiosa:
</t>
        </r>
        <r>
          <rPr>
            <sz val="9"/>
            <color rgb="FF000000"/>
            <rFont val="Tahoma"/>
            <family val="2"/>
            <charset val="1"/>
          </rPr>
          <t>
Burundi: Seventh Review Under the Three-Year Arrangement Under the Extended Credit Facility and Request for a New Three-Year Arrangement Under the Extended Credit Facility - Staff Report; Staff Supplement; Press Release on the Executive Board Discussion; and Statement by the Executive Director for Burundi.
February 02, 2012
http://www.imf.org/external/pubs/ft/scr/2012/cr1228.pdf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90" authorId="0">
      <text>
        <r>
          <rPr>
            <b val="true"/>
            <sz val="9"/>
            <color rgb="FF000000"/>
            <rFont val="Tahoma"/>
            <family val="2"/>
            <charset val="1"/>
          </rPr>
          <t>vasileiosa:
</t>
        </r>
        <r>
          <rPr>
            <sz val="9"/>
            <color rgb="FF000000"/>
            <rFont val="Tahoma"/>
            <family val="2"/>
            <charset val="1"/>
          </rPr>
          <t>Burundi: Second Review Under the Extended Credit Facility—Staff Report; Staff
Supplement; Press Release on the Executive Board Discussion 
March 2013 
http://www.imf.org/external/pubs/ft/scr/2013/cr1364.pdf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90" authorId="0">
      <text>
        <r>
          <rPr>
            <b val="true"/>
            <sz val="9"/>
            <color rgb="FF000000"/>
            <rFont val="Tahoma"/>
            <family val="2"/>
            <charset val="1"/>
          </rPr>
          <t>vasileiosa:
</t>
        </r>
        <r>
          <rPr>
            <sz val="9"/>
            <color rgb="FF000000"/>
            <rFont val="Tahoma"/>
            <family val="2"/>
            <charset val="1"/>
          </rPr>
          <t>Burundi: Fourth Review Under the Extended Credit Facility Arrangement-Staff Report; Press Release
 March 19, 2014
http://www.imf.org/external/pubs/cat/longres.aspx?sk=41430.0</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90" authorId="0">
      <text>
        <r>
          <rPr>
            <b val="true"/>
            <sz val="9"/>
            <color rgb="FF000000"/>
            <rFont val="Tahoma"/>
            <family val="2"/>
            <charset val="1"/>
          </rPr>
          <t>vasileiosa:
</t>
        </r>
        <r>
          <rPr>
            <sz val="9"/>
            <color rgb="FF000000"/>
            <rFont val="Tahoma"/>
            <family val="2"/>
            <charset val="1"/>
          </rPr>
          <t>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90" authorId="0">
      <text>
        <r>
          <rPr>
            <b val="true"/>
            <sz val="9"/>
            <color rgb="FF000000"/>
            <rFont val="Tahoma"/>
            <family val="2"/>
            <charset val="1"/>
          </rPr>
          <t>vasileiosa:
</t>
        </r>
        <r>
          <rPr>
            <sz val="9"/>
            <color rgb="FF000000"/>
            <rFont val="Tahoma"/>
            <family val="2"/>
            <charset val="1"/>
          </rPr>
          <t>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90" authorId="0">
      <text>
        <r>
          <rPr>
            <b val="true"/>
            <sz val="9"/>
            <color rgb="FF000000"/>
            <rFont val="Tahoma"/>
            <family val="2"/>
            <charset val="1"/>
          </rPr>
          <t>vasileiosa:
</t>
        </r>
        <r>
          <rPr>
            <sz val="9"/>
            <color rgb="FF000000"/>
            <rFont val="Tahoma"/>
            <family val="2"/>
            <charset val="1"/>
          </rPr>
          <t>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90" authorId="0">
      <text>
        <r>
          <rPr>
            <b val="true"/>
            <sz val="9"/>
            <color rgb="FF000000"/>
            <rFont val="Tahoma"/>
            <family val="2"/>
            <charset val="1"/>
          </rPr>
          <t>vasileiosa:
</t>
        </r>
        <r>
          <rPr>
            <sz val="9"/>
            <color rgb="FF000000"/>
            <rFont val="Tahoma"/>
            <family val="2"/>
            <charset val="1"/>
          </rPr>
          <t>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90" authorId="0">
      <text>
        <r>
          <rPr>
            <b val="true"/>
            <sz val="9"/>
            <color rgb="FF000000"/>
            <rFont val="Tahoma"/>
            <family val="2"/>
            <charset val="1"/>
          </rPr>
          <t>vasileiosa:
</t>
        </r>
        <r>
          <rPr>
            <sz val="9"/>
            <color rgb="FF000000"/>
            <rFont val="Tahoma"/>
            <family val="2"/>
            <charset val="1"/>
          </rPr>
          <t>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90" authorId="0">
      <text>
        <r>
          <rPr>
            <b val="true"/>
            <sz val="9"/>
            <color rgb="FF000000"/>
            <rFont val="Tahoma"/>
            <family val="2"/>
            <charset val="1"/>
          </rPr>
          <t>vasileiosa:
</t>
        </r>
        <r>
          <rPr>
            <sz val="9"/>
            <color rgb="FF000000"/>
            <rFont val="Tahoma"/>
            <family val="2"/>
            <charset val="1"/>
          </rPr>
          <t>Burundi: 2014 Article IV Consultation, Fifth Review Under the Three-Year Arrangement Under the Extended Credit Facility; and Request for Modification of Performance Criteria-Staff Report; Press Release; and Statement by the Executive Director for Burundi
September 23, 2014
http://www.imf.org/external/pubs/ft/scr/2014/cr14293.pdf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28.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81" authorId="0">
      <text>
        <r>
          <rPr>
            <b val="true"/>
            <sz val="9"/>
            <color rgb="FF000000"/>
            <rFont val="Tahoma"/>
            <family val="2"/>
            <charset val="1"/>
          </rPr>
          <t>vasileiosa:
</t>
        </r>
        <r>
          <rPr>
            <sz val="9"/>
            <color rgb="FF000000"/>
            <rFont val="Tahoma"/>
            <family val="2"/>
            <charset val="1"/>
          </rPr>
          <t>Cambodia: Selected Issues and Statistical Appendix 
August 2007 
http://www.imf.org/external/pubs/ft/scr/2007/cr07291.pdf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81" authorId="0">
      <text>
        <r>
          <rPr>
            <b val="true"/>
            <sz val="9"/>
            <color rgb="FF000000"/>
            <rFont val="Tahoma"/>
            <family val="2"/>
            <charset val="1"/>
          </rPr>
          <t>vasileiosa:
</t>
        </r>
        <r>
          <rPr>
            <sz val="9"/>
            <color rgb="FF000000"/>
            <rFont val="Tahoma"/>
            <family val="2"/>
            <charset val="1"/>
          </rPr>
          <t>Cambodia: Statistical Appendix February 2009
http://www.imf.org/external/pubs/ft/scr/2009/cr0948.pdf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81" authorId="0">
      <text>
        <r>
          <rPr>
            <b val="true"/>
            <sz val="9"/>
            <color rgb="FF000000"/>
            <rFont val="Tahoma"/>
            <family val="2"/>
            <charset val="1"/>
          </rPr>
          <t>vasileiosa:
</t>
        </r>
        <r>
          <rPr>
            <sz val="9"/>
            <color rgb="FF000000"/>
            <rFont val="Tahoma"/>
            <family val="2"/>
            <charset val="1"/>
          </rPr>
          <t>Cambodia: Statistical Appendix February 2009
http://www.imf.org/external/pubs/ft/scr/2009/cr0948.pdf</t>
        </r>
      </text>
    </comment>
    <comment ref="F84" authorId="0">
      <text>
        <r>
          <rPr>
            <b val="true"/>
            <sz val="9"/>
            <color rgb="FF000000"/>
            <rFont val="Tahoma"/>
            <family val="2"/>
            <charset val="1"/>
          </rPr>
          <t>vasileiosa:
</t>
        </r>
        <r>
          <rPr>
            <sz val="9"/>
            <color rgb="FF000000"/>
            <rFont val="Tahoma"/>
            <family val="2"/>
            <charset val="1"/>
          </rPr>
          <t>met lending </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81" authorId="0">
      <text>
        <r>
          <rPr>
            <b val="true"/>
            <sz val="9"/>
            <color rgb="FF000000"/>
            <rFont val="Tahoma"/>
            <family val="2"/>
            <charset val="1"/>
          </rPr>
          <t>vasileiosa:
</t>
        </r>
        <r>
          <rPr>
            <sz val="9"/>
            <color rgb="FF000000"/>
            <rFont val="Tahoma"/>
            <family val="2"/>
            <charset val="1"/>
          </rPr>
          <t>Cambodia: Statistical Appendix February 2009
http://www.imf.org/external/pubs/ft/scr/2009/cr0948.pdf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81" authorId="0">
      <text>
        <r>
          <rPr>
            <b val="true"/>
            <sz val="9"/>
            <color rgb="FF000000"/>
            <rFont val="Tahoma"/>
            <family val="2"/>
            <charset val="1"/>
          </rPr>
          <t>vasileiosa:
</t>
        </r>
        <r>
          <rPr>
            <sz val="9"/>
            <color rgb="FF000000"/>
            <rFont val="Tahoma"/>
            <family val="2"/>
            <charset val="1"/>
          </rPr>
          <t>Cambodia: Statistical Appendix February 2009
http://www.imf.org/external/pubs/ft/scr/2009/cr0948.pdf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81" authorId="0">
      <text>
        <r>
          <rPr>
            <b val="true"/>
            <sz val="9"/>
            <color rgb="FF000000"/>
            <rFont val="Tahoma"/>
            <family val="2"/>
            <charset val="1"/>
          </rPr>
          <t>vasileiosa:
</t>
        </r>
        <r>
          <rPr>
            <sz val="9"/>
            <color rgb="FF000000"/>
            <rFont val="Tahoma"/>
            <family val="2"/>
            <charset val="1"/>
          </rPr>
          <t>Cambodia: 2009 Article IV Consultation—Staff Report; Staff  Supplement; Public 
Information Notice on the Executive Board Discussion; and Statement by the Executive 
Director 
  December 2009 
http://www.imf.org/external/pubs/ft/scr/2009/cr09325.pdf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81" authorId="0">
      <text>
        <r>
          <rPr>
            <b val="true"/>
            <sz val="9"/>
            <color rgb="FF000000"/>
            <rFont val="Tahoma"/>
            <family val="2"/>
            <charset val="1"/>
          </rPr>
          <t>vasileiosa:
</t>
        </r>
        <r>
          <rPr>
            <sz val="9"/>
            <color rgb="FF000000"/>
            <rFont val="Tahoma"/>
            <family val="2"/>
            <charset val="1"/>
          </rPr>
          <t>Cambodia: 2010 Article IV Consultation—Staff Report; Staff Statement and
Supplement; Public Information Notice on the Executive Board Discussion; and
Statement by the Executive Director for Cambodia 
February 2011 
http://www.imf.org/external/pubs/ft/scr/2011/cr1145.pdf</t>
        </r>
      </text>
    </comment>
    <comment ref="J86" authorId="0">
      <text>
        <r>
          <rPr>
            <b val="true"/>
            <sz val="9"/>
            <color rgb="FF000000"/>
            <rFont val="Tahoma"/>
            <family val="2"/>
            <charset val="1"/>
          </rPr>
          <t>vasileiosa:
</t>
        </r>
        <r>
          <rPr>
            <sz val="9"/>
            <color rgb="FF000000"/>
            <rFont val="Tahoma"/>
            <family val="2"/>
            <charset val="1"/>
          </rPr>
          <t>Grants</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81" authorId="0">
      <text>
        <r>
          <rPr>
            <b val="true"/>
            <sz val="9"/>
            <color rgb="FF000000"/>
            <rFont val="Tahoma"/>
            <family val="2"/>
            <charset val="1"/>
          </rPr>
          <t>vasileiosa:
</t>
        </r>
        <r>
          <rPr>
            <sz val="9"/>
            <color rgb="FF000000"/>
            <rFont val="Tahoma"/>
            <family val="2"/>
            <charset val="1"/>
          </rPr>
          <t>Cambodia: 2010 Article IV Consultation—Staff Report; Staff Statement and
Supplement; Public Information Notice on the Executive Board Discussion; and
Statement by the Executive Director for Cambodia 
February 2011 
http://www.imf.org/external/pubs/ft/scr/2011/cr1145.pdf</t>
        </r>
      </text>
    </comment>
    <comment ref="K86" authorId="0">
      <text>
        <r>
          <rPr>
            <b val="true"/>
            <sz val="9"/>
            <color rgb="FF000000"/>
            <rFont val="Tahoma"/>
            <family val="2"/>
            <charset val="1"/>
          </rPr>
          <t>vasileiosa:
</t>
        </r>
        <r>
          <rPr>
            <sz val="9"/>
            <color rgb="FF000000"/>
            <rFont val="Tahoma"/>
            <family val="2"/>
            <charset val="1"/>
          </rPr>
          <t>Grants</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81" authorId="0">
      <text>
        <r>
          <rPr>
            <b val="true"/>
            <sz val="9"/>
            <color rgb="FF000000"/>
            <rFont val="Tahoma"/>
            <family val="2"/>
            <charset val="1"/>
          </rPr>
          <t>vasileiosa:
</t>
        </r>
        <r>
          <rPr>
            <sz val="9"/>
            <color rgb="FF000000"/>
            <rFont val="Tahoma"/>
            <family val="2"/>
            <charset val="1"/>
          </rPr>
          <t>Cambodia: 2012 Article IV Consultation
 January 08, 2013
http://www.imf.org/external/pubs/cat/longres.aspx?sk=40215.0</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81"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81"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81"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81"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81"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29.xml><?xml version="1.0" encoding="utf-8"?>
<comments xmlns="http://schemas.openxmlformats.org/spreadsheetml/2006/main" xmlns:xdr="http://schemas.openxmlformats.org/drawingml/2006/spreadsheetDrawing">
  <authors>
    <author/>
  </authors>
  <commentList>
    <comment ref="H3" authorId="0">
      <text>
        <r>
          <rPr>
            <b val="true"/>
            <sz val="9"/>
            <color rgb="FF000000"/>
            <rFont val="Tahoma"/>
            <family val="2"/>
            <charset val="1"/>
          </rPr>
          <t>vasileiosa:
</t>
        </r>
        <r>
          <rPr>
            <sz val="9"/>
            <color rgb="FF000000"/>
            <rFont val="Tahoma"/>
            <family val="2"/>
            <charset val="1"/>
          </rPr>
          <t>from 2000 to 2005 there were data for project aid and budget aid as a part of the ecternal finance, which did not match with the data after 2006</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52" authorId="0">
      <text>
        <r>
          <rPr>
            <b val="true"/>
            <sz val="9"/>
            <color rgb="FF000000"/>
            <rFont val="Tahoma"/>
            <family val="2"/>
            <charset val="1"/>
          </rPr>
          <t>vasileiosa:
</t>
        </r>
        <r>
          <rPr>
            <sz val="9"/>
            <color rgb="FF000000"/>
            <rFont val="Tahoma"/>
            <family val="2"/>
            <charset val="1"/>
          </rPr>
          <t>Cambodia: 2009 Article IV Consultation—Staff Report; Staff  Supplement; Public 
Information Notice on the Executive Board Discussion; and Statement by the Executive 
Director 
  December 2009 
http://www.imf.org/external/pubs/ft/scr/2009/cr09325.pdf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52" authorId="0">
      <text>
        <r>
          <rPr>
            <b val="true"/>
            <sz val="9"/>
            <color rgb="FF000000"/>
            <rFont val="Tahoma"/>
            <family val="2"/>
            <charset val="1"/>
          </rPr>
          <t>vasileiosa:
</t>
        </r>
        <r>
          <rPr>
            <sz val="9"/>
            <color rgb="FF000000"/>
            <rFont val="Tahoma"/>
            <family val="2"/>
            <charset val="1"/>
          </rPr>
          <t>Cambodia: 2010 Article IV Consultation—Staff Report; Staff Statement and
Supplement; Public Information Notice on the Executive Board Discussion; and
Statement by the Executive Director for Cambodia 
February 2011 
http://www.imf.org/external/pubs/ft/scr/2011/cr1145.pdf</t>
        </r>
      </text>
    </comment>
    <comment ref="J57" authorId="0">
      <text>
        <r>
          <rPr>
            <b val="true"/>
            <sz val="9"/>
            <color rgb="FF000000"/>
            <rFont val="Tahoma"/>
            <family val="2"/>
            <charset val="1"/>
          </rPr>
          <t>vasileiosa:
</t>
        </r>
        <r>
          <rPr>
            <sz val="9"/>
            <color rgb="FF000000"/>
            <rFont val="Tahoma"/>
            <family val="2"/>
            <charset val="1"/>
          </rPr>
          <t>Grants</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52" authorId="0">
      <text>
        <r>
          <rPr>
            <b val="true"/>
            <sz val="9"/>
            <color rgb="FF000000"/>
            <rFont val="Tahoma"/>
            <family val="2"/>
            <charset val="1"/>
          </rPr>
          <t>vasileiosa:
</t>
        </r>
        <r>
          <rPr>
            <sz val="9"/>
            <color rgb="FF000000"/>
            <rFont val="Tahoma"/>
            <family val="2"/>
            <charset val="1"/>
          </rPr>
          <t>Cambodia: 2010 Article IV Consultation—Staff Report; Staff Statement and
Supplement; Public Information Notice on the Executive Board Discussion; and
Statement by the Executive Director for Cambodia 
February 2011 
http://www.imf.org/external/pubs/ft/scr/2011/cr1145.pdf</t>
        </r>
      </text>
    </comment>
    <comment ref="K57" authorId="0">
      <text>
        <r>
          <rPr>
            <b val="true"/>
            <sz val="9"/>
            <color rgb="FF000000"/>
            <rFont val="Tahoma"/>
            <family val="2"/>
            <charset val="1"/>
          </rPr>
          <t>vasileiosa:
</t>
        </r>
        <r>
          <rPr>
            <sz val="9"/>
            <color rgb="FF000000"/>
            <rFont val="Tahoma"/>
            <family val="2"/>
            <charset val="1"/>
          </rPr>
          <t>Grants</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52" authorId="0">
      <text>
        <r>
          <rPr>
            <b val="true"/>
            <sz val="9"/>
            <color rgb="FF000000"/>
            <rFont val="Tahoma"/>
            <family val="2"/>
            <charset val="1"/>
          </rPr>
          <t>vasileiosa:
</t>
        </r>
        <r>
          <rPr>
            <sz val="9"/>
            <color rgb="FF000000"/>
            <rFont val="Tahoma"/>
            <family val="2"/>
            <charset val="1"/>
          </rPr>
          <t>Cambodia: 2012 Article IV Consultation
 January 08, 2013
http://www.imf.org/external/pubs/cat/longres.aspx?sk=40215.0</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52"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52"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52"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52"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52" authorId="0">
      <text>
        <r>
          <rPr>
            <b val="true"/>
            <sz val="9"/>
            <color rgb="FF000000"/>
            <rFont val="Tahoma"/>
            <family val="2"/>
            <charset val="1"/>
          </rPr>
          <t>vasileiosa:
</t>
        </r>
        <r>
          <rPr>
            <sz val="9"/>
            <color rgb="FF000000"/>
            <rFont val="Tahoma"/>
            <family val="2"/>
            <charset val="1"/>
          </rPr>
          <t>Cambodia: Staff Report for the 2013 Article IV Consultation
February 04, 2014
http://www.imf.org/external/pubs/ft/scr/2014/cr1433.pdf</t>
        </r>
      </text>
    </comment>
  </commentList>
</comments>
</file>

<file path=xl/comments3.xml><?xml version="1.0" encoding="utf-8"?>
<comments xmlns="http://schemas.openxmlformats.org/spreadsheetml/2006/main" xmlns:xdr="http://schemas.openxmlformats.org/drawingml/2006/spreadsheetDrawing">
  <authors>
    <author/>
  </authors>
  <commentList>
    <comment ref="E4" authorId="0">
      <text>
        <r>
          <rPr>
            <b val="true"/>
            <sz val="9"/>
            <color rgb="FF000000"/>
            <rFont val="Tahoma"/>
            <family val="2"/>
            <charset val="1"/>
          </rPr>
          <t>vasileiosa:
</t>
        </r>
        <r>
          <rPr>
            <sz val="9"/>
            <color rgb="FF000000"/>
            <rFont val="Tahoma"/>
            <family val="2"/>
            <charset val="1"/>
          </rPr>
          <t>Data present the Financial year</t>
        </r>
      </text>
    </comment>
    <comment ref="E42" authorId="0">
      <text>
        <r>
          <rPr>
            <b val="true"/>
            <sz val="9"/>
            <color rgb="FF000000"/>
            <rFont val="Tahoma"/>
            <family val="2"/>
            <charset val="1"/>
          </rPr>
          <t>vasileiosa:
</t>
        </r>
        <r>
          <rPr>
            <sz val="9"/>
            <color rgb="FF000000"/>
            <rFont val="Tahoma"/>
            <family val="2"/>
            <charset val="1"/>
          </rPr>
          <t>Bangladesh: Second Review Under the Three-Year Arrangement Under the Poverty
Reduction and Growth Facility (PRGF) and Requests for Waiver of Performance
Criteria, Activation of the Trade Integration Mechanism (TIM), and Augmentation of
the Access Under the PRGF Arrangement in Accordance with the TIM––Staff Report;
Staff Supplement; and Press Release on the Executive Board Discussion
September 2004
https://www.imf.org/external/pubs/ft/scr/2004/cr04290.pdf</t>
        </r>
      </text>
    </comment>
    <comment ref="E48" authorId="0">
      <text>
        <r>
          <rPr>
            <b val="true"/>
            <sz val="9"/>
            <color rgb="FF000000"/>
            <rFont val="Tahoma"/>
            <family val="2"/>
            <charset val="1"/>
          </rPr>
          <t>vasileiosa:
</t>
        </r>
        <r>
          <rPr>
            <sz val="9"/>
            <color rgb="FF000000"/>
            <rFont val="Tahoma"/>
            <family val="2"/>
            <charset val="1"/>
          </rPr>
          <t>privatization receipts </t>
        </r>
      </text>
    </comment>
    <comment ref="F4" authorId="0">
      <text>
        <r>
          <rPr>
            <b val="true"/>
            <sz val="9"/>
            <color rgb="FF000000"/>
            <rFont val="Tahoma"/>
            <family val="2"/>
            <charset val="1"/>
          </rPr>
          <t>vasileiosa:
</t>
        </r>
        <r>
          <rPr>
            <sz val="9"/>
            <color rgb="FF000000"/>
            <rFont val="Tahoma"/>
            <family val="2"/>
            <charset val="1"/>
          </rPr>
          <t>Data present the Financial year</t>
        </r>
      </text>
    </comment>
    <comment ref="F42" authorId="0">
      <text>
        <r>
          <rPr>
            <b val="true"/>
            <sz val="9"/>
            <color rgb="FF000000"/>
            <rFont val="Tahoma"/>
            <family val="2"/>
            <charset val="1"/>
          </rPr>
          <t>vasileiosa:
</t>
        </r>
        <r>
          <rPr>
            <sz val="9"/>
            <color rgb="FF000000"/>
            <rFont val="Tahoma"/>
            <family val="2"/>
            <charset val="1"/>
          </rPr>
          <t>Bangladesh: 2005 Article IV Consultation, Third Review Under the Poverty Reduction
and Growth Facility, and Request for Waiver of Performance Criterion, Extension of
the Arrangement, and Rephasing—Staff Report; Staff Supplement; Public Information
Notice; and Press Release on the Executive Board Discussion. 
July 2005
https://www.imf.org/external/pubs/ft/scr/2005/cr05241.pdf</t>
        </r>
      </text>
    </comment>
    <comment ref="G4" authorId="0">
      <text>
        <r>
          <rPr>
            <b val="true"/>
            <sz val="9"/>
            <color rgb="FF000000"/>
            <rFont val="Tahoma"/>
            <family val="2"/>
            <charset val="1"/>
          </rPr>
          <t>vasileiosa:
</t>
        </r>
        <r>
          <rPr>
            <sz val="9"/>
            <color rgb="FF000000"/>
            <rFont val="Tahoma"/>
            <family val="2"/>
            <charset val="1"/>
          </rPr>
          <t>Data present the Financial year</t>
        </r>
      </text>
    </comment>
    <comment ref="G42" authorId="0">
      <text>
        <r>
          <rPr>
            <b val="true"/>
            <sz val="9"/>
            <color rgb="FF000000"/>
            <rFont val="Tahoma"/>
            <family val="2"/>
            <charset val="1"/>
          </rPr>
          <t>vasileiosa:
</t>
        </r>
        <r>
          <rPr>
            <sz val="9"/>
            <color rgb="FF000000"/>
            <rFont val="Tahoma"/>
            <family val="2"/>
            <charset val="1"/>
          </rPr>
          <t>Bangladesh: Fifth Review Under the Three-Year Arrangement Under the Poverty
Reduction and Growth Facility and Request for Waiver of Performance Criteria,
Extension of the Arrangement, and Rephasing—Staff Report; Staff Statement; Press
Release; and Statement by the Executive Director for Bangladesh on the Executive
Board Discussion
November 2006
https://www.imf.org/external/pubs/ft/scr/2006/cr06406.pdf</t>
        </r>
      </text>
    </comment>
    <comment ref="H4" authorId="0">
      <text>
        <r>
          <rPr>
            <b val="true"/>
            <sz val="9"/>
            <color rgb="FF000000"/>
            <rFont val="Tahoma"/>
            <family val="2"/>
            <charset val="1"/>
          </rPr>
          <t>vasileiosa:
</t>
        </r>
        <r>
          <rPr>
            <sz val="9"/>
            <color rgb="FF000000"/>
            <rFont val="Tahoma"/>
            <family val="2"/>
            <charset val="1"/>
          </rPr>
          <t>Data present the Financial year</t>
        </r>
      </text>
    </comment>
    <comment ref="H42" authorId="0">
      <text>
        <r>
          <rPr>
            <b val="true"/>
            <sz val="9"/>
            <color rgb="FF000000"/>
            <rFont val="Tahoma"/>
            <family val="2"/>
            <charset val="1"/>
          </rPr>
          <t>vasileiosa:
</t>
        </r>
        <r>
          <rPr>
            <sz val="9"/>
            <color rgb="FF000000"/>
            <rFont val="Tahoma"/>
            <family val="2"/>
            <charset val="1"/>
          </rPr>
          <t> [Month, Day], 2001 August 2, 2001
Bangladesh: 2007 Article IV Consultation—Staff Report; Staff Statement; Public
Information Notice on the Executive Board Discussion; and Statement by the Executive
Director for Bangladesh 
July 2007
https://www.imf.org/external/pubs/ft/scr/2007/cr07234.pdf</t>
        </r>
      </text>
    </comment>
    <comment ref="I4" authorId="0">
      <text>
        <r>
          <rPr>
            <b val="true"/>
            <sz val="9"/>
            <color rgb="FF000000"/>
            <rFont val="Tahoma"/>
            <family val="2"/>
            <charset val="1"/>
          </rPr>
          <t>vasileiosa:
</t>
        </r>
        <r>
          <rPr>
            <sz val="9"/>
            <color rgb="FF000000"/>
            <rFont val="Tahoma"/>
            <family val="2"/>
            <charset val="1"/>
          </rPr>
          <t>Data present the Financial year</t>
        </r>
      </text>
    </comment>
    <comment ref="I42" authorId="0">
      <text>
        <r>
          <rPr>
            <b val="true"/>
            <sz val="9"/>
            <color rgb="FF000000"/>
            <rFont val="Tahoma"/>
            <family val="2"/>
            <charset val="1"/>
          </rPr>
          <t>vasileiosa:
</t>
        </r>
        <r>
          <rPr>
            <sz val="9"/>
            <color rgb="FF000000"/>
            <rFont val="Tahoma"/>
            <family val="2"/>
            <charset val="1"/>
          </rPr>
          <t>Bangladesh: 2008 Article IV Consultation—Staff Report; Staff Supplement; Staff
Statement; Public Information Notice on the Executive Board Discussion; and
Statement by the Executive Director for Bangladesh
October 2008
https://www.imf.org/external/pubs/ft/scr/2008/cr08334.pdf</t>
        </r>
      </text>
    </comment>
    <comment ref="J4" authorId="0">
      <text>
        <r>
          <rPr>
            <b val="true"/>
            <sz val="9"/>
            <color rgb="FF000000"/>
            <rFont val="Tahoma"/>
            <family val="2"/>
            <charset val="1"/>
          </rPr>
          <t>vasileiosa:
</t>
        </r>
        <r>
          <rPr>
            <sz val="9"/>
            <color rgb="FF000000"/>
            <rFont val="Tahoma"/>
            <family val="2"/>
            <charset val="1"/>
          </rPr>
          <t>Data present the Financial year</t>
        </r>
      </text>
    </comment>
    <comment ref="J42" authorId="0">
      <text>
        <r>
          <rPr>
            <b val="true"/>
            <sz val="9"/>
            <color rgb="FF000000"/>
            <rFont val="Tahoma"/>
            <family val="2"/>
            <charset val="1"/>
          </rPr>
          <t>vasileiosa:
</t>
        </r>
        <r>
          <rPr>
            <sz val="9"/>
            <color rgb="FF000000"/>
            <rFont val="Tahoma"/>
            <family val="2"/>
            <charset val="1"/>
          </rPr>
          <t>Bangladesh: 2009 Article IV Consultation—Staff Report; Staff Supplement; Public
Information Notice on the Executive Board Discussion
February 2010
https://www.imf.org/external/pubs/ft/scr/2010/cr1055.pdf</t>
        </r>
      </text>
    </comment>
    <comment ref="K4" authorId="0">
      <text>
        <r>
          <rPr>
            <b val="true"/>
            <sz val="9"/>
            <color rgb="FF000000"/>
            <rFont val="Tahoma"/>
            <family val="2"/>
            <charset val="1"/>
          </rPr>
          <t>vasileiosa:
</t>
        </r>
        <r>
          <rPr>
            <sz val="9"/>
            <color rgb="FF000000"/>
            <rFont val="Tahoma"/>
            <family val="2"/>
            <charset val="1"/>
          </rPr>
          <t>Data present the Financial year</t>
        </r>
      </text>
    </comment>
    <comment ref="K42" authorId="0">
      <text>
        <r>
          <rPr>
            <b val="true"/>
            <sz val="9"/>
            <color rgb="FF000000"/>
            <rFont val="Tahoma"/>
            <family val="2"/>
            <charset val="1"/>
          </rPr>
          <t>vasileiosa:
</t>
        </r>
        <r>
          <rPr>
            <sz val="9"/>
            <color rgb="FF000000"/>
            <rFont val="Tahoma"/>
            <family val="2"/>
            <charset val="1"/>
          </rPr>
          <t>Bangladesh: 2009 Article IV Consultation—Staff Report; Staff Supplement; Public
Information Notice on the Executive Board Discussion
February 2010
https://www.imf.org/external/pubs/ft/scr/2010/cr1055.pdf</t>
        </r>
      </text>
    </comment>
    <comment ref="L4" authorId="0">
      <text>
        <r>
          <rPr>
            <b val="true"/>
            <sz val="9"/>
            <color rgb="FF000000"/>
            <rFont val="Tahoma"/>
            <family val="2"/>
            <charset val="1"/>
          </rPr>
          <t>vasileiosa:
</t>
        </r>
        <r>
          <rPr>
            <sz val="9"/>
            <color rgb="FF000000"/>
            <rFont val="Tahoma"/>
            <family val="2"/>
            <charset val="1"/>
          </rPr>
          <t>Data present the Financial year</t>
        </r>
      </text>
    </comment>
    <comment ref="L42" authorId="0">
      <text>
        <r>
          <rPr>
            <b val="true"/>
            <sz val="9"/>
            <color rgb="FF000000"/>
            <rFont val="Tahoma"/>
            <family val="2"/>
            <charset val="1"/>
          </rPr>
          <t>vasileiosa:
</t>
        </r>
        <r>
          <rPr>
            <sz val="9"/>
            <color rgb="FF000000"/>
            <rFont val="Tahoma"/>
            <family val="2"/>
            <charset val="1"/>
          </rPr>
          <t>BANGLADESH
2011 ARTICLE IV CONSULTATION
Novmber 2011
https://www.imf.org/external/pubs/ft/scr/2011/cr11314.pdf</t>
        </r>
      </text>
    </comment>
    <comment ref="M4" authorId="0">
      <text>
        <r>
          <rPr>
            <b val="true"/>
            <sz val="9"/>
            <color rgb="FF000000"/>
            <rFont val="Tahoma"/>
            <family val="2"/>
            <charset val="1"/>
          </rPr>
          <t>vasileiosa:
</t>
        </r>
        <r>
          <rPr>
            <sz val="9"/>
            <color rgb="FF000000"/>
            <rFont val="Tahoma"/>
            <family val="2"/>
            <charset val="1"/>
          </rPr>
          <t>Data present the Financial year</t>
        </r>
      </text>
    </comment>
    <comment ref="M42" authorId="0">
      <text>
        <r>
          <rPr>
            <b val="true"/>
            <sz val="9"/>
            <color rgb="FF000000"/>
            <rFont val="Tahoma"/>
            <family val="2"/>
            <charset val="1"/>
          </rPr>
          <t>vasileiosa:
</t>
        </r>
        <r>
          <rPr>
            <sz val="9"/>
            <color rgb="FF000000"/>
            <rFont val="Tahoma"/>
            <family val="2"/>
            <charset val="1"/>
          </rPr>
          <t>SECOND REVIEW UNDER THE THREE-YEAR ARRANGEMENT
UNDER THE EXTENDED CREDIT FACILITY AND REQUEST FOR
MODIFICATION OF PERFORMANCE CRITERIA 
May 2013
https://www.imf.org/external/pubs/ft/scr/2013/cr13157.pdf</t>
        </r>
      </text>
    </comment>
    <comment ref="N4" authorId="0">
      <text>
        <r>
          <rPr>
            <b val="true"/>
            <sz val="9"/>
            <color rgb="FF000000"/>
            <rFont val="Tahoma"/>
            <family val="2"/>
            <charset val="1"/>
          </rPr>
          <t>vasileiosa:
</t>
        </r>
        <r>
          <rPr>
            <sz val="9"/>
            <color rgb="FF000000"/>
            <rFont val="Tahoma"/>
            <family val="2"/>
            <charset val="1"/>
          </rPr>
          <t>Data present the Financial year</t>
        </r>
      </text>
    </comment>
    <comment ref="N42" authorId="0">
      <text>
        <r>
          <rPr>
            <b val="true"/>
            <sz val="9"/>
            <color rgb="FF000000"/>
            <rFont val="Tahoma"/>
            <family val="2"/>
            <charset val="1"/>
          </rPr>
          <t>vasileiosa:
</t>
        </r>
        <r>
          <rPr>
            <sz val="9"/>
            <color rgb="FF000000"/>
            <rFont val="Tahoma"/>
            <family val="2"/>
            <charset val="1"/>
          </rPr>
          <t>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O4" authorId="0">
      <text>
        <r>
          <rPr>
            <b val="true"/>
            <sz val="9"/>
            <color rgb="FF000000"/>
            <rFont val="Tahoma"/>
            <family val="2"/>
            <charset val="1"/>
          </rPr>
          <t>vasileiosa:
</t>
        </r>
        <r>
          <rPr>
            <sz val="9"/>
            <color rgb="FF000000"/>
            <rFont val="Tahoma"/>
            <family val="2"/>
            <charset val="1"/>
          </rPr>
          <t>Data present the Financial year</t>
        </r>
      </text>
    </comment>
    <comment ref="O42" authorId="0">
      <text>
        <r>
          <rPr>
            <b val="true"/>
            <sz val="9"/>
            <color rgb="FF000000"/>
            <rFont val="Tahoma"/>
            <family val="2"/>
            <charset val="1"/>
          </rPr>
          <t>vasileiosa:
</t>
        </r>
        <r>
          <rPr>
            <sz val="9"/>
            <color rgb="FF000000"/>
            <rFont val="Tahoma"/>
            <family val="2"/>
            <charset val="1"/>
          </rPr>
          <t>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P4" authorId="0">
      <text>
        <r>
          <rPr>
            <b val="true"/>
            <sz val="9"/>
            <color rgb="FF000000"/>
            <rFont val="Tahoma"/>
            <family val="2"/>
            <charset val="1"/>
          </rPr>
          <t>vasileiosa:
</t>
        </r>
        <r>
          <rPr>
            <sz val="9"/>
            <color rgb="FF000000"/>
            <rFont val="Tahoma"/>
            <family val="2"/>
            <charset val="1"/>
          </rPr>
          <t>Data present the Financial year</t>
        </r>
      </text>
    </comment>
    <comment ref="P42" authorId="0">
      <text>
        <r>
          <rPr>
            <b val="true"/>
            <sz val="9"/>
            <color rgb="FF000000"/>
            <rFont val="Tahoma"/>
            <family val="2"/>
            <charset val="1"/>
          </rPr>
          <t>vasileiosa:
</t>
        </r>
        <r>
          <rPr>
            <sz val="9"/>
            <color rgb="FF000000"/>
            <rFont val="Tahoma"/>
            <family val="2"/>
            <charset val="1"/>
          </rPr>
          <t>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Q4" authorId="0">
      <text>
        <r>
          <rPr>
            <b val="true"/>
            <sz val="9"/>
            <color rgb="FF000000"/>
            <rFont val="Tahoma"/>
            <family val="2"/>
            <charset val="1"/>
          </rPr>
          <t>vasileiosa:
</t>
        </r>
        <r>
          <rPr>
            <sz val="9"/>
            <color rgb="FF000000"/>
            <rFont val="Tahoma"/>
            <family val="2"/>
            <charset val="1"/>
          </rPr>
          <t>Data present the Financial year</t>
        </r>
      </text>
    </comment>
    <comment ref="Q42" authorId="0">
      <text>
        <r>
          <rPr>
            <b val="true"/>
            <sz val="9"/>
            <color rgb="FF000000"/>
            <rFont val="Tahoma"/>
            <family val="2"/>
            <charset val="1"/>
          </rPr>
          <t>vasileiosa:
</t>
        </r>
        <r>
          <rPr>
            <sz val="9"/>
            <color rgb="FF000000"/>
            <rFont val="Tahoma"/>
            <family val="2"/>
            <charset val="1"/>
          </rPr>
          <t>FOURTH REVIEW UNDER THE THREE-YEAR ARRANGEMENT
UNDER THE EXTENDED CREDIT FACILITY AND REQUEST FOR
MODIFICATION OF PERFORMANCE CRITERIA—STAFF REPORT;
DEBT SUSTAINABILITY ANALYSIS UPDATE; AND PRESS RELEASE 
June 2014
https://www.imf.org/external/pubs/ft/scr/2014/cr14149.pdf</t>
        </r>
      </text>
    </comment>
    <comment ref="R4" authorId="0">
      <text>
        <r>
          <rPr>
            <b val="true"/>
            <sz val="9"/>
            <color rgb="FF000000"/>
            <rFont val="Tahoma"/>
            <family val="2"/>
            <charset val="1"/>
          </rPr>
          <t>vasileiosa:
</t>
        </r>
        <r>
          <rPr>
            <sz val="9"/>
            <color rgb="FF000000"/>
            <rFont val="Tahoma"/>
            <family val="2"/>
            <charset val="1"/>
          </rPr>
          <t>Data present the Financial year</t>
        </r>
      </text>
    </comment>
    <comment ref="R42" authorId="0">
      <text>
        <r>
          <rPr>
            <b val="true"/>
            <sz val="9"/>
            <color rgb="FF000000"/>
            <rFont val="Tahoma"/>
            <family val="2"/>
            <charset val="1"/>
          </rPr>
          <t>vasileiosa:
</t>
        </r>
        <r>
          <rPr>
            <sz val="9"/>
            <color rgb="FF000000"/>
            <rFont val="Tahoma"/>
            <family val="2"/>
            <charset val="1"/>
          </rPr>
          <t>FOURTH REVIEW UNDER THE THREE-YEAR ARRANGEMENT
UNDER THE EXTENDED CREDIT FACILITY AND REQUEST FOR
MODIFICATION OF PERFORMANCE CRITERIA—STAFF REPORT;
DEBT SUSTAINABILITY ANALYSIS UPDATE; AND PRESS RELEASE 
June 2014
https://www.imf.org/external/pubs/ft/scr/2014/cr14149.pdf</t>
        </r>
      </text>
    </comment>
  </commentList>
</comments>
</file>

<file path=xl/comments30.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63" authorId="0">
      <text>
        <r>
          <rPr>
            <b val="true"/>
            <sz val="9"/>
            <color rgb="FF000000"/>
            <rFont val="Tahoma"/>
            <family val="2"/>
            <charset val="1"/>
          </rPr>
          <t>vasileiosa:
</t>
        </r>
        <r>
          <rPr>
            <sz val="9"/>
            <color rgb="FF000000"/>
            <rFont val="Tahoma"/>
            <family val="2"/>
            <charset val="1"/>
          </rPr>
          <t>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63" authorId="0">
      <text>
        <r>
          <rPr>
            <b val="true"/>
            <sz val="9"/>
            <color rgb="FF000000"/>
            <rFont val="Tahoma"/>
            <family val="2"/>
            <charset val="1"/>
          </rPr>
          <t>vasileiosa:
</t>
        </r>
        <r>
          <rPr>
            <sz val="9"/>
            <color rgb="FF000000"/>
            <rFont val="Tahoma"/>
            <family val="2"/>
            <charset val="1"/>
          </rPr>
          <t>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63" authorId="0">
      <text>
        <r>
          <rPr>
            <b val="true"/>
            <sz val="9"/>
            <color rgb="FF000000"/>
            <rFont val="Tahoma"/>
            <family val="2"/>
            <charset val="1"/>
          </rPr>
          <t>vasileiosa:
</t>
        </r>
        <r>
          <rPr>
            <sz val="9"/>
            <color rgb="FF000000"/>
            <rFont val="Tahoma"/>
            <family val="2"/>
            <charset val="1"/>
          </rPr>
          <t>Central African Republic: Use of Fund Resources—Request for Emergency Post-Conflict
Assistance—Staff Report; Press Release on the Executive Board Discussion;and
Statement by the Executive Director for the Central African Republic 
February  2006 
file://dipr-dc01/home$/vasileiosa/Desktop/countries/Central%20African%20Republic/Central%20African%20Republic%202001%20to%202008.pdf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63" authorId="0">
      <text>
        <r>
          <rPr>
            <b val="true"/>
            <sz val="9"/>
            <color rgb="FF000000"/>
            <rFont val="Tahoma"/>
            <family val="2"/>
            <charset val="1"/>
          </rPr>
          <t>vasileiosa:
</t>
        </r>
        <r>
          <rPr>
            <sz val="9"/>
            <color rgb="FF000000"/>
            <rFont val="Tahoma"/>
            <family val="2"/>
            <charset val="1"/>
          </rPr>
          <t>Central African Republic: Third Review Under the Three-Year Arrangement Under
the Poverty Reduction and Growth Facility, Request for Waivers of Nonobservance and
Modification of Performance Criteria, Request for Interim Assistance Under the
Enhanced Heavily Indebted Poor Countries Initiative, and Financing Assurances
Review—Staff Report; Staff Supplement; Press Release on the Executive Board
Discussion; and Statement by the Executive Director for the Central African Republic 
February 2009 
http://www.imf.org/external/pubs/ft/scr/2009/cr0943.pdf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63" authorId="0">
      <text>
        <r>
          <rPr>
            <b val="true"/>
            <sz val="9"/>
            <color rgb="FF000000"/>
            <rFont val="Tahoma"/>
            <family val="2"/>
            <charset val="1"/>
          </rPr>
          <t>vasileiosa:
</t>
        </r>
        <r>
          <rPr>
            <sz val="9"/>
            <color rgb="FF000000"/>
            <rFont val="Tahoma"/>
            <family val="2"/>
            <charset val="1"/>
          </rPr>
          <t>Central African Republic: Fourth Review Under the Three-Year Arrangement Under the
Poverty Reduction and Growth Facility and Request for Waiver of Nonobservance of
Performance Criterion, Modification of Performance Criteria, Augmentation of Access,
Extension of Arrangement, and Financing Assurances Review—Staff Report; Press Release on
the Executive Board Discussion; and Statement by the Executive Director for Central African
Republic 
July 2009
http://www.imf.org/external/pubs/ft/scr/2009/cr09239.pdf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63" authorId="0">
      <text>
        <r>
          <rPr>
            <b val="true"/>
            <sz val="9"/>
            <color rgb="FF000000"/>
            <rFont val="Tahoma"/>
            <family val="2"/>
            <charset val="1"/>
          </rPr>
          <t>vasileiosa:
</t>
        </r>
        <r>
          <rPr>
            <sz val="9"/>
            <color rgb="FF000000"/>
            <rFont val="Tahoma"/>
            <family val="2"/>
            <charset val="1"/>
          </rPr>
          <t>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63" authorId="0">
      <text>
        <r>
          <rPr>
            <b val="true"/>
            <sz val="9"/>
            <color rgb="FF000000"/>
            <rFont val="Tahoma"/>
            <family val="2"/>
            <charset val="1"/>
          </rPr>
          <t>vasileiosa:
</t>
        </r>
        <r>
          <rPr>
            <sz val="9"/>
            <color rgb="FF000000"/>
            <rFont val="Tahoma"/>
            <family val="2"/>
            <charset val="1"/>
          </rPr>
          <t>Central African Republic: Sixth Review Under the Arrangement Under the Extended
Credit Facility and Financing Assurances Review—Staff Report; Debt Sustainability
Analysis; Staff Supplement; Press Release on the Executive Board Discussion; and
Statement by the Executive Director for Central African Republic. 
October 2010 
http://www.imf.org/external/pubs/ft/scr/2010/cr10332.pdf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63" authorId="0">
      <text>
        <r>
          <rPr>
            <b val="true"/>
            <sz val="9"/>
            <color rgb="FF000000"/>
            <rFont val="Tahoma"/>
            <family val="2"/>
            <charset val="1"/>
          </rPr>
          <t>vasileiosa:
</t>
        </r>
        <r>
          <rPr>
            <sz val="9"/>
            <color rgb="FF000000"/>
            <rFont val="Tahoma"/>
            <family val="2"/>
            <charset val="1"/>
          </rPr>
          <t>Central African Republic: 2011 Article IV Consultation - Staff Report; Public Information Notice on the Executive Board Discussion; and Statement by the Executive Director for Central African Republic
August 13, 2012
http://www.imf.org/external/pubs/ft/scr/2012/cr12238.pdf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63" authorId="0">
      <text>
        <r>
          <rPr>
            <b val="true"/>
            <sz val="9"/>
            <color rgb="FF000000"/>
            <rFont val="Tahoma"/>
            <family val="2"/>
            <charset val="1"/>
          </rPr>
          <t>vasileiosa:
</t>
        </r>
        <r>
          <rPr>
            <sz val="9"/>
            <color rgb="FF000000"/>
            <rFont val="Tahoma"/>
            <family val="2"/>
            <charset val="1"/>
          </rPr>
          <t>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63" authorId="0">
      <text>
        <r>
          <rPr>
            <b val="true"/>
            <sz val="9"/>
            <color rgb="FF000000"/>
            <rFont val="Tahoma"/>
            <family val="2"/>
            <charset val="1"/>
          </rPr>
          <t>vasileiosa:
</t>
        </r>
        <r>
          <rPr>
            <sz val="9"/>
            <color rgb="FF000000"/>
            <rFont val="Tahoma"/>
            <family val="2"/>
            <charset val="1"/>
          </rPr>
          <t>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63" authorId="0">
      <text>
        <r>
          <rPr>
            <b val="true"/>
            <sz val="9"/>
            <color rgb="FF000000"/>
            <rFont val="Tahoma"/>
            <family val="2"/>
            <charset val="1"/>
          </rPr>
          <t>vasileiosa:
</t>
        </r>
        <r>
          <rPr>
            <sz val="9"/>
            <color rgb="FF000000"/>
            <rFont val="Tahoma"/>
            <family val="2"/>
            <charset val="1"/>
          </rPr>
          <t>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63" authorId="0">
      <text>
        <r>
          <rPr>
            <b val="true"/>
            <sz val="9"/>
            <color rgb="FF000000"/>
            <rFont val="Tahoma"/>
            <family val="2"/>
            <charset val="1"/>
          </rPr>
          <t>vasileiosa:
</t>
        </r>
        <r>
          <rPr>
            <sz val="9"/>
            <color rgb="FF000000"/>
            <rFont val="Tahoma"/>
            <family val="2"/>
            <charset val="1"/>
          </rPr>
          <t>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63" authorId="0">
      <text>
        <r>
          <rPr>
            <b val="true"/>
            <sz val="9"/>
            <color rgb="FF000000"/>
            <rFont val="Tahoma"/>
            <family val="2"/>
            <charset val="1"/>
          </rPr>
          <t>vasileiosa:
</t>
        </r>
        <r>
          <rPr>
            <sz val="9"/>
            <color rgb="FF000000"/>
            <rFont val="Tahoma"/>
            <family val="2"/>
            <charset val="1"/>
          </rPr>
          <t>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63" authorId="0">
      <text>
        <r>
          <rPr>
            <b val="true"/>
            <sz val="9"/>
            <color rgb="FF000000"/>
            <rFont val="Tahoma"/>
            <family val="2"/>
            <charset val="1"/>
          </rPr>
          <t>vasileiosa:
</t>
        </r>
        <r>
          <rPr>
            <sz val="9"/>
            <color rgb="FF000000"/>
            <rFont val="Tahoma"/>
            <family val="2"/>
            <charset val="1"/>
          </rPr>
          <t>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63" authorId="0">
      <text>
        <r>
          <rPr>
            <b val="true"/>
            <sz val="9"/>
            <color rgb="FF000000"/>
            <rFont val="Tahoma"/>
            <family val="2"/>
            <charset val="1"/>
          </rPr>
          <t>vasileiosa:
</t>
        </r>
        <r>
          <rPr>
            <sz val="9"/>
            <color rgb="FF000000"/>
            <rFont val="Tahoma"/>
            <family val="2"/>
            <charset val="1"/>
          </rPr>
          <t>
Central African Republic: Request for Disbursement Under the Rapid Credit Facility and the Cancellation of the Extended Credit Facility Arrangement-Staff Report; Press Release; and Statement by the Executive Director for Central African Republic
June 2014 
http://www.imf.org/external/pubs/ft/scr/2014/cr14164.pdf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31.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C77" authorId="0">
      <text>
        <r>
          <rPr>
            <b val="true"/>
            <sz val="9"/>
            <color rgb="FF000000"/>
            <rFont val="Tahoma"/>
            <family val="2"/>
            <charset val="1"/>
          </rPr>
          <t>vasileiosa:
</t>
        </r>
        <r>
          <rPr>
            <sz val="9"/>
            <color rgb="FF000000"/>
            <rFont val="Tahoma"/>
            <family val="2"/>
            <charset val="1"/>
          </rPr>
          <t>Chad: Selected Issues and Statistical Appendix 
January 2007
http://www.imf.org/external/pubs/ft/scr/2007/cr0728.pdf</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77" authorId="0">
      <text>
        <r>
          <rPr>
            <b val="true"/>
            <sz val="9"/>
            <color rgb="FF000000"/>
            <rFont val="Tahoma"/>
            <family val="2"/>
            <charset val="1"/>
          </rPr>
          <t>vasileiosa:
</t>
        </r>
        <r>
          <rPr>
            <sz val="9"/>
            <color rgb="FF000000"/>
            <rFont val="Tahoma"/>
            <family val="2"/>
            <charset val="1"/>
          </rPr>
          <t>Chad: Selected Issues and Statistical Appendix 
January 2007
http://www.imf.org/external/pubs/ft/scr/2007/cr0728.pdf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77" authorId="0">
      <text>
        <r>
          <rPr>
            <b val="true"/>
            <sz val="9"/>
            <color rgb="FF000000"/>
            <rFont val="Tahoma"/>
            <family val="2"/>
            <charset val="1"/>
          </rPr>
          <t>vasileiosa:
</t>
        </r>
        <r>
          <rPr>
            <sz val="9"/>
            <color rgb="FF000000"/>
            <rFont val="Tahoma"/>
            <family val="2"/>
            <charset val="1"/>
          </rPr>
          <t>Chad: Selected Issues and Statistical Appendix 
January 2007
http://www.imf.org/external/pubs/ft/scr/2007/cr0728.pdf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77" authorId="0">
      <text>
        <r>
          <rPr>
            <b val="true"/>
            <sz val="9"/>
            <color rgb="FF000000"/>
            <rFont val="Tahoma"/>
            <family val="2"/>
            <charset val="1"/>
          </rPr>
          <t>vasileiosa:
</t>
        </r>
        <r>
          <rPr>
            <sz val="9"/>
            <color rgb="FF000000"/>
            <rFont val="Tahoma"/>
            <family val="2"/>
            <charset val="1"/>
          </rPr>
          <t>Chad: Selected Issues and Statistical Appendix 
January 2007
http://www.imf.org/external/pubs/ft/scr/2007/cr0728.pdf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77" authorId="0">
      <text>
        <r>
          <rPr>
            <b val="true"/>
            <sz val="9"/>
            <color rgb="FF000000"/>
            <rFont val="Tahoma"/>
            <family val="2"/>
            <charset val="1"/>
          </rPr>
          <t>vasileiosa:
</t>
        </r>
        <r>
          <rPr>
            <sz val="9"/>
            <color rgb="FF000000"/>
            <rFont val="Tahoma"/>
            <family val="2"/>
            <charset val="1"/>
          </rPr>
          <t>Chad: Selected Issues and Statistical Appendix 
January 2007
http://www.imf.org/external/pubs/ft/scr/2007/cr0728.pdf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77" authorId="0">
      <text>
        <r>
          <rPr>
            <b val="true"/>
            <sz val="9"/>
            <color rgb="FF000000"/>
            <rFont val="Tahoma"/>
            <family val="2"/>
            <charset val="1"/>
          </rPr>
          <t>vasileiosa:
</t>
        </r>
        <r>
          <rPr>
            <sz val="9"/>
            <color rgb="FF000000"/>
            <rFont val="Tahoma"/>
            <family val="2"/>
            <charset val="1"/>
          </rPr>
          <t>Chad: Selected Issues and Statistical Appendix 
January 2007
http://www.imf.org/external/pubs/ft/scr/2007/cr0728.pdf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77" authorId="0">
      <text>
        <r>
          <rPr>
            <b val="true"/>
            <sz val="9"/>
            <color rgb="FF000000"/>
            <rFont val="Tahoma"/>
            <family val="2"/>
            <charset val="1"/>
          </rPr>
          <t>vasileiosa:
</t>
        </r>
        <r>
          <rPr>
            <sz val="9"/>
            <color rgb="FF000000"/>
            <rFont val="Tahoma"/>
            <family val="2"/>
            <charset val="1"/>
          </rPr>
          <t>Chad: 2008 Article IV Consultation—Staff Report; Staff Supplement; Public
Information Notice on the Executive Board Discussion; and Statement by the Executive
Director for Chad
February 2009 
http://www.imf.org/external/pubs/ft/scr/2009/cr0968.pdf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77" authorId="0">
      <text>
        <r>
          <rPr>
            <b val="true"/>
            <sz val="9"/>
            <color rgb="FF000000"/>
            <rFont val="Tahoma"/>
            <family val="2"/>
            <charset val="1"/>
          </rPr>
          <t>vasileiosa:
</t>
        </r>
        <r>
          <rPr>
            <sz val="9"/>
            <color rgb="FF000000"/>
            <rFont val="Tahoma"/>
            <family val="2"/>
            <charset val="1"/>
          </rPr>
          <t>Chad: Staff Monitored Program July 2009 
http://www.imf.org/external/pubs/ft/scr/2009/cr09206.pdf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77" authorId="0">
      <text>
        <r>
          <rPr>
            <b val="true"/>
            <sz val="9"/>
            <color rgb="FF000000"/>
            <rFont val="Tahoma"/>
            <family val="2"/>
            <charset val="1"/>
          </rPr>
          <t>vasileiosa:
</t>
        </r>
        <r>
          <rPr>
            <sz val="9"/>
            <color rgb="FF000000"/>
            <rFont val="Tahoma"/>
            <family val="2"/>
            <charset val="1"/>
          </rPr>
          <t>Chad: Staff Monitored Program July 2009 
http://www.imf.org/external/pubs/ft/scr/2009/cr09206.pdf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U77" authorId="0">
      <text>
        <r>
          <rPr>
            <b val="true"/>
            <sz val="9"/>
            <color rgb="FF000000"/>
            <rFont val="Tahoma"/>
            <family val="2"/>
            <charset val="1"/>
          </rPr>
          <t>vasileiosa:
</t>
        </r>
        <r>
          <rPr>
            <sz val="9"/>
            <color rgb="FF000000"/>
            <rFont val="Tahoma"/>
            <family val="2"/>
            <charset val="1"/>
          </rPr>
          <t>Chad: 2013 Article IV Consultation and Assessment of Performance Under the Staff-Monitored Program-Staff Report; Press Release; and Statement by the Executive Director for Chad
April 17, 2014
http://www.imf.org/external/pubs/ft/scr/2014/cr14100.pdf</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32.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72" authorId="0">
      <text>
        <r>
          <rPr>
            <b val="true"/>
            <sz val="9"/>
            <color rgb="FF000000"/>
            <rFont val="Tahoma"/>
            <family val="2"/>
            <charset val="1"/>
          </rPr>
          <t>vasileiosa:
</t>
        </r>
        <r>
          <rPr>
            <sz val="9"/>
            <color rgb="FF000000"/>
            <rFont val="Tahoma"/>
            <family val="2"/>
            <charset val="1"/>
          </rPr>
          <t>Union of the Comoros: Selected Issues and Statistical Appendix February 2009 
http://www.imf.org/external/pubs/ft/scr/2009/cr0946.pdf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72" authorId="0">
      <text>
        <r>
          <rPr>
            <b val="true"/>
            <sz val="9"/>
            <color rgb="FF000000"/>
            <rFont val="Tahoma"/>
            <family val="2"/>
            <charset val="1"/>
          </rPr>
          <t>vasileiosa:
</t>
        </r>
        <r>
          <rPr>
            <sz val="9"/>
            <color rgb="FF000000"/>
            <rFont val="Tahoma"/>
            <family val="2"/>
            <charset val="1"/>
          </rPr>
          <t>Union of the Comoros: Selected Issues and Statistical Appendix February 2009 
http://www.imf.org/external/pubs/ft/scr/2009/cr0946.pdf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72" authorId="0">
      <text>
        <r>
          <rPr>
            <b val="true"/>
            <sz val="9"/>
            <color rgb="FF000000"/>
            <rFont val="Tahoma"/>
            <family val="2"/>
            <charset val="1"/>
          </rPr>
          <t>vasileiosa:
</t>
        </r>
        <r>
          <rPr>
            <sz val="9"/>
            <color rgb="FF000000"/>
            <rFont val="Tahoma"/>
            <family val="2"/>
            <charset val="1"/>
          </rPr>
          <t>Union of the Comoros: Selected Issues and Statistical Appendix February 2009 
http://www.imf.org/external/pubs/ft/scr/2009/cr0946.pdf</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72" authorId="0">
      <text>
        <r>
          <rPr>
            <b val="true"/>
            <sz val="9"/>
            <color rgb="FF000000"/>
            <rFont val="Tahoma"/>
            <family val="2"/>
            <charset val="1"/>
          </rPr>
          <t>vasileiosa:
</t>
        </r>
        <r>
          <rPr>
            <sz val="9"/>
            <color rgb="FF000000"/>
            <rFont val="Tahoma"/>
            <family val="2"/>
            <charset val="1"/>
          </rPr>
          <t>Union of the Comoros: Selected Issues and Statistical Appendix February 2009 
http://www.imf.org/external/pubs/ft/scr/2009/cr0946.pdf</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72" authorId="0">
      <text>
        <r>
          <rPr>
            <b val="true"/>
            <sz val="9"/>
            <color rgb="FF000000"/>
            <rFont val="Tahoma"/>
            <family val="2"/>
            <charset val="1"/>
          </rPr>
          <t>vasileiosa:
</t>
        </r>
        <r>
          <rPr>
            <sz val="9"/>
            <color rgb="FF000000"/>
            <rFont val="Tahoma"/>
            <family val="2"/>
            <charset val="1"/>
          </rPr>
          <t>Union of the Comoros: Selected Issues and Statistical Appendix February 2009 
http://www.imf.org/external/pubs/ft/scr/2009/cr0946.pdf</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72" authorId="0">
      <text>
        <r>
          <rPr>
            <b val="true"/>
            <sz val="9"/>
            <color rgb="FF000000"/>
            <rFont val="Tahoma"/>
            <family val="2"/>
            <charset val="1"/>
          </rPr>
          <t>vasileiosa:
</t>
        </r>
        <r>
          <rPr>
            <sz val="9"/>
            <color rgb="FF000000"/>
            <rFont val="Tahoma"/>
            <family val="2"/>
            <charset val="1"/>
          </rPr>
          <t>Union of the Comoros: Selected Issues and Statistical Appendix February 2009 
http://www.imf.org/external/pubs/ft/scr/2009/cr0946.pdf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72" authorId="0">
      <text>
        <r>
          <rPr>
            <b val="true"/>
            <sz val="9"/>
            <color rgb="FF000000"/>
            <rFont val="Tahoma"/>
            <family val="2"/>
            <charset val="1"/>
          </rPr>
          <t>vasileiosa:
</t>
        </r>
        <r>
          <rPr>
            <sz val="9"/>
            <color rgb="FF000000"/>
            <rFont val="Tahoma"/>
            <family val="2"/>
            <charset val="1"/>
          </rPr>
          <t>Union of the Comoros: Assessment of Performance Under the Program Supported by
the Emergency Post-Conflict Assistance and Request for a Three-Year Arrangement Under
the Poverty Reduction and Growth Facility—Staff Report; Supplement, Informational
Annex; Staff Statement, Press Release on the Executive Board Discussion; and
Statement by the Executive Director of Comoros
October 2009
http://www.imf.org/external/pubs/ft/scr/2009/cr09307.pdf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72" authorId="0">
      <text>
        <r>
          <rPr>
            <b val="true"/>
            <sz val="9"/>
            <color rgb="FF000000"/>
            <rFont val="Tahoma"/>
            <family val="2"/>
            <charset val="1"/>
          </rPr>
          <t>vasileiosa:
</t>
        </r>
        <r>
          <rPr>
            <sz val="9"/>
            <color rgb="FF000000"/>
            <rFont val="Tahoma"/>
            <family val="2"/>
            <charset val="1"/>
          </rPr>
          <t>Union of the Comoros: 2010 Article IV Consultation and Second Review Under the
Extended Credit Facility, Request for Modification of a Performance Criterion, and
Financing Assurances Review—Staff Report; Staff Statement and Supplement; Public
Information Notice and Press Release on the Executive Board Discussion; and Statement
by the Executive Director for Comoros. 
March 2011
http://www.imf.org/external/pubs/ft/scr/2011/cr1172.pdf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72" authorId="0">
      <text>
        <r>
          <rPr>
            <b val="true"/>
            <sz val="9"/>
            <color rgb="FF000000"/>
            <rFont val="Tahoma"/>
            <family val="2"/>
            <charset val="1"/>
          </rPr>
          <t>vasileiosa:
</t>
        </r>
        <r>
          <rPr>
            <sz val="9"/>
            <color rgb="FF000000"/>
            <rFont val="Tahoma"/>
            <family val="2"/>
            <charset val="1"/>
          </rPr>
          <t>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72" authorId="0">
      <text>
        <r>
          <rPr>
            <b val="true"/>
            <sz val="9"/>
            <color rgb="FF000000"/>
            <rFont val="Tahoma"/>
            <family val="2"/>
            <charset val="1"/>
          </rPr>
          <t>vasileiosa:
</t>
        </r>
        <r>
          <rPr>
            <sz val="9"/>
            <color rgb="FF000000"/>
            <rFont val="Tahoma"/>
            <family val="2"/>
            <charset val="1"/>
          </rPr>
          <t>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72" authorId="0">
      <text>
        <r>
          <rPr>
            <b val="true"/>
            <sz val="9"/>
            <color rgb="FF000000"/>
            <rFont val="Tahoma"/>
            <family val="2"/>
            <charset val="1"/>
          </rPr>
          <t>vasileiosa:
</t>
        </r>
        <r>
          <rPr>
            <sz val="9"/>
            <color rgb="FF000000"/>
            <rFont val="Tahoma"/>
            <family val="2"/>
            <charset val="1"/>
          </rPr>
          <t>Union of the Comoros: Staff Report for the 2012 Article IV Consultation, Fourth Review Under the Three-Year Arrangement Under the Extended Credit Facility, and Financing Assurances Review—Staff Report; Staff Supplement; Public Information Notice and Press Release on the Executive Board Discussion; and Statement by the Executive Director for the Union of the Comoros.
 February 08, 2013
http://www.imf.org/external/pubs/cat/longres.aspx?sk=40293.0</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72" authorId="0">
      <text>
        <r>
          <rPr>
            <b val="true"/>
            <sz val="9"/>
            <color rgb="FF000000"/>
            <rFont val="Tahoma"/>
            <family val="2"/>
            <charset val="1"/>
          </rPr>
          <t>vasileiosa:
</t>
        </r>
        <r>
          <rPr>
            <sz val="9"/>
            <color rgb="FF000000"/>
            <rFont val="Tahoma"/>
            <family val="2"/>
            <charset val="1"/>
          </rPr>
          <t>Union of the Comoros: Sixth Review Under the Three-Year Arrangement Under the Extended Credit Facility and Request for Waiver of a Performance Criterion
 December 20, 2013
http://www.imf.org/external/pubs/ft/scr/2013/cr13371.pdf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72" authorId="0">
      <text>
        <r>
          <rPr>
            <b val="true"/>
            <sz val="9"/>
            <color rgb="FF000000"/>
            <rFont val="Tahoma"/>
            <family val="2"/>
            <charset val="1"/>
          </rPr>
          <t>vasileiosa:
</t>
        </r>
        <r>
          <rPr>
            <sz val="9"/>
            <color rgb="FF000000"/>
            <rFont val="Tahoma"/>
            <family val="2"/>
            <charset val="1"/>
          </rPr>
          <t>Union of the Comoros: Sixth Review Under the Three-Year Arrangement Under the Extended Credit Facility and Request for Waiver of a Performance Criterion
 December 20, 2013
http://www.imf.org/external/pubs/ft/scr/2013/cr13371.pdf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72" authorId="0">
      <text>
        <r>
          <rPr>
            <b val="true"/>
            <sz val="9"/>
            <color rgb="FF000000"/>
            <rFont val="Tahoma"/>
            <family val="2"/>
            <charset val="1"/>
          </rPr>
          <t>vasileiosa:
</t>
        </r>
        <r>
          <rPr>
            <sz val="9"/>
            <color rgb="FF000000"/>
            <rFont val="Tahoma"/>
            <family val="2"/>
            <charset val="1"/>
          </rPr>
          <t>Union of the Comoros: Sixth Review Under the Three-Year Arrangement Under the Extended Credit Facility and Request for Waiver of a Performance Criterion
 December 20, 2013
http://www.imf.org/external/pubs/ft/scr/2013/cr13371.pdf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72" authorId="0">
      <text>
        <r>
          <rPr>
            <b val="true"/>
            <sz val="9"/>
            <color rgb="FF000000"/>
            <rFont val="Tahoma"/>
            <family val="2"/>
            <charset val="1"/>
          </rPr>
          <t>vasileiosa:
</t>
        </r>
        <r>
          <rPr>
            <sz val="9"/>
            <color rgb="FF000000"/>
            <rFont val="Tahoma"/>
            <family val="2"/>
            <charset val="1"/>
          </rPr>
          <t>Union of the Comoros: Sixth Review Under the Three-Year Arrangement Under the Extended Credit Facility and Request for Waiver of a Performance Criterion
 December 20, 2013
http://www.imf.org/external/pubs/ft/scr/2013/cr13371.pdf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72" authorId="0">
      <text>
        <r>
          <rPr>
            <b val="true"/>
            <sz val="9"/>
            <color rgb="FF000000"/>
            <rFont val="Tahoma"/>
            <family val="2"/>
            <charset val="1"/>
          </rPr>
          <t>vasileiosa:
</t>
        </r>
        <r>
          <rPr>
            <sz val="9"/>
            <color rgb="FF000000"/>
            <rFont val="Tahoma"/>
            <family val="2"/>
            <charset val="1"/>
          </rPr>
          <t>Union of the Comoros: Sixth Review Under the Three-Year Arrangement Under the Extended Credit Facility and Request for Waiver of a Performance Criterion
 December 20, 2013
http://www.imf.org/external/pubs/ft/scr/2013/cr13371.pdf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72" authorId="0">
      <text>
        <r>
          <rPr>
            <b val="true"/>
            <sz val="9"/>
            <color rgb="FF000000"/>
            <rFont val="Tahoma"/>
            <family val="2"/>
            <charset val="1"/>
          </rPr>
          <t>vasileiosa:
</t>
        </r>
        <r>
          <rPr>
            <sz val="9"/>
            <color rgb="FF000000"/>
            <rFont val="Tahoma"/>
            <family val="2"/>
            <charset val="1"/>
          </rPr>
          <t>Union of the Comoros: Sixth Review Under the Three-Year Arrangement Under the Extended Credit Facility and Request for Waiver of a Performance Criterion
 December 20, 2013
http://www.imf.org/external/pubs/ft/scr/2013/cr13371.pdf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U72" authorId="0">
      <text>
        <r>
          <rPr>
            <b val="true"/>
            <sz val="9"/>
            <color rgb="FF000000"/>
            <rFont val="Tahoma"/>
            <family val="2"/>
            <charset val="1"/>
          </rPr>
          <t>vasileiosa:
</t>
        </r>
        <r>
          <rPr>
            <sz val="9"/>
            <color rgb="FF000000"/>
            <rFont val="Tahoma"/>
            <family val="2"/>
            <charset val="1"/>
          </rPr>
          <t>Union of the Comoros: Sixth Review Under the Three-Year Arrangement Under the Extended Credit Facility and Request for Waiver of a Performance Criterion
 December 20, 2013
http://www.imf.org/external/pubs/ft/scr/2013/cr13371.pdf</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33.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C61" authorId="0">
      <text>
        <r>
          <rPr>
            <b val="true"/>
            <sz val="9"/>
            <color rgb="FF000000"/>
            <rFont val="Tahoma"/>
            <family val="2"/>
            <charset val="1"/>
          </rPr>
          <t>vasileiosa:
</t>
        </r>
        <r>
          <rPr>
            <sz val="9"/>
            <color rgb="FF000000"/>
            <rFont val="Tahoma"/>
            <family val="2"/>
            <charset val="1"/>
          </rPr>
          <t>Djibouti: Staff-Monitored Program
July 2004 
http://www.imf.org/external/pubs/ft/scr/2004/cr04190.pdf</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61" authorId="0">
      <text>
        <r>
          <rPr>
            <b val="true"/>
            <sz val="9"/>
            <color rgb="FF000000"/>
            <rFont val="Tahoma"/>
            <family val="2"/>
            <charset val="1"/>
          </rPr>
          <t>vasileiosa:
</t>
        </r>
        <r>
          <rPr>
            <sz val="9"/>
            <color rgb="FF000000"/>
            <rFont val="Tahoma"/>
            <family val="2"/>
            <charset val="1"/>
          </rPr>
          <t>Djibouti: First Review Under the Staff-Monitored Program 
November 2004
http://www.imf.org/external/pubs/ft/scr/2004/cr04372.pdf</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61" authorId="0">
      <text>
        <r>
          <rPr>
            <b val="true"/>
            <sz val="9"/>
            <color rgb="FF000000"/>
            <rFont val="Tahoma"/>
            <family val="2"/>
            <charset val="1"/>
          </rPr>
          <t>vasileiosa:
</t>
        </r>
        <r>
          <rPr>
            <sz val="9"/>
            <color rgb="FF000000"/>
            <rFont val="Tahoma"/>
            <family val="2"/>
            <charset val="1"/>
          </rPr>
          <t>Djibouti: First Review Under the Staff-Monitored Program 
November 2004
http://www.imf.org/external/pubs/ft/scr/2004/cr04372.pdf</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61" authorId="0">
      <text>
        <r>
          <rPr>
            <b val="true"/>
            <sz val="9"/>
            <color rgb="FF000000"/>
            <rFont val="Tahoma"/>
            <family val="2"/>
            <charset val="1"/>
          </rPr>
          <t>vasileiosa:
</t>
        </r>
        <r>
          <rPr>
            <sz val="9"/>
            <color rgb="FF000000"/>
            <rFont val="Tahoma"/>
            <family val="2"/>
            <charset val="1"/>
          </rPr>
          <t>Djibouti: 2007 Article IV Consultation—Staff Report; and Public Information Notice
on the Executive Board Discussion 
May 2007
http://www.imf.org/external/pubs/ft/scr/2007/cr07178.pdf</t>
        </r>
      </text>
    </comment>
    <comment ref="F64" authorId="0">
      <text>
        <r>
          <rPr>
            <b val="true"/>
            <sz val="9"/>
            <color rgb="FF000000"/>
            <rFont val="Tahoma"/>
            <family val="2"/>
            <charset val="1"/>
          </rPr>
          <t>vasileiosa:
</t>
        </r>
        <r>
          <rPr>
            <sz val="9"/>
            <color rgb="FF000000"/>
            <rFont val="Tahoma"/>
            <family val="2"/>
            <charset val="1"/>
          </rPr>
          <t>Residual/financing gap</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61" authorId="0">
      <text>
        <r>
          <rPr>
            <b val="true"/>
            <sz val="9"/>
            <color rgb="FF000000"/>
            <rFont val="Tahoma"/>
            <family val="2"/>
            <charset val="1"/>
          </rPr>
          <t>vasileiosa:
</t>
        </r>
        <r>
          <rPr>
            <sz val="9"/>
            <color rgb="FF000000"/>
            <rFont val="Tahoma"/>
            <family val="2"/>
            <charset val="1"/>
          </rPr>
          <t>Djibouti: 2007 Article IV Consultation—Staff Report; and Public Information Notice
on the Executive Board Discussion 
May 2007
http://www.imf.org/external/pubs/ft/scr/2007/cr07178.pdf</t>
        </r>
      </text>
    </comment>
    <comment ref="G64" authorId="0">
      <text>
        <r>
          <rPr>
            <b val="true"/>
            <sz val="9"/>
            <color rgb="FF000000"/>
            <rFont val="Tahoma"/>
            <family val="2"/>
            <charset val="1"/>
          </rPr>
          <t>vasileiosa:
</t>
        </r>
        <r>
          <rPr>
            <sz val="9"/>
            <color rgb="FF000000"/>
            <rFont val="Tahoma"/>
            <family val="2"/>
            <charset val="1"/>
          </rPr>
          <t>Residual/financing gap</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61" authorId="0">
      <text>
        <r>
          <rPr>
            <b val="true"/>
            <sz val="9"/>
            <color rgb="FF000000"/>
            <rFont val="Tahoma"/>
            <family val="2"/>
            <charset val="1"/>
          </rPr>
          <t>vasileiosa:
</t>
        </r>
        <r>
          <rPr>
            <sz val="9"/>
            <color rgb="FF000000"/>
            <rFont val="Tahoma"/>
            <family val="2"/>
            <charset val="1"/>
          </rPr>
          <t>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H64" authorId="0">
      <text>
        <r>
          <rPr>
            <b val="true"/>
            <sz val="9"/>
            <color rgb="FF000000"/>
            <rFont val="Tahoma"/>
            <family val="2"/>
            <charset val="1"/>
          </rPr>
          <t>vasileiosa:
</t>
        </r>
        <r>
          <rPr>
            <sz val="9"/>
            <color rgb="FF000000"/>
            <rFont val="Tahoma"/>
            <family val="2"/>
            <charset val="1"/>
          </rPr>
          <t>Residual/financing gap</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61" authorId="0">
      <text>
        <r>
          <rPr>
            <b val="true"/>
            <sz val="9"/>
            <color rgb="FF000000"/>
            <rFont val="Tahoma"/>
            <family val="2"/>
            <charset val="1"/>
          </rPr>
          <t>vasileiosa:
</t>
        </r>
        <r>
          <rPr>
            <sz val="9"/>
            <color rgb="FF000000"/>
            <rFont val="Tahoma"/>
            <family val="2"/>
            <charset val="1"/>
          </rPr>
          <t>Djibouti: 2008 Article IV Consultation and Request for a Three-Year Arrangement
Under the Poverty Reduction and Growth Facility—Staff Report; Staff Statement;
Public Information Notice and Press Release on the Executive Board Discussion; and
Statement by the Executive Director for Djibouti
July 2009 
http://www.imf.org/external/pubs/ft/scr/2009/cr09216.pdf</t>
        </r>
      </text>
    </comment>
    <comment ref="I64" authorId="0">
      <text>
        <r>
          <rPr>
            <b val="true"/>
            <sz val="9"/>
            <color rgb="FF000000"/>
            <rFont val="Tahoma"/>
            <family val="2"/>
            <charset val="1"/>
          </rPr>
          <t>vasileiosa:
</t>
        </r>
        <r>
          <rPr>
            <sz val="9"/>
            <color rgb="FF000000"/>
            <rFont val="Tahoma"/>
            <family val="2"/>
            <charset val="1"/>
          </rPr>
          <t>Residual/financing gap</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61" authorId="0">
      <text>
        <r>
          <rPr>
            <b val="true"/>
            <sz val="9"/>
            <color rgb="FF000000"/>
            <rFont val="Tahoma"/>
            <family val="2"/>
            <charset val="1"/>
          </rPr>
          <t>vasileiosa:
</t>
        </r>
        <r>
          <rPr>
            <sz val="9"/>
            <color rgb="FF000000"/>
            <rFont val="Tahoma"/>
            <family val="2"/>
            <charset val="1"/>
          </rPr>
          <t>Djibouti: First Review Under the Three-Year Arrangement Under the Poverty
Reduction and Growth Facility—Staff Report; Statement by the IMF Staff
Representative; Press Release on the Executive Board Discussion; and Statement by the
Executive Director for Djibouti
September 2010
http://www.imf.org/external/pubs/ft/scr/2010/cr10277.pdf</t>
        </r>
      </text>
    </comment>
    <comment ref="J64" authorId="0">
      <text>
        <r>
          <rPr>
            <b val="true"/>
            <sz val="9"/>
            <color rgb="FF000000"/>
            <rFont val="Tahoma"/>
            <family val="2"/>
            <charset val="1"/>
          </rPr>
          <t>vasileiosa:
</t>
        </r>
        <r>
          <rPr>
            <sz val="9"/>
            <color rgb="FF000000"/>
            <rFont val="Tahoma"/>
            <family val="2"/>
            <charset val="1"/>
          </rPr>
          <t>Residual/financing gap</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61" authorId="0">
      <text>
        <r>
          <rPr>
            <b val="true"/>
            <sz val="9"/>
            <color rgb="FF000000"/>
            <rFont val="Tahoma"/>
            <family val="2"/>
            <charset val="1"/>
          </rPr>
          <t>vasileiosa:
</t>
        </r>
        <r>
          <rPr>
            <sz val="9"/>
            <color rgb="FF000000"/>
            <rFont val="Tahoma"/>
            <family val="2"/>
            <charset val="1"/>
          </rPr>
          <t>Djibouti: Fifth Review Under the Extended Credit Facility Arrangement, Request for
Augmentation of Access and Rephasing, and Request for Waivers of Nonobservance of
Performance Criteria—Staff Report; Press Release on the Executive Board Discussion; and
Statement by the Executive Director for Djibouti.
July 2012
http://www.imf.org/external/pubs/ft/scr/2012/cr12197.pdf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61" authorId="0">
      <text>
        <r>
          <rPr>
            <b val="true"/>
            <sz val="9"/>
            <color rgb="FF000000"/>
            <rFont val="Tahoma"/>
            <family val="2"/>
            <charset val="1"/>
          </rPr>
          <t>vasileiosa:
</t>
        </r>
        <r>
          <rPr>
            <sz val="9"/>
            <color rgb="FF000000"/>
            <rFont val="Tahoma"/>
            <family val="2"/>
            <charset val="1"/>
          </rPr>
          <t>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61" authorId="0">
      <text>
        <r>
          <rPr>
            <b val="true"/>
            <sz val="9"/>
            <color rgb="FF000000"/>
            <rFont val="Tahoma"/>
            <family val="2"/>
            <charset val="1"/>
          </rPr>
          <t>vasileiosa:
</t>
        </r>
        <r>
          <rPr>
            <sz val="9"/>
            <color rgb="FF000000"/>
            <rFont val="Tahoma"/>
            <family val="2"/>
            <charset val="1"/>
          </rPr>
          <t>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61" authorId="0">
      <text>
        <r>
          <rPr>
            <b val="true"/>
            <sz val="9"/>
            <color rgb="FF000000"/>
            <rFont val="Tahoma"/>
            <family val="2"/>
            <charset val="1"/>
          </rPr>
          <t>vasileiosa:
</t>
        </r>
        <r>
          <rPr>
            <sz val="9"/>
            <color rgb="FF000000"/>
            <rFont val="Tahoma"/>
            <family val="2"/>
            <charset val="1"/>
          </rPr>
          <t>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N62" authorId="0">
      <text>
        <r>
          <rPr>
            <b val="true"/>
            <sz val="9"/>
            <color rgb="FF000000"/>
            <rFont val="Tahoma"/>
            <family val="2"/>
            <charset val="1"/>
          </rPr>
          <t>vasileiosa:
</t>
        </r>
        <r>
          <rPr>
            <sz val="9"/>
            <color rgb="FF000000"/>
            <rFont val="Tahoma"/>
            <family val="2"/>
            <charset val="1"/>
          </rPr>
          <t>checked</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61" authorId="0">
      <text>
        <r>
          <rPr>
            <b val="true"/>
            <sz val="9"/>
            <color rgb="FF000000"/>
            <rFont val="Tahoma"/>
            <family val="2"/>
            <charset val="1"/>
          </rPr>
          <t>vasileiosa:
</t>
        </r>
        <r>
          <rPr>
            <sz val="9"/>
            <color rgb="FF000000"/>
            <rFont val="Tahoma"/>
            <family val="2"/>
            <charset val="1"/>
          </rPr>
          <t>Djibouti: Sixth Review Under the Extended Credit Facility Arrangement and Request
for Waivers of Nonobservance of Performance Criteria—Staff Report; Press Release on
the Executive Board Discussion; and Statement by the Executive Director for Djibouti. 
March 2013 
http://www.imf.org/external/pubs/ft/scr/2013/cr1378.pdf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V3" authorId="0">
      <text>
        <r>
          <rPr>
            <b val="true"/>
            <sz val="9"/>
            <color rgb="FF000000"/>
            <rFont val="Tahoma"/>
            <family val="2"/>
            <charset val="1"/>
          </rPr>
          <t>vasileiosa:
</t>
        </r>
        <r>
          <rPr>
            <sz val="9"/>
            <color rgb="FF000000"/>
            <rFont val="Tahoma"/>
            <family val="2"/>
            <charset val="1"/>
          </rPr>
          <t>Data for the Calendar year </t>
        </r>
      </text>
    </comment>
  </commentList>
</comments>
</file>

<file path=xl/comments34.xml><?xml version="1.0" encoding="utf-8"?>
<comments xmlns="http://schemas.openxmlformats.org/spreadsheetml/2006/main" xmlns:xdr="http://schemas.openxmlformats.org/drawingml/2006/spreadsheetDrawing">
  <authors>
    <author/>
  </authors>
  <commentList>
    <comment ref="C3" authorId="0">
      <text>
        <r>
          <rPr>
            <b val="true"/>
            <sz val="9"/>
            <color rgb="FF000000"/>
            <rFont val="Tahoma"/>
            <family val="2"/>
            <charset val="1"/>
          </rPr>
          <t>vasileiosa:
</t>
        </r>
        <r>
          <rPr>
            <sz val="9"/>
            <color rgb="FF000000"/>
            <rFont val="Tahoma"/>
            <family val="2"/>
            <charset val="1"/>
          </rPr>
          <t>Data for the Calendar year </t>
        </r>
      </text>
    </comment>
    <comment ref="D3" authorId="0">
      <text>
        <r>
          <rPr>
            <b val="true"/>
            <sz val="9"/>
            <color rgb="FF000000"/>
            <rFont val="Tahoma"/>
            <family val="2"/>
            <charset val="1"/>
          </rPr>
          <t>vasileiosa:
</t>
        </r>
        <r>
          <rPr>
            <sz val="9"/>
            <color rgb="FF000000"/>
            <rFont val="Tahoma"/>
            <family val="2"/>
            <charset val="1"/>
          </rPr>
          <t>Data for the Calendar year </t>
        </r>
      </text>
    </comment>
    <comment ref="D82" authorId="0">
      <text>
        <r>
          <rPr>
            <b val="true"/>
            <sz val="9"/>
            <color rgb="FF000000"/>
            <rFont val="Tahoma"/>
            <family val="2"/>
            <charset val="1"/>
          </rPr>
          <t>vasileiosa:
</t>
        </r>
        <r>
          <rPr>
            <sz val="9"/>
            <color rgb="FF000000"/>
            <rFont val="Tahoma"/>
            <family val="2"/>
            <charset val="1"/>
          </rPr>
          <t>Republic of Equatorial Guinea: Statistical Appendix 
May 2008 
http://www.imf.org/external/pubs/ft/scr/2008/cr08157.pdf</t>
        </r>
      </text>
    </comment>
    <comment ref="D86" authorId="0">
      <text>
        <r>
          <rPr>
            <b val="true"/>
            <sz val="9"/>
            <color rgb="FF000000"/>
            <rFont val="Tahoma"/>
            <family val="2"/>
            <charset val="1"/>
          </rPr>
          <t>vasileiosa:
</t>
        </r>
        <r>
          <rPr>
            <sz val="9"/>
            <color rgb="FF000000"/>
            <rFont val="Tahoma"/>
            <family val="2"/>
            <charset val="1"/>
          </rPr>
          <t>Domestic arrears payments</t>
        </r>
      </text>
    </comment>
    <comment ref="D87" authorId="0">
      <text>
        <r>
          <rPr>
            <b val="true"/>
            <sz val="9"/>
            <color rgb="FF000000"/>
            <rFont val="Tahoma"/>
            <family val="2"/>
            <charset val="1"/>
          </rPr>
          <t>vasileiosa:
</t>
        </r>
        <r>
          <rPr>
            <sz val="9"/>
            <color rgb="FF000000"/>
            <rFont val="Tahoma"/>
            <family val="2"/>
            <charset val="1"/>
          </rPr>
          <t>checked 
zero loans</t>
        </r>
      </text>
    </comment>
    <comment ref="E3" authorId="0">
      <text>
        <r>
          <rPr>
            <b val="true"/>
            <sz val="9"/>
            <color rgb="FF000000"/>
            <rFont val="Tahoma"/>
            <family val="2"/>
            <charset val="1"/>
          </rPr>
          <t>vasileiosa:
</t>
        </r>
        <r>
          <rPr>
            <sz val="9"/>
            <color rgb="FF000000"/>
            <rFont val="Tahoma"/>
            <family val="2"/>
            <charset val="1"/>
          </rPr>
          <t>Data for the Calendar year </t>
        </r>
      </text>
    </comment>
    <comment ref="E82" authorId="0">
      <text>
        <r>
          <rPr>
            <b val="true"/>
            <sz val="9"/>
            <color rgb="FF000000"/>
            <rFont val="Tahoma"/>
            <family val="2"/>
            <charset val="1"/>
          </rPr>
          <t>vasileiosa:
</t>
        </r>
        <r>
          <rPr>
            <sz val="9"/>
            <color rgb="FF000000"/>
            <rFont val="Tahoma"/>
            <family val="2"/>
            <charset val="1"/>
          </rPr>
          <t>Republic of Equatorial Guinea: Statistical Appendix 
March 2009 
http://www.imf.org/external/pubs/ft/scr/2009/cr0998.pdf</t>
        </r>
      </text>
    </comment>
    <comment ref="E86" authorId="0">
      <text>
        <r>
          <rPr>
            <b val="true"/>
            <sz val="9"/>
            <color rgb="FF000000"/>
            <rFont val="Tahoma"/>
            <family val="2"/>
            <charset val="1"/>
          </rPr>
          <t>vasileiosa:
</t>
        </r>
        <r>
          <rPr>
            <sz val="9"/>
            <color rgb="FF000000"/>
            <rFont val="Tahoma"/>
            <family val="2"/>
            <charset val="1"/>
          </rPr>
          <t>Domestic arrears payments</t>
        </r>
      </text>
    </comment>
    <comment ref="E87" authorId="0">
      <text>
        <r>
          <rPr>
            <b val="true"/>
            <sz val="9"/>
            <color rgb="FF000000"/>
            <rFont val="Tahoma"/>
            <family val="2"/>
            <charset val="1"/>
          </rPr>
          <t>vasileiosa:
</t>
        </r>
        <r>
          <rPr>
            <sz val="9"/>
            <color rgb="FF000000"/>
            <rFont val="Tahoma"/>
            <family val="2"/>
            <charset val="1"/>
          </rPr>
          <t>checked 
zero loans</t>
        </r>
      </text>
    </comment>
    <comment ref="F3" authorId="0">
      <text>
        <r>
          <rPr>
            <b val="true"/>
            <sz val="9"/>
            <color rgb="FF000000"/>
            <rFont val="Tahoma"/>
            <family val="2"/>
            <charset val="1"/>
          </rPr>
          <t>vasileiosa:
</t>
        </r>
        <r>
          <rPr>
            <sz val="9"/>
            <color rgb="FF000000"/>
            <rFont val="Tahoma"/>
            <family val="2"/>
            <charset val="1"/>
          </rPr>
          <t>Data for the Calendar year </t>
        </r>
      </text>
    </comment>
    <comment ref="F82" authorId="0">
      <text>
        <r>
          <rPr>
            <b val="true"/>
            <sz val="9"/>
            <color rgb="FF000000"/>
            <rFont val="Tahoma"/>
            <family val="2"/>
            <charset val="1"/>
          </rPr>
          <t>vasileiosa:
</t>
        </r>
        <r>
          <rPr>
            <sz val="9"/>
            <color rgb="FF000000"/>
            <rFont val="Tahoma"/>
            <family val="2"/>
            <charset val="1"/>
          </rPr>
          <t>Republic of Equatorial Guinea: Statistical Appendix 
March 2009 
http://www.imf.org/external/pubs/ft/scr/2009/cr0998.pdf</t>
        </r>
      </text>
    </comment>
    <comment ref="F86" authorId="0">
      <text>
        <r>
          <rPr>
            <b val="true"/>
            <sz val="9"/>
            <color rgb="FF000000"/>
            <rFont val="Tahoma"/>
            <family val="2"/>
            <charset val="1"/>
          </rPr>
          <t>vasileiosa:
</t>
        </r>
        <r>
          <rPr>
            <sz val="9"/>
            <color rgb="FF000000"/>
            <rFont val="Tahoma"/>
            <family val="2"/>
            <charset val="1"/>
          </rPr>
          <t>Domestic arrears payments</t>
        </r>
      </text>
    </comment>
    <comment ref="F87" authorId="0">
      <text>
        <r>
          <rPr>
            <b val="true"/>
            <sz val="9"/>
            <color rgb="FF000000"/>
            <rFont val="Tahoma"/>
            <family val="2"/>
            <charset val="1"/>
          </rPr>
          <t>vasileiosa:
</t>
        </r>
        <r>
          <rPr>
            <sz val="9"/>
            <color rgb="FF000000"/>
            <rFont val="Tahoma"/>
            <family val="2"/>
            <charset val="1"/>
          </rPr>
          <t>checked 
zero loans</t>
        </r>
      </text>
    </comment>
    <comment ref="G3" authorId="0">
      <text>
        <r>
          <rPr>
            <b val="true"/>
            <sz val="9"/>
            <color rgb="FF000000"/>
            <rFont val="Tahoma"/>
            <family val="2"/>
            <charset val="1"/>
          </rPr>
          <t>vasileiosa:
</t>
        </r>
        <r>
          <rPr>
            <sz val="9"/>
            <color rgb="FF000000"/>
            <rFont val="Tahoma"/>
            <family val="2"/>
            <charset val="1"/>
          </rPr>
          <t>Data for the Calendar year </t>
        </r>
      </text>
    </comment>
    <comment ref="G82" authorId="0">
      <text>
        <r>
          <rPr>
            <b val="true"/>
            <sz val="9"/>
            <color rgb="FF000000"/>
            <rFont val="Tahoma"/>
            <family val="2"/>
            <charset val="1"/>
          </rPr>
          <t>vasileiosa:
</t>
        </r>
        <r>
          <rPr>
            <sz val="9"/>
            <color rgb="FF000000"/>
            <rFont val="Tahoma"/>
            <family val="2"/>
            <charset val="1"/>
          </rPr>
          <t>Republic of Equatorial Guinea: Statistical Appendix 
April 2010
http://www.imf.org/external/pubs/ft/scr/2010/cr10102.pdf</t>
        </r>
      </text>
    </comment>
    <comment ref="G86" authorId="0">
      <text>
        <r>
          <rPr>
            <b val="true"/>
            <sz val="9"/>
            <color rgb="FF000000"/>
            <rFont val="Tahoma"/>
            <family val="2"/>
            <charset val="1"/>
          </rPr>
          <t>vasileiosa:
</t>
        </r>
        <r>
          <rPr>
            <sz val="9"/>
            <color rgb="FF000000"/>
            <rFont val="Tahoma"/>
            <family val="2"/>
            <charset val="1"/>
          </rPr>
          <t>Domestic arrears payments</t>
        </r>
      </text>
    </comment>
    <comment ref="G87" authorId="0">
      <text>
        <r>
          <rPr>
            <b val="true"/>
            <sz val="9"/>
            <color rgb="FF000000"/>
            <rFont val="Tahoma"/>
            <family val="2"/>
            <charset val="1"/>
          </rPr>
          <t>vasileiosa:
</t>
        </r>
        <r>
          <rPr>
            <sz val="9"/>
            <color rgb="FF000000"/>
            <rFont val="Tahoma"/>
            <family val="2"/>
            <charset val="1"/>
          </rPr>
          <t>checked 
zero loans</t>
        </r>
      </text>
    </comment>
    <comment ref="H3" authorId="0">
      <text>
        <r>
          <rPr>
            <b val="true"/>
            <sz val="9"/>
            <color rgb="FF000000"/>
            <rFont val="Tahoma"/>
            <family val="2"/>
            <charset val="1"/>
          </rPr>
          <t>vasileiosa:
</t>
        </r>
        <r>
          <rPr>
            <sz val="9"/>
            <color rgb="FF000000"/>
            <rFont val="Tahoma"/>
            <family val="2"/>
            <charset val="1"/>
          </rPr>
          <t>Data for the Calendar year </t>
        </r>
      </text>
    </comment>
    <comment ref="H82" authorId="0">
      <text>
        <r>
          <rPr>
            <b val="true"/>
            <sz val="9"/>
            <color rgb="FF000000"/>
            <rFont val="Tahoma"/>
            <family val="2"/>
            <charset val="1"/>
          </rPr>
          <t>vasileiosa:
</t>
        </r>
        <r>
          <rPr>
            <sz val="9"/>
            <color rgb="FF000000"/>
            <rFont val="Tahoma"/>
            <family val="2"/>
            <charset val="1"/>
          </rPr>
          <t>Republic of Equatorial Guinea: Statistical Appendix 
April 2010
http://www.imf.org/external/pubs/ft/scr/2010/cr10102.pdf</t>
        </r>
      </text>
    </comment>
    <comment ref="H86" authorId="0">
      <text>
        <r>
          <rPr>
            <b val="true"/>
            <sz val="9"/>
            <color rgb="FF000000"/>
            <rFont val="Tahoma"/>
            <family val="2"/>
            <charset val="1"/>
          </rPr>
          <t>vasileiosa:
</t>
        </r>
        <r>
          <rPr>
            <sz val="9"/>
            <color rgb="FF000000"/>
            <rFont val="Tahoma"/>
            <family val="2"/>
            <charset val="1"/>
          </rPr>
          <t>Checked</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82" authorId="0">
      <text>
        <r>
          <rPr>
            <b val="true"/>
            <sz val="9"/>
            <color rgb="FF000000"/>
            <rFont val="Tahoma"/>
            <family val="2"/>
            <charset val="1"/>
          </rPr>
          <t>vasileiosa:
</t>
        </r>
        <r>
          <rPr>
            <sz val="9"/>
            <color rgb="FF000000"/>
            <rFont val="Tahoma"/>
            <family val="2"/>
            <charset val="1"/>
          </rPr>
          <t>
Republic of Equatorial Guinea: Statistical Appendix
 March 28, 2013
http://www.imf.org/external/pubs/ft/scr/2013/cr1384.pdf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82" authorId="0">
      <text>
        <r>
          <rPr>
            <b val="true"/>
            <sz val="9"/>
            <color rgb="FF000000"/>
            <rFont val="Tahoma"/>
            <family val="2"/>
            <charset val="1"/>
          </rPr>
          <t>vasileiosa:
</t>
        </r>
        <r>
          <rPr>
            <sz val="9"/>
            <color rgb="FF000000"/>
            <rFont val="Tahoma"/>
            <family val="2"/>
            <charset val="1"/>
          </rPr>
          <t>
Republic of Equatorial Guinea: Statistical Appendix
 March 28, 2013
http://www.imf.org/external/pubs/ft/scr/2013/cr1384.pdf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82" authorId="0">
      <text>
        <r>
          <rPr>
            <b val="true"/>
            <sz val="9"/>
            <color rgb="FF000000"/>
            <rFont val="Tahoma"/>
            <family val="2"/>
            <charset val="1"/>
          </rPr>
          <t>vasileiosa:
</t>
        </r>
        <r>
          <rPr>
            <sz val="9"/>
            <color rgb="FF000000"/>
            <rFont val="Tahoma"/>
            <family val="2"/>
            <charset val="1"/>
          </rPr>
          <t>
Republic of Equatorial Guinea: Statistical Appendix
 March 28, 2013
http://www.imf.org/external/pubs/ft/scr/2013/cr1384.pdf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U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V3" authorId="0">
      <text>
        <r>
          <rPr>
            <b val="true"/>
            <sz val="9"/>
            <color rgb="FF000000"/>
            <rFont val="Tahoma"/>
            <family val="2"/>
            <charset val="1"/>
          </rPr>
          <t>vasileiosa:
</t>
        </r>
        <r>
          <rPr>
            <sz val="9"/>
            <color rgb="FF000000"/>
            <rFont val="Tahoma"/>
            <family val="2"/>
            <charset val="1"/>
          </rPr>
          <t>Data for the Calendar year </t>
        </r>
      </text>
    </comment>
    <comment ref="V82"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List>
</comments>
</file>

<file path=xl/comments35.xml><?xml version="1.0" encoding="utf-8"?>
<comments xmlns="http://schemas.openxmlformats.org/spreadsheetml/2006/main" xmlns:xdr="http://schemas.openxmlformats.org/drawingml/2006/spreadsheetDrawing">
  <authors>
    <author/>
  </authors>
  <commentList>
    <comment ref="H3" authorId="0">
      <text>
        <r>
          <rPr>
            <b val="true"/>
            <sz val="9"/>
            <color rgb="FF000000"/>
            <rFont val="Tahoma"/>
            <family val="2"/>
            <charset val="1"/>
          </rPr>
          <t>vasileiosa:
</t>
        </r>
        <r>
          <rPr>
            <sz val="9"/>
            <color rgb="FF000000"/>
            <rFont val="Tahoma"/>
            <family val="2"/>
            <charset val="1"/>
          </rPr>
          <t>The data from 2000 to 2005 seem not to match with the results after 200, maybe there was  a change in the methodology </t>
        </r>
      </text>
    </comment>
    <comment ref="I3" authorId="0">
      <text>
        <r>
          <rPr>
            <b val="true"/>
            <sz val="9"/>
            <color rgb="FF000000"/>
            <rFont val="Tahoma"/>
            <family val="2"/>
            <charset val="1"/>
          </rPr>
          <t>vasileiosa:
</t>
        </r>
        <r>
          <rPr>
            <sz val="9"/>
            <color rgb="FF000000"/>
            <rFont val="Tahoma"/>
            <family val="2"/>
            <charset val="1"/>
          </rPr>
          <t>Data for the Calendar year </t>
        </r>
      </text>
    </comment>
    <comment ref="I61" authorId="0">
      <text>
        <r>
          <rPr>
            <b val="true"/>
            <sz val="9"/>
            <color rgb="FF000000"/>
            <rFont val="Tahoma"/>
            <family val="2"/>
            <charset val="1"/>
          </rPr>
          <t>vasileiosa:
</t>
        </r>
        <r>
          <rPr>
            <sz val="9"/>
            <color rgb="FF000000"/>
            <rFont val="Tahoma"/>
            <family val="2"/>
            <charset val="1"/>
          </rPr>
          <t>
Republic of Equatorial Guinea: Statistical Appendix
 March 28, 2013
http://www.imf.org/external/pubs/ft/scr/2013/cr1384.pdf</t>
        </r>
      </text>
    </comment>
    <comment ref="J3" authorId="0">
      <text>
        <r>
          <rPr>
            <b val="true"/>
            <sz val="9"/>
            <color rgb="FF000000"/>
            <rFont val="Tahoma"/>
            <family val="2"/>
            <charset val="1"/>
          </rPr>
          <t>vasileiosa:
</t>
        </r>
        <r>
          <rPr>
            <sz val="9"/>
            <color rgb="FF000000"/>
            <rFont val="Tahoma"/>
            <family val="2"/>
            <charset val="1"/>
          </rPr>
          <t>Data for the Calendar year </t>
        </r>
      </text>
    </comment>
    <comment ref="J61" authorId="0">
      <text>
        <r>
          <rPr>
            <b val="true"/>
            <sz val="9"/>
            <color rgb="FF000000"/>
            <rFont val="Tahoma"/>
            <family val="2"/>
            <charset val="1"/>
          </rPr>
          <t>vasileiosa:
</t>
        </r>
        <r>
          <rPr>
            <sz val="9"/>
            <color rgb="FF000000"/>
            <rFont val="Tahoma"/>
            <family val="2"/>
            <charset val="1"/>
          </rPr>
          <t>
Republic of Equatorial Guinea: Statistical Appendix
 March 28, 2013
http://www.imf.org/external/pubs/ft/scr/2013/cr1384.pdf</t>
        </r>
      </text>
    </comment>
    <comment ref="K3" authorId="0">
      <text>
        <r>
          <rPr>
            <b val="true"/>
            <sz val="9"/>
            <color rgb="FF000000"/>
            <rFont val="Tahoma"/>
            <family val="2"/>
            <charset val="1"/>
          </rPr>
          <t>vasileiosa:
</t>
        </r>
        <r>
          <rPr>
            <sz val="9"/>
            <color rgb="FF000000"/>
            <rFont val="Tahoma"/>
            <family val="2"/>
            <charset val="1"/>
          </rPr>
          <t>Data for the Calendar year </t>
        </r>
      </text>
    </comment>
    <comment ref="K61" authorId="0">
      <text>
        <r>
          <rPr>
            <b val="true"/>
            <sz val="9"/>
            <color rgb="FF000000"/>
            <rFont val="Tahoma"/>
            <family val="2"/>
            <charset val="1"/>
          </rPr>
          <t>vasileiosa:
</t>
        </r>
        <r>
          <rPr>
            <sz val="9"/>
            <color rgb="FF000000"/>
            <rFont val="Tahoma"/>
            <family val="2"/>
            <charset val="1"/>
          </rPr>
          <t>
Republic of Equatorial Guinea: Statistical Appendix
 March 28, 2013
http://www.imf.org/external/pubs/ft/scr/2013/cr1384.pdf</t>
        </r>
      </text>
    </comment>
    <comment ref="L3" authorId="0">
      <text>
        <r>
          <rPr>
            <b val="true"/>
            <sz val="9"/>
            <color rgb="FF000000"/>
            <rFont val="Tahoma"/>
            <family val="2"/>
            <charset val="1"/>
          </rPr>
          <t>vasileiosa:
</t>
        </r>
        <r>
          <rPr>
            <sz val="9"/>
            <color rgb="FF000000"/>
            <rFont val="Tahoma"/>
            <family val="2"/>
            <charset val="1"/>
          </rPr>
          <t>Data for the Calendar year </t>
        </r>
      </text>
    </comment>
    <comment ref="L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M3" authorId="0">
      <text>
        <r>
          <rPr>
            <b val="true"/>
            <sz val="9"/>
            <color rgb="FF000000"/>
            <rFont val="Tahoma"/>
            <family val="2"/>
            <charset val="1"/>
          </rPr>
          <t>vasileiosa:
</t>
        </r>
        <r>
          <rPr>
            <sz val="9"/>
            <color rgb="FF000000"/>
            <rFont val="Tahoma"/>
            <family val="2"/>
            <charset val="1"/>
          </rPr>
          <t>Data for the Calendar year </t>
        </r>
      </text>
    </comment>
    <comment ref="M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N3" authorId="0">
      <text>
        <r>
          <rPr>
            <b val="true"/>
            <sz val="9"/>
            <color rgb="FF000000"/>
            <rFont val="Tahoma"/>
            <family val="2"/>
            <charset val="1"/>
          </rPr>
          <t>vasileiosa:
</t>
        </r>
        <r>
          <rPr>
            <sz val="9"/>
            <color rgb="FF000000"/>
            <rFont val="Tahoma"/>
            <family val="2"/>
            <charset val="1"/>
          </rPr>
          <t>Data for the Calendar year </t>
        </r>
      </text>
    </comment>
    <comment ref="N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O3" authorId="0">
      <text>
        <r>
          <rPr>
            <b val="true"/>
            <sz val="9"/>
            <color rgb="FF000000"/>
            <rFont val="Tahoma"/>
            <family val="2"/>
            <charset val="1"/>
          </rPr>
          <t>vasileiosa:
</t>
        </r>
        <r>
          <rPr>
            <sz val="9"/>
            <color rgb="FF000000"/>
            <rFont val="Tahoma"/>
            <family val="2"/>
            <charset val="1"/>
          </rPr>
          <t>Data for the Calendar year </t>
        </r>
      </text>
    </comment>
    <comment ref="O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P3" authorId="0">
      <text>
        <r>
          <rPr>
            <b val="true"/>
            <sz val="9"/>
            <color rgb="FF000000"/>
            <rFont val="Tahoma"/>
            <family val="2"/>
            <charset val="1"/>
          </rPr>
          <t>vasileiosa:
</t>
        </r>
        <r>
          <rPr>
            <sz val="9"/>
            <color rgb="FF000000"/>
            <rFont val="Tahoma"/>
            <family val="2"/>
            <charset val="1"/>
          </rPr>
          <t>Data for the Calendar year </t>
        </r>
      </text>
    </comment>
    <comment ref="P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Q3" authorId="0">
      <text>
        <r>
          <rPr>
            <b val="true"/>
            <sz val="9"/>
            <color rgb="FF000000"/>
            <rFont val="Tahoma"/>
            <family val="2"/>
            <charset val="1"/>
          </rPr>
          <t>vasileiosa:
</t>
        </r>
        <r>
          <rPr>
            <sz val="9"/>
            <color rgb="FF000000"/>
            <rFont val="Tahoma"/>
            <family val="2"/>
            <charset val="1"/>
          </rPr>
          <t>Data for the Calendar year </t>
        </r>
      </text>
    </comment>
    <comment ref="Q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R3" authorId="0">
      <text>
        <r>
          <rPr>
            <b val="true"/>
            <sz val="9"/>
            <color rgb="FF000000"/>
            <rFont val="Tahoma"/>
            <family val="2"/>
            <charset val="1"/>
          </rPr>
          <t>vasileiosa:
</t>
        </r>
        <r>
          <rPr>
            <sz val="9"/>
            <color rgb="FF000000"/>
            <rFont val="Tahoma"/>
            <family val="2"/>
            <charset val="1"/>
          </rPr>
          <t>Data for the Calendar year </t>
        </r>
      </text>
    </comment>
    <comment ref="R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S3" authorId="0">
      <text>
        <r>
          <rPr>
            <b val="true"/>
            <sz val="9"/>
            <color rgb="FF000000"/>
            <rFont val="Tahoma"/>
            <family val="2"/>
            <charset val="1"/>
          </rPr>
          <t>vasileiosa:
</t>
        </r>
        <r>
          <rPr>
            <sz val="9"/>
            <color rgb="FF000000"/>
            <rFont val="Tahoma"/>
            <family val="2"/>
            <charset val="1"/>
          </rPr>
          <t>Data for the Calendar year </t>
        </r>
      </text>
    </comment>
    <comment ref="S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T3" authorId="0">
      <text>
        <r>
          <rPr>
            <b val="true"/>
            <sz val="9"/>
            <color rgb="FF000000"/>
            <rFont val="Tahoma"/>
            <family val="2"/>
            <charset val="1"/>
          </rPr>
          <t>vasileiosa:
</t>
        </r>
        <r>
          <rPr>
            <sz val="9"/>
            <color rgb="FF000000"/>
            <rFont val="Tahoma"/>
            <family val="2"/>
            <charset val="1"/>
          </rPr>
          <t>Data for the Calendar year </t>
        </r>
      </text>
    </comment>
    <comment ref="T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U3" authorId="0">
      <text>
        <r>
          <rPr>
            <b val="true"/>
            <sz val="9"/>
            <color rgb="FF000000"/>
            <rFont val="Tahoma"/>
            <family val="2"/>
            <charset val="1"/>
          </rPr>
          <t>vasileiosa:
</t>
        </r>
        <r>
          <rPr>
            <sz val="9"/>
            <color rgb="FF000000"/>
            <rFont val="Tahoma"/>
            <family val="2"/>
            <charset val="1"/>
          </rPr>
          <t>Data for the Calendar year </t>
        </r>
      </text>
    </comment>
    <comment ref="U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 ref="V3" authorId="0">
      <text>
        <r>
          <rPr>
            <b val="true"/>
            <sz val="9"/>
            <color rgb="FF000000"/>
            <rFont val="Tahoma"/>
            <family val="2"/>
            <charset val="1"/>
          </rPr>
          <t>vasileiosa:
</t>
        </r>
        <r>
          <rPr>
            <sz val="9"/>
            <color rgb="FF000000"/>
            <rFont val="Tahoma"/>
            <family val="2"/>
            <charset val="1"/>
          </rPr>
          <t>Data for the Calendar year </t>
        </r>
      </text>
    </comment>
    <comment ref="V61" authorId="0">
      <text>
        <r>
          <rPr>
            <b val="true"/>
            <sz val="9"/>
            <color rgb="FF000000"/>
            <rFont val="Tahoma"/>
            <family val="2"/>
            <charset val="1"/>
          </rPr>
          <t>vasileiosa:
</t>
        </r>
        <r>
          <rPr>
            <sz val="9"/>
            <color rgb="FF000000"/>
            <rFont val="Tahoma"/>
            <family val="2"/>
            <charset val="1"/>
          </rPr>
          <t>IMF Executive Board Concludes 2012 Article IV Consultation with Equatorial Guinea
March 28, 2013
http://www.imf.org/external/pubs/ft/scr/2013/cr1383.pdf</t>
        </r>
      </text>
    </comment>
  </commentList>
</comments>
</file>

<file path=xl/comments4.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58" authorId="0">
      <text>
        <r>
          <rPr>
            <b val="true"/>
            <sz val="9"/>
            <color rgb="FF000000"/>
            <rFont val="Tahoma"/>
            <family val="2"/>
            <charset val="1"/>
          </rPr>
          <t>vasileiosa:
</t>
        </r>
        <r>
          <rPr>
            <sz val="9"/>
            <color rgb="FF000000"/>
            <rFont val="Tahoma"/>
            <family val="2"/>
            <charset val="1"/>
          </rPr>
          <t>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58" authorId="0">
      <text>
        <r>
          <rPr>
            <b val="true"/>
            <sz val="9"/>
            <color rgb="FF000000"/>
            <rFont val="Tahoma"/>
            <family val="2"/>
            <charset val="1"/>
          </rPr>
          <t>vasileiosa:
</t>
        </r>
        <r>
          <rPr>
            <sz val="9"/>
            <color rgb="FF000000"/>
            <rFont val="Tahoma"/>
            <family val="2"/>
            <charset val="1"/>
          </rPr>
          <t>Kenya: 2006 Article IV Consultation and Second Review Under the Three-Year
Arrangement Under the Poverty Reduction and Growth Facility, and Requests for
Extension and Rephasing of the Arrangement, Reduction in Access, and Waiver of
Performance Criteria—Staff Report; Staff Supplement and Statement; Press Release
on the Executive Board Discussion; and Statement by the Executive Director for Kenya 
May 2009
https://www.imf.org/external/pubs/ft/scr/2009/cr09137.pdf</t>
        </r>
      </text>
    </comment>
    <comment ref="I62" authorId="0">
      <text>
        <r>
          <rPr>
            <b val="true"/>
            <sz val="9"/>
            <color rgb="FF000000"/>
            <rFont val="Tahoma"/>
            <family val="2"/>
            <charset val="1"/>
          </rPr>
          <t>vasileiosa:
</t>
        </r>
        <r>
          <rPr>
            <sz val="9"/>
            <color rgb="FF000000"/>
            <rFont val="Tahoma"/>
            <family val="2"/>
            <charset val="1"/>
          </rPr>
          <t>Drought expenditures</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58" authorId="0">
      <text>
        <r>
          <rPr>
            <b val="true"/>
            <sz val="9"/>
            <color rgb="FF000000"/>
            <rFont val="Tahoma"/>
            <family val="2"/>
            <charset val="1"/>
          </rPr>
          <t>vasileiosa:
</t>
        </r>
        <r>
          <rPr>
            <sz val="9"/>
            <color rgb="FF000000"/>
            <rFont val="Tahoma"/>
            <family val="2"/>
            <charset val="1"/>
          </rPr>
          <t>Kenya: Staff Report for the 2009 Article IV Consultation
January 2010
https://www.imf.org/external/pubs/ft/scr/2010/cr1026.pdf</t>
        </r>
      </text>
    </comment>
    <comment ref="J63" authorId="0">
      <text>
        <r>
          <rPr>
            <b val="true"/>
            <sz val="9"/>
            <color rgb="FF000000"/>
            <rFont val="Tahoma"/>
            <family val="2"/>
            <charset val="1"/>
          </rPr>
          <t>vasileiosa:
</t>
        </r>
        <r>
          <rPr>
            <sz val="9"/>
            <color rgb="FF000000"/>
            <rFont val="Tahoma"/>
            <family val="2"/>
            <charset val="1"/>
          </rPr>
          <t>checked</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58" authorId="0">
      <text>
        <r>
          <rPr>
            <b val="true"/>
            <sz val="9"/>
            <color rgb="FF000000"/>
            <rFont val="Tahoma"/>
            <family val="2"/>
            <charset val="1"/>
          </rPr>
          <t>vasileiosa:
</t>
        </r>
        <r>
          <rPr>
            <sz val="9"/>
            <color rgb="FF000000"/>
            <rFont val="Tahoma"/>
            <family val="2"/>
            <charset val="1"/>
          </rPr>
          <t>Kenya: Staff Report for the 2009 Article IV Consultation
January 2010
https://www.imf.org/external/pubs/ft/scr/2010/cr1026.pdf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58" authorId="0">
      <text>
        <r>
          <rPr>
            <b val="true"/>
            <sz val="9"/>
            <color rgb="FF000000"/>
            <rFont val="Tahoma"/>
            <family val="2"/>
            <charset val="1"/>
          </rPr>
          <t>vasileiosa:
</t>
        </r>
        <r>
          <rPr>
            <sz val="9"/>
            <color rgb="FF000000"/>
            <rFont val="Tahoma"/>
            <family val="2"/>
            <charset val="1"/>
          </rPr>
          <t>Kenya: Staff Report for the 2009 Article IV Consultation
January 2010
https://www.imf.org/external/pubs/ft/scr/2010/cr1026.pdf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58" authorId="0">
      <text>
        <r>
          <rPr>
            <b val="true"/>
            <sz val="9"/>
            <color rgb="FF000000"/>
            <rFont val="Tahoma"/>
            <family val="2"/>
            <charset val="1"/>
          </rPr>
          <t>vasileiosa:
</t>
        </r>
        <r>
          <rPr>
            <sz val="9"/>
            <color rgb="FF000000"/>
            <rFont val="Tahoma"/>
            <family val="2"/>
            <charset val="1"/>
          </rPr>
          <t> September 25, 2012 January 29, 2001
Kenya: Fourth Review Under the Three-Year Arrangement Under the Extended Credit
Facility, Request for a Waiver and Modification of Performance Criteria—Staff
Report; Press Release on the Executive Board Discussion; and Statement by the
Executive Director for Kenya. 
November 2012
https://www.imf.org/external/pubs/ft/scr/2012/cr12300.pdf</t>
        </r>
      </text>
    </comment>
    <comment ref="M62" authorId="0">
      <text>
        <r>
          <rPr>
            <b val="true"/>
            <sz val="9"/>
            <color rgb="FF000000"/>
            <rFont val="Tahoma"/>
            <family val="2"/>
            <charset val="1"/>
          </rPr>
          <t>vasileiosa:
</t>
        </r>
        <r>
          <rPr>
            <sz val="9"/>
            <color rgb="FF000000"/>
            <rFont val="Tahoma"/>
            <family val="2"/>
            <charset val="1"/>
          </rPr>
          <t>Drought expenditures</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58" authorId="0">
      <text>
        <r>
          <rPr>
            <b val="true"/>
            <sz val="9"/>
            <color rgb="FF000000"/>
            <rFont val="Tahoma"/>
            <family val="2"/>
            <charset val="1"/>
          </rPr>
          <t>vasileiosa:
</t>
        </r>
        <r>
          <rPr>
            <sz val="9"/>
            <color rgb="FF000000"/>
            <rFont val="Tahoma"/>
            <family val="2"/>
            <charset val="1"/>
          </rPr>
          <t>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N62" authorId="0">
      <text>
        <r>
          <rPr>
            <b val="true"/>
            <sz val="9"/>
            <color rgb="FF000000"/>
            <rFont val="Tahoma"/>
            <family val="2"/>
            <charset val="1"/>
          </rPr>
          <t>vasileiosa:
</t>
        </r>
        <r>
          <rPr>
            <sz val="9"/>
            <color rgb="FF000000"/>
            <rFont val="Tahoma"/>
            <family val="2"/>
            <charset val="1"/>
          </rPr>
          <t>Drought expenditures
Constitutional Reform </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58" authorId="0">
      <text>
        <r>
          <rPr>
            <b val="true"/>
            <sz val="9"/>
            <color rgb="FF000000"/>
            <rFont val="Tahoma"/>
            <family val="2"/>
            <charset val="1"/>
          </rPr>
          <t>vasileiosa:
</t>
        </r>
        <r>
          <rPr>
            <sz val="9"/>
            <color rgb="FF000000"/>
            <rFont val="Tahoma"/>
            <family val="2"/>
            <charset val="1"/>
          </rPr>
          <t>Kenya: Fifth Review Under the Three-Year Arrangement Under the Extended Credit
Facility and Request for a Waiver and Modification of Performance Criteria—Staff
Report; Staff Supplement; and Press Release. 
April 2013
https://www.imf.org/external/pubs/ft/scr/2013/cr13107.pdf</t>
        </r>
      </text>
    </comment>
    <comment ref="O62" authorId="0">
      <text>
        <r>
          <rPr>
            <b val="true"/>
            <sz val="9"/>
            <color rgb="FF000000"/>
            <rFont val="Tahoma"/>
            <family val="2"/>
            <charset val="1"/>
          </rPr>
          <t>vasileiosa:
</t>
        </r>
        <r>
          <rPr>
            <sz val="9"/>
            <color rgb="FF000000"/>
            <rFont val="Tahoma"/>
            <family val="2"/>
            <charset val="1"/>
          </rPr>
          <t>Drought expenditures</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58" authorId="0">
      <text>
        <r>
          <rPr>
            <b val="true"/>
            <sz val="9"/>
            <color rgb="FF000000"/>
            <rFont val="Tahoma"/>
            <family val="2"/>
            <charset val="1"/>
          </rPr>
          <t>vasileiosa:
</t>
        </r>
        <r>
          <rPr>
            <sz val="9"/>
            <color rgb="FF000000"/>
            <rFont val="Tahoma"/>
            <family val="2"/>
            <charset val="1"/>
          </rPr>
          <t>KENYA
2014 ARTICLE IV CONSULTATION—STAFF REPORT;
PRESS RELEASE; AND STATEMENT BY THE EXECUTIVE
DIRECTOR FOR KENYA
October 2014
https://www.imf.org/external/pubs/ft/scr/2014/cr14302.pdf</t>
        </r>
      </text>
    </comment>
    <comment ref="P62" authorId="0">
      <text>
        <r>
          <rPr>
            <b val="true"/>
            <sz val="9"/>
            <color rgb="FF000000"/>
            <rFont val="Tahoma"/>
            <family val="2"/>
            <charset val="1"/>
          </rPr>
          <t>vasileiosa:
</t>
        </r>
        <r>
          <rPr>
            <sz val="9"/>
            <color rgb="FF000000"/>
            <rFont val="Tahoma"/>
            <family val="2"/>
            <charset val="1"/>
          </rPr>
          <t>checked</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58" authorId="0">
      <text>
        <r>
          <rPr>
            <b val="true"/>
            <sz val="9"/>
            <color rgb="FF000000"/>
            <rFont val="Tahoma"/>
            <family val="2"/>
            <charset val="1"/>
          </rPr>
          <t>vasileiosa:
</t>
        </r>
        <r>
          <rPr>
            <sz val="9"/>
            <color rgb="FF000000"/>
            <rFont val="Tahoma"/>
            <family val="2"/>
            <charset val="1"/>
          </rPr>
          <t>KENYA
2014 ARTICLE IV CONSULTATION—STAFF REPORT;
PRESS RELEASE; AND STATEMENT BY THE EXECUTIVE
DIRECTOR FOR KENYA
October 2014
https://www.imf.org/external/pubs/ft/scr/2014/cr14302.pdf</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58" authorId="0">
      <text>
        <r>
          <rPr>
            <b val="true"/>
            <sz val="9"/>
            <color rgb="FF000000"/>
            <rFont val="Tahoma"/>
            <family val="2"/>
            <charset val="1"/>
          </rPr>
          <t>vasileiosa:
</t>
        </r>
        <r>
          <rPr>
            <sz val="9"/>
            <color rgb="FF000000"/>
            <rFont val="Tahoma"/>
            <family val="2"/>
            <charset val="1"/>
          </rPr>
          <t>KENYA
2014 ARTICLE IV CONSULTATION—STAFF REPORT;
PRESS RELEASE; AND STATEMENT BY THE EXECUTIVE
DIRECTOR FOR KENYA
October 2014
https://www.imf.org/external/pubs/ft/scr/2014/cr14302.pdf</t>
        </r>
      </text>
    </comment>
    <comment ref="R62" authorId="0">
      <text>
        <r>
          <rPr>
            <b val="true"/>
            <sz val="9"/>
            <color rgb="FF000000"/>
            <rFont val="Tahoma"/>
            <family val="2"/>
            <charset val="1"/>
          </rPr>
          <t>vasileiosa:
</t>
        </r>
        <r>
          <rPr>
            <sz val="9"/>
            <color rgb="FF000000"/>
            <rFont val="Tahoma"/>
            <family val="2"/>
            <charset val="1"/>
          </rPr>
          <t>checked</t>
        </r>
      </text>
    </comment>
    <comment ref="R63" authorId="0">
      <text>
        <r>
          <rPr>
            <b val="true"/>
            <sz val="9"/>
            <color rgb="FF000000"/>
            <rFont val="Tahoma"/>
            <family val="2"/>
            <charset val="1"/>
          </rPr>
          <t>vasileiosa:
</t>
        </r>
        <r>
          <rPr>
            <sz val="9"/>
            <color rgb="FF000000"/>
            <rFont val="Tahoma"/>
            <family val="2"/>
            <charset val="1"/>
          </rPr>
          <t>Checked</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S58" authorId="0">
      <text>
        <r>
          <rPr>
            <b val="true"/>
            <sz val="9"/>
            <color rgb="FF000000"/>
            <rFont val="Tahoma"/>
            <family val="2"/>
            <charset val="1"/>
          </rPr>
          <t>vasileiosa:
</t>
        </r>
        <r>
          <rPr>
            <sz val="9"/>
            <color rgb="FF000000"/>
            <rFont val="Tahoma"/>
            <family val="2"/>
            <charset val="1"/>
          </rPr>
          <t>KENYA
2014 ARTICLE IV CONSULTATION—STAFF REPORT;
PRESS RELEASE; AND STATEMENT BY THE EXECUTIVE
DIRECTOR FOR KENYA
October 2014
https://www.imf.org/external/pubs/ft/scr/2014/cr14302.pdf</t>
        </r>
      </text>
    </comment>
    <comment ref="S62" authorId="0">
      <text>
        <r>
          <rPr>
            <b val="true"/>
            <sz val="9"/>
            <color rgb="FF000000"/>
            <rFont val="Tahoma"/>
            <family val="2"/>
            <charset val="1"/>
          </rPr>
          <t>vasileiosa:
</t>
        </r>
        <r>
          <rPr>
            <sz val="9"/>
            <color rgb="FF000000"/>
            <rFont val="Tahoma"/>
            <family val="2"/>
            <charset val="1"/>
          </rPr>
          <t>checked</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T58" authorId="0">
      <text>
        <r>
          <rPr>
            <b val="true"/>
            <sz val="9"/>
            <color rgb="FF000000"/>
            <rFont val="Tahoma"/>
            <family val="2"/>
            <charset val="1"/>
          </rPr>
          <t>vasileiosa:
</t>
        </r>
        <r>
          <rPr>
            <sz val="9"/>
            <color rgb="FF000000"/>
            <rFont val="Tahoma"/>
            <family val="2"/>
            <charset val="1"/>
          </rPr>
          <t>KENYA
2014 ARTICLE IV CONSULTATION—STAFF REPORT;
PRESS RELEASE; AND STATEMENT BY THE EXECUTIVE
DIRECTOR FOR KENYA
October 2014
https://www.imf.org/external/pubs/ft/scr/2014/cr14302.pdf</t>
        </r>
      </text>
    </comment>
    <comment ref="T62" authorId="0">
      <text>
        <r>
          <rPr>
            <b val="true"/>
            <sz val="9"/>
            <color rgb="FF000000"/>
            <rFont val="Tahoma"/>
            <family val="2"/>
            <charset val="1"/>
          </rPr>
          <t>vasileiosa:
</t>
        </r>
        <r>
          <rPr>
            <sz val="9"/>
            <color rgb="FF000000"/>
            <rFont val="Tahoma"/>
            <family val="2"/>
            <charset val="1"/>
          </rPr>
          <t>checked</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U58" authorId="0">
      <text>
        <r>
          <rPr>
            <b val="true"/>
            <sz val="9"/>
            <color rgb="FF000000"/>
            <rFont val="Tahoma"/>
            <family val="2"/>
            <charset val="1"/>
          </rPr>
          <t>vasileiosa:
</t>
        </r>
        <r>
          <rPr>
            <sz val="9"/>
            <color rgb="FF000000"/>
            <rFont val="Tahoma"/>
            <family val="2"/>
            <charset val="1"/>
          </rPr>
          <t>KENYA
2014 ARTICLE IV CONSULTATION—STAFF REPORT;
PRESS RELEASE; AND STATEMENT BY THE EXECUTIVE
DIRECTOR FOR KENYA
October 2014
https://www.imf.org/external/pubs/ft/scr/2014/cr14302.pdf</t>
        </r>
      </text>
    </comment>
    <comment ref="U62" authorId="0">
      <text>
        <r>
          <rPr>
            <b val="true"/>
            <sz val="9"/>
            <color rgb="FF000000"/>
            <rFont val="Tahoma"/>
            <family val="2"/>
            <charset val="1"/>
          </rPr>
          <t>vasileiosa:
</t>
        </r>
        <r>
          <rPr>
            <sz val="9"/>
            <color rgb="FF000000"/>
            <rFont val="Tahoma"/>
            <family val="2"/>
            <charset val="1"/>
          </rPr>
          <t>checked</t>
        </r>
      </text>
    </comment>
    <comment ref="V4" authorId="0">
      <text>
        <r>
          <rPr>
            <b val="true"/>
            <sz val="9"/>
            <color rgb="FF000000"/>
            <rFont val="Tahoma"/>
            <family val="2"/>
            <charset val="1"/>
          </rPr>
          <t>vasileiosa:
</t>
        </r>
        <r>
          <rPr>
            <sz val="9"/>
            <color rgb="FF000000"/>
            <rFont val="Tahoma"/>
            <family val="2"/>
            <charset val="1"/>
          </rPr>
          <t>Data for the Financial year</t>
        </r>
      </text>
    </comment>
    <comment ref="V58" authorId="0">
      <text>
        <r>
          <rPr>
            <b val="true"/>
            <sz val="9"/>
            <color rgb="FF000000"/>
            <rFont val="Tahoma"/>
            <family val="2"/>
            <charset val="1"/>
          </rPr>
          <t>vasileiosa:
</t>
        </r>
        <r>
          <rPr>
            <sz val="9"/>
            <color rgb="FF000000"/>
            <rFont val="Tahoma"/>
            <family val="2"/>
            <charset val="1"/>
          </rPr>
          <t>KENYA
2014 ARTICLE IV CONSULTATION—STAFF REPORT;
PRESS RELEASE; AND STATEMENT BY THE EXECUTIVE
DIRECTOR FOR KENYA
October 2014
https://www.imf.org/external/pubs/ft/scr/2014/cr14302.pdf</t>
        </r>
      </text>
    </comment>
    <comment ref="V62" authorId="0">
      <text>
        <r>
          <rPr>
            <b val="true"/>
            <sz val="9"/>
            <color rgb="FF000000"/>
            <rFont val="Tahoma"/>
            <family val="2"/>
            <charset val="1"/>
          </rPr>
          <t>vasileiosa:
</t>
        </r>
        <r>
          <rPr>
            <sz val="9"/>
            <color rgb="FF000000"/>
            <rFont val="Tahoma"/>
            <family val="2"/>
            <charset val="1"/>
          </rPr>
          <t>Checked</t>
        </r>
      </text>
    </comment>
  </commentList>
</comments>
</file>

<file path=xl/comments5.xml><?xml version="1.0" encoding="utf-8"?>
<comments xmlns="http://schemas.openxmlformats.org/spreadsheetml/2006/main" xmlns:xdr="http://schemas.openxmlformats.org/drawingml/2006/spreadsheetDrawing">
  <authors>
    <author/>
  </authors>
  <commentList>
    <comment ref="D3" authorId="0">
      <text>
        <r>
          <rPr>
            <b val="true"/>
            <sz val="9"/>
            <color rgb="FF000000"/>
            <rFont val="Tahoma"/>
            <family val="2"/>
            <charset val="1"/>
          </rPr>
          <t>vasileiosa:
</t>
        </r>
        <r>
          <rPr>
            <sz val="9"/>
            <color rgb="FF000000"/>
            <rFont val="Tahoma"/>
            <family val="2"/>
            <charset val="1"/>
          </rPr>
          <t>The data represent the Calendar year </t>
        </r>
      </text>
    </comment>
    <comment ref="D60" authorId="0">
      <text>
        <r>
          <rPr>
            <b val="true"/>
            <sz val="9"/>
            <color rgb="FF000000"/>
            <rFont val="Tahoma"/>
            <family val="2"/>
            <charset val="1"/>
          </rPr>
          <t>vasileiosa:
</t>
        </r>
        <r>
          <rPr>
            <sz val="9"/>
            <color rgb="FF000000"/>
            <rFont val="Tahoma"/>
            <family val="2"/>
            <charset val="1"/>
          </rPr>
          <t>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D64" authorId="0">
      <text>
        <r>
          <rPr>
            <b val="true"/>
            <sz val="9"/>
            <color rgb="FF000000"/>
            <rFont val="Tahoma"/>
            <family val="2"/>
            <charset val="1"/>
          </rPr>
          <t>vasileiosa:
</t>
        </r>
        <r>
          <rPr>
            <sz val="9"/>
            <color rgb="FF000000"/>
            <rFont val="Tahoma"/>
            <family val="2"/>
            <charset val="1"/>
          </rPr>
          <t>checked</t>
        </r>
      </text>
    </comment>
    <comment ref="E3" authorId="0">
      <text>
        <r>
          <rPr>
            <b val="true"/>
            <sz val="9"/>
            <color rgb="FF000000"/>
            <rFont val="Tahoma"/>
            <family val="2"/>
            <charset val="1"/>
          </rPr>
          <t>vasileiosa:
</t>
        </r>
        <r>
          <rPr>
            <sz val="9"/>
            <color rgb="FF000000"/>
            <rFont val="Tahoma"/>
            <family val="2"/>
            <charset val="1"/>
          </rPr>
          <t>The data represent the Calendar year </t>
        </r>
      </text>
    </comment>
    <comment ref="E60" authorId="0">
      <text>
        <r>
          <rPr>
            <b val="true"/>
            <sz val="9"/>
            <color rgb="FF000000"/>
            <rFont val="Tahoma"/>
            <family val="2"/>
            <charset val="1"/>
          </rPr>
          <t>vasileiosa:
</t>
        </r>
        <r>
          <rPr>
            <sz val="9"/>
            <color rgb="FF000000"/>
            <rFont val="Tahoma"/>
            <family val="2"/>
            <charset val="1"/>
          </rPr>
          <t>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E64" authorId="0">
      <text>
        <r>
          <rPr>
            <b val="true"/>
            <sz val="9"/>
            <color rgb="FF000000"/>
            <rFont val="Tahoma"/>
            <family val="2"/>
            <charset val="1"/>
          </rPr>
          <t>vasileiosa:
</t>
        </r>
        <r>
          <rPr>
            <sz val="9"/>
            <color rgb="FF000000"/>
            <rFont val="Tahoma"/>
            <family val="2"/>
            <charset val="1"/>
          </rPr>
          <t> Troop withdrawal</t>
        </r>
      </text>
    </comment>
    <comment ref="F3" authorId="0">
      <text>
        <r>
          <rPr>
            <b val="true"/>
            <sz val="9"/>
            <color rgb="FF000000"/>
            <rFont val="Tahoma"/>
            <family val="2"/>
            <charset val="1"/>
          </rPr>
          <t>vasileiosa:
</t>
        </r>
        <r>
          <rPr>
            <sz val="9"/>
            <color rgb="FF000000"/>
            <rFont val="Tahoma"/>
            <family val="2"/>
            <charset val="1"/>
          </rPr>
          <t>The data represent the Calendar year </t>
        </r>
      </text>
    </comment>
    <comment ref="F60" authorId="0">
      <text>
        <r>
          <rPr>
            <b val="true"/>
            <sz val="9"/>
            <color rgb="FF000000"/>
            <rFont val="Tahoma"/>
            <family val="2"/>
            <charset val="1"/>
          </rPr>
          <t>vasileiosa:
</t>
        </r>
        <r>
          <rPr>
            <sz val="9"/>
            <color rgb="FF000000"/>
            <rFont val="Tahoma"/>
            <family val="2"/>
            <charset val="1"/>
          </rPr>
          <t>Rwanda: Fourth Review Under the Three-Year Arrangement Under the Poverty
Reduction and Growth Facility and Requests for Waiver of Nonobservance of
Performance Criteria and for Extension of the Arrangement—Staff Report; Staff
Statement; Press Release on the Executive Board Discussion; and Statement by the
Executive Director for Rwanda 
May 2005
https://www.imf.org/external/pubs/ft/scr/2005/cr05171.pdf</t>
        </r>
      </text>
    </comment>
    <comment ref="G3" authorId="0">
      <text>
        <r>
          <rPr>
            <b val="true"/>
            <sz val="9"/>
            <color rgb="FF000000"/>
            <rFont val="Tahoma"/>
            <family val="2"/>
            <charset val="1"/>
          </rPr>
          <t>vasileiosa:
</t>
        </r>
        <r>
          <rPr>
            <sz val="9"/>
            <color rgb="FF000000"/>
            <rFont val="Tahoma"/>
            <family val="2"/>
            <charset val="1"/>
          </rPr>
          <t>The data represent the Calendar year </t>
        </r>
      </text>
    </comment>
    <comment ref="G60" authorId="0">
      <text>
        <r>
          <rPr>
            <b val="true"/>
            <sz val="9"/>
            <color rgb="FF000000"/>
            <rFont val="Tahoma"/>
            <family val="2"/>
            <charset val="1"/>
          </rPr>
          <t>vasileiosa:
</t>
        </r>
        <r>
          <rPr>
            <sz val="9"/>
            <color rgb="FF000000"/>
            <rFont val="Tahoma"/>
            <family val="2"/>
            <charset val="1"/>
          </rPr>
          <t> April 11, 2006 May 31, 2006
Rwanda: Sixth Review Under the Three-Year Arrangement Under the Poverty
Reduction and Growth Facility (PRGF), Requests for Waivers of Nonobservance of
Performance Criteria, and Request for a New Three-Year Arrangement Under the
PRGF—Staff Report; Staff Statement; Press Release on the Executive Board
Discussion; and Statement by the Executive Director for Rwanda
July 2006
https://www.imf.org/external/pubs/ft/scr/2006/cr06245.pdf</t>
        </r>
      </text>
    </comment>
    <comment ref="H3" authorId="0">
      <text>
        <r>
          <rPr>
            <b val="true"/>
            <sz val="9"/>
            <color rgb="FF000000"/>
            <rFont val="Tahoma"/>
            <family val="2"/>
            <charset val="1"/>
          </rPr>
          <t>vasileiosa:
</t>
        </r>
        <r>
          <rPr>
            <sz val="9"/>
            <color rgb="FF000000"/>
            <rFont val="Tahoma"/>
            <family val="2"/>
            <charset val="1"/>
          </rPr>
          <t>The data represent the Calendar year </t>
        </r>
      </text>
    </comment>
    <comment ref="H60" authorId="0">
      <text>
        <r>
          <rPr>
            <b val="true"/>
            <sz val="9"/>
            <color rgb="FF000000"/>
            <rFont val="Tahoma"/>
            <family val="2"/>
            <charset val="1"/>
          </rPr>
          <t>vasileiosa:
</t>
        </r>
        <r>
          <rPr>
            <sz val="9"/>
            <color rgb="FF000000"/>
            <rFont val="Tahoma"/>
            <family val="2"/>
            <charset val="1"/>
          </rPr>
          <t>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I3" authorId="0">
      <text>
        <r>
          <rPr>
            <b val="true"/>
            <sz val="9"/>
            <color rgb="FF000000"/>
            <rFont val="Tahoma"/>
            <family val="2"/>
            <charset val="1"/>
          </rPr>
          <t>vasileiosa:
</t>
        </r>
        <r>
          <rPr>
            <sz val="9"/>
            <color rgb="FF000000"/>
            <rFont val="Tahoma"/>
            <family val="2"/>
            <charset val="1"/>
          </rPr>
          <t>The data represent the Calendar year </t>
        </r>
      </text>
    </comment>
    <comment ref="I60" authorId="0">
      <text>
        <r>
          <rPr>
            <b val="true"/>
            <sz val="9"/>
            <color rgb="FF000000"/>
            <rFont val="Tahoma"/>
            <family val="2"/>
            <charset val="1"/>
          </rPr>
          <t>vasileiosa:
</t>
        </r>
        <r>
          <rPr>
            <sz val="9"/>
            <color rgb="FF000000"/>
            <rFont val="Tahoma"/>
            <family val="2"/>
            <charset val="1"/>
          </rPr>
          <t>Rwanda: Third Review Under the Three-Year Arrangement Under the Poverty
Reduction and Growth Facility and Request for Waiver of Nonobservance of
Performance Criterion—Staff Report; Staff Supplement; Press Release on the
Executive Board Discussion; and Statement by the Executive Director for Rwanda
March 2008
https://www.imf.org/external/pubs/ft/scr/2008/cr0889.pdf</t>
        </r>
      </text>
    </comment>
    <comment ref="J4" authorId="0">
      <text>
        <r>
          <rPr>
            <b val="true"/>
            <sz val="9"/>
            <color rgb="FF000000"/>
            <rFont val="Tahoma"/>
            <family val="2"/>
            <charset val="1"/>
          </rPr>
          <t>vasileiosa:
</t>
        </r>
        <r>
          <rPr>
            <sz val="9"/>
            <color rgb="FF000000"/>
            <rFont val="Tahoma"/>
            <family val="2"/>
            <charset val="1"/>
          </rPr>
          <t>The data represent the Financial Year</t>
        </r>
      </text>
    </comment>
    <comment ref="J60" authorId="0">
      <text>
        <r>
          <rPr>
            <b val="true"/>
            <sz val="9"/>
            <color rgb="FF000000"/>
            <rFont val="Tahoma"/>
            <family val="2"/>
            <charset val="1"/>
          </rPr>
          <t>vasileiosa:
</t>
        </r>
        <r>
          <rPr>
            <sz val="9"/>
            <color rgb="FF000000"/>
            <rFont val="Tahoma"/>
            <family val="2"/>
            <charset val="1"/>
          </rPr>
          <t>Rwanda: Third Review Under the Policy Support Instrument—Staff Report; Staff
Supplement; Press Release on the Executive Board Discussion; and Statement by the
Executive Director for Rwanda. 
January 2012
https://www.imf.org/external/pubs/ft/scr/2012/cr1215.pdf</t>
        </r>
      </text>
    </comment>
    <comment ref="K4" authorId="0">
      <text>
        <r>
          <rPr>
            <b val="true"/>
            <sz val="9"/>
            <color rgb="FF000000"/>
            <rFont val="Tahoma"/>
            <family val="2"/>
            <charset val="1"/>
          </rPr>
          <t>vasileiosa:
</t>
        </r>
        <r>
          <rPr>
            <sz val="9"/>
            <color rgb="FF000000"/>
            <rFont val="Tahoma"/>
            <family val="2"/>
            <charset val="1"/>
          </rPr>
          <t>The data represent the Financial Year</t>
        </r>
      </text>
    </comment>
    <comment ref="K60" authorId="0">
      <text>
        <r>
          <rPr>
            <b val="true"/>
            <sz val="9"/>
            <color rgb="FF000000"/>
            <rFont val="Tahoma"/>
            <family val="2"/>
            <charset val="1"/>
          </rPr>
          <t>vasileiosa:
</t>
        </r>
        <r>
          <rPr>
            <sz val="9"/>
            <color rgb="FF000000"/>
            <rFont val="Tahoma"/>
            <family val="2"/>
            <charset val="1"/>
          </rPr>
          <t>Rwanda: Third Review Under the Policy Support Instrument—Staff Report; Staff
Supplement; Press Release on the Executive Board Discussion; and Statement by the
Executive Director for Rwanda. 
January 2012
https://www.imf.org/external/pubs/ft/scr/2012/cr1215.pdf</t>
        </r>
      </text>
    </comment>
    <comment ref="L4" authorId="0">
      <text>
        <r>
          <rPr>
            <b val="true"/>
            <sz val="9"/>
            <color rgb="FF000000"/>
            <rFont val="Tahoma"/>
            <family val="2"/>
            <charset val="1"/>
          </rPr>
          <t>vasileiosa:
</t>
        </r>
        <r>
          <rPr>
            <sz val="9"/>
            <color rgb="FF000000"/>
            <rFont val="Tahoma"/>
            <family val="2"/>
            <charset val="1"/>
          </rPr>
          <t>The data represent the Financial Year</t>
        </r>
      </text>
    </comment>
    <comment ref="L60" authorId="0">
      <text>
        <r>
          <rPr>
            <b val="true"/>
            <sz val="9"/>
            <color rgb="FF000000"/>
            <rFont val="Tahoma"/>
            <family val="2"/>
            <charset val="1"/>
          </rPr>
          <t>vasileiosa:
</t>
        </r>
        <r>
          <rPr>
            <sz val="9"/>
            <color rgb="FF000000"/>
            <rFont val="Tahoma"/>
            <family val="2"/>
            <charset val="1"/>
          </rPr>
          <t>Rwanda: Third Review Under the Policy Support Instrument—Staff Report; Staff
Supplement; Press Release on the Executive Board Discussion; and Statement by the
Executive Director for Rwanda. 
January 2012
https://www.imf.org/external/pubs/ft/scr/2012/cr1215.pdf</t>
        </r>
      </text>
    </comment>
    <comment ref="M4" authorId="0">
      <text>
        <r>
          <rPr>
            <b val="true"/>
            <sz val="9"/>
            <color rgb="FF000000"/>
            <rFont val="Tahoma"/>
            <family val="2"/>
            <charset val="1"/>
          </rPr>
          <t>vasileiosa:
</t>
        </r>
        <r>
          <rPr>
            <sz val="9"/>
            <color rgb="FF000000"/>
            <rFont val="Tahoma"/>
            <family val="2"/>
            <charset val="1"/>
          </rPr>
          <t>The data represent the Financial Year</t>
        </r>
      </text>
    </comment>
    <comment ref="M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N4" authorId="0">
      <text>
        <r>
          <rPr>
            <b val="true"/>
            <sz val="9"/>
            <color rgb="FF000000"/>
            <rFont val="Tahoma"/>
            <family val="2"/>
            <charset val="1"/>
          </rPr>
          <t>vasileiosa:
</t>
        </r>
        <r>
          <rPr>
            <sz val="9"/>
            <color rgb="FF000000"/>
            <rFont val="Tahoma"/>
            <family val="2"/>
            <charset val="1"/>
          </rPr>
          <t>The data represent the Financial Year</t>
        </r>
      </text>
    </comment>
    <comment ref="N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O4" authorId="0">
      <text>
        <r>
          <rPr>
            <b val="true"/>
            <sz val="9"/>
            <color rgb="FF000000"/>
            <rFont val="Tahoma"/>
            <family val="2"/>
            <charset val="1"/>
          </rPr>
          <t>vasileiosa:
</t>
        </r>
        <r>
          <rPr>
            <sz val="9"/>
            <color rgb="FF000000"/>
            <rFont val="Tahoma"/>
            <family val="2"/>
            <charset val="1"/>
          </rPr>
          <t>The data represent the Financial Year</t>
        </r>
      </text>
    </comment>
    <comment ref="O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P4" authorId="0">
      <text>
        <r>
          <rPr>
            <b val="true"/>
            <sz val="9"/>
            <color rgb="FF000000"/>
            <rFont val="Tahoma"/>
            <family val="2"/>
            <charset val="1"/>
          </rPr>
          <t>vasileiosa:
</t>
        </r>
        <r>
          <rPr>
            <sz val="9"/>
            <color rgb="FF000000"/>
            <rFont val="Tahoma"/>
            <family val="2"/>
            <charset val="1"/>
          </rPr>
          <t>The data represent the Financial Year</t>
        </r>
      </text>
    </comment>
    <comment ref="P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Q4" authorId="0">
      <text>
        <r>
          <rPr>
            <b val="true"/>
            <sz val="9"/>
            <color rgb="FF000000"/>
            <rFont val="Tahoma"/>
            <family val="2"/>
            <charset val="1"/>
          </rPr>
          <t>vasileiosa:
</t>
        </r>
        <r>
          <rPr>
            <sz val="9"/>
            <color rgb="FF000000"/>
            <rFont val="Tahoma"/>
            <family val="2"/>
            <charset val="1"/>
          </rPr>
          <t>The data represent the Financial Year</t>
        </r>
      </text>
    </comment>
    <comment ref="Q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R4" authorId="0">
      <text>
        <r>
          <rPr>
            <b val="true"/>
            <sz val="9"/>
            <color rgb="FF000000"/>
            <rFont val="Tahoma"/>
            <family val="2"/>
            <charset val="1"/>
          </rPr>
          <t>vasileiosa:
</t>
        </r>
        <r>
          <rPr>
            <sz val="9"/>
            <color rgb="FF000000"/>
            <rFont val="Tahoma"/>
            <family val="2"/>
            <charset val="1"/>
          </rPr>
          <t>The data represent the Financial Year</t>
        </r>
      </text>
    </comment>
    <comment ref="R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S4" authorId="0">
      <text>
        <r>
          <rPr>
            <b val="true"/>
            <sz val="9"/>
            <color rgb="FF000000"/>
            <rFont val="Tahoma"/>
            <family val="2"/>
            <charset val="1"/>
          </rPr>
          <t>vasileiosa:
</t>
        </r>
        <r>
          <rPr>
            <sz val="9"/>
            <color rgb="FF000000"/>
            <rFont val="Tahoma"/>
            <family val="2"/>
            <charset val="1"/>
          </rPr>
          <t>The data represent the Financial Year</t>
        </r>
      </text>
    </comment>
    <comment ref="S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T4" authorId="0">
      <text>
        <r>
          <rPr>
            <b val="true"/>
            <sz val="9"/>
            <color rgb="FF000000"/>
            <rFont val="Tahoma"/>
            <family val="2"/>
            <charset val="1"/>
          </rPr>
          <t>vasileiosa:
</t>
        </r>
        <r>
          <rPr>
            <sz val="9"/>
            <color rgb="FF000000"/>
            <rFont val="Tahoma"/>
            <family val="2"/>
            <charset val="1"/>
          </rPr>
          <t>The data represent the Financial Year</t>
        </r>
      </text>
    </comment>
    <comment ref="T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 ref="U4" authorId="0">
      <text>
        <r>
          <rPr>
            <b val="true"/>
            <sz val="9"/>
            <color rgb="FF000000"/>
            <rFont val="Tahoma"/>
            <family val="2"/>
            <charset val="1"/>
          </rPr>
          <t>vasileiosa:
</t>
        </r>
        <r>
          <rPr>
            <sz val="9"/>
            <color rgb="FF000000"/>
            <rFont val="Tahoma"/>
            <family val="2"/>
            <charset val="1"/>
          </rPr>
          <t>The data represent the Financial Year</t>
        </r>
      </text>
    </comment>
    <comment ref="U60" authorId="0">
      <text>
        <r>
          <rPr>
            <b val="true"/>
            <sz val="9"/>
            <color rgb="FF000000"/>
            <rFont val="Tahoma"/>
            <family val="2"/>
            <charset val="1"/>
          </rPr>
          <t>vasileiosa:
</t>
        </r>
        <r>
          <rPr>
            <sz val="9"/>
            <color rgb="FF000000"/>
            <rFont val="Tahoma"/>
            <family val="2"/>
            <charset val="1"/>
          </rPr>
          <t>RWANDA
2014 ARTICLE IV CONSULTATION AND SECOND REVIEW
UNDER THE POLICY SUPPORT INSTRUMENT—STAFF REPORT;
PRESS RELEASE 
December 2014
https://www.imf.org/external/pubs/ft/scr/2014/cr14343.pdf</t>
        </r>
      </text>
    </comment>
  </commentList>
</comments>
</file>

<file path=xl/comments6.xml><?xml version="1.0" encoding="utf-8"?>
<comments xmlns="http://schemas.openxmlformats.org/spreadsheetml/2006/main" xmlns:xdr="http://schemas.openxmlformats.org/drawingml/2006/spreadsheetDrawing">
  <authors>
    <author/>
  </authors>
  <commentList>
    <comment ref="B2" authorId="0">
      <text>
        <r>
          <rPr>
            <b val="true"/>
            <sz val="9"/>
            <color rgb="FF000000"/>
            <rFont val="Tahoma"/>
            <family val="2"/>
            <charset val="1"/>
          </rPr>
          <t>vasileiosa:
</t>
        </r>
        <r>
          <rPr>
            <sz val="9"/>
            <color rgb="FF000000"/>
            <rFont val="Tahoma"/>
            <family val="2"/>
            <charset val="1"/>
          </rPr>
          <t>the data from 2000 to 2006 did not have perfect sums eg in expenditure, finance</t>
        </r>
      </text>
    </comment>
    <comment ref="C3" authorId="0">
      <text>
        <r>
          <rPr>
            <b val="true"/>
            <sz val="9"/>
            <color rgb="FF000000"/>
            <rFont val="Tahoma"/>
            <family val="2"/>
            <charset val="1"/>
          </rPr>
          <t>vasileiosa:
</t>
        </r>
        <r>
          <rPr>
            <sz val="9"/>
            <color rgb="FF000000"/>
            <rFont val="Tahoma"/>
            <family val="2"/>
            <charset val="1"/>
          </rPr>
          <t>Data for the calendar year</t>
        </r>
      </text>
    </comment>
    <comment ref="C5" authorId="0">
      <text>
        <r>
          <rPr>
            <b val="true"/>
            <sz val="9"/>
            <color rgb="FF000000"/>
            <rFont val="Tahoma"/>
            <family val="2"/>
            <charset val="1"/>
          </rPr>
          <t>vasileiosa:
</t>
        </r>
        <r>
          <rPr>
            <sz val="9"/>
            <color rgb="FF000000"/>
            <rFont val="Tahoma"/>
            <family val="2"/>
            <charset val="1"/>
          </rPr>
          <t>in millions </t>
        </r>
      </text>
    </comment>
    <comment ref="D3" authorId="0">
      <text>
        <r>
          <rPr>
            <b val="true"/>
            <sz val="9"/>
            <color rgb="FF000000"/>
            <rFont val="Tahoma"/>
            <family val="2"/>
            <charset val="1"/>
          </rPr>
          <t>vasileiosa:
</t>
        </r>
        <r>
          <rPr>
            <sz val="9"/>
            <color rgb="FF000000"/>
            <rFont val="Tahoma"/>
            <family val="2"/>
            <charset val="1"/>
          </rPr>
          <t>The data represent the Calendar year </t>
        </r>
      </text>
    </comment>
    <comment ref="D5" authorId="0">
      <text>
        <r>
          <rPr>
            <b val="true"/>
            <sz val="9"/>
            <color rgb="FF000000"/>
            <rFont val="Tahoma"/>
            <family val="2"/>
            <charset val="1"/>
          </rPr>
          <t>vasileiosa:
</t>
        </r>
        <r>
          <rPr>
            <sz val="9"/>
            <color rgb="FF000000"/>
            <rFont val="Tahoma"/>
            <family val="2"/>
            <charset val="1"/>
          </rPr>
          <t>in millions </t>
        </r>
      </text>
    </comment>
    <comment ref="E3" authorId="0">
      <text>
        <r>
          <rPr>
            <b val="true"/>
            <sz val="9"/>
            <color rgb="FF000000"/>
            <rFont val="Tahoma"/>
            <family val="2"/>
            <charset val="1"/>
          </rPr>
          <t>vasileiosa:
</t>
        </r>
        <r>
          <rPr>
            <sz val="9"/>
            <color rgb="FF000000"/>
            <rFont val="Tahoma"/>
            <family val="2"/>
            <charset val="1"/>
          </rPr>
          <t>The data represent the Calendar year </t>
        </r>
      </text>
    </comment>
    <comment ref="E5" authorId="0">
      <text>
        <r>
          <rPr>
            <b val="true"/>
            <sz val="9"/>
            <color rgb="FF000000"/>
            <rFont val="Tahoma"/>
            <family val="2"/>
            <charset val="1"/>
          </rPr>
          <t>vasileiosa:
</t>
        </r>
        <r>
          <rPr>
            <sz val="9"/>
            <color rgb="FF000000"/>
            <rFont val="Tahoma"/>
            <family val="2"/>
            <charset val="1"/>
          </rPr>
          <t>in millions </t>
        </r>
      </text>
    </comment>
    <comment ref="F3" authorId="0">
      <text>
        <r>
          <rPr>
            <b val="true"/>
            <sz val="9"/>
            <color rgb="FF000000"/>
            <rFont val="Tahoma"/>
            <family val="2"/>
            <charset val="1"/>
          </rPr>
          <t>vasileiosa:
</t>
        </r>
        <r>
          <rPr>
            <sz val="9"/>
            <color rgb="FF000000"/>
            <rFont val="Tahoma"/>
            <family val="2"/>
            <charset val="1"/>
          </rPr>
          <t>The data represent the Calendar year </t>
        </r>
      </text>
    </comment>
    <comment ref="G3" authorId="0">
      <text>
        <r>
          <rPr>
            <b val="true"/>
            <sz val="9"/>
            <color rgb="FF000000"/>
            <rFont val="Tahoma"/>
            <family val="2"/>
            <charset val="1"/>
          </rPr>
          <t>vasileiosa:
</t>
        </r>
        <r>
          <rPr>
            <sz val="9"/>
            <color rgb="FF000000"/>
            <rFont val="Tahoma"/>
            <family val="2"/>
            <charset val="1"/>
          </rPr>
          <t>The data represent the Calendar year </t>
        </r>
      </text>
    </comment>
    <comment ref="H3" authorId="0">
      <text>
        <r>
          <rPr>
            <b val="true"/>
            <sz val="9"/>
            <color rgb="FF000000"/>
            <rFont val="Tahoma"/>
            <family val="2"/>
            <charset val="1"/>
          </rPr>
          <t>vasileiosa:
</t>
        </r>
        <r>
          <rPr>
            <sz val="9"/>
            <color rgb="FF000000"/>
            <rFont val="Tahoma"/>
            <family val="2"/>
            <charset val="1"/>
          </rPr>
          <t>The data represent the Calendar year </t>
        </r>
      </text>
    </comment>
    <comment ref="I3" authorId="0">
      <text>
        <r>
          <rPr>
            <b val="true"/>
            <sz val="9"/>
            <color rgb="FF000000"/>
            <rFont val="Tahoma"/>
            <family val="2"/>
            <charset val="1"/>
          </rPr>
          <t>vasileiosa:
</t>
        </r>
        <r>
          <rPr>
            <sz val="9"/>
            <color rgb="FF000000"/>
            <rFont val="Tahoma"/>
            <family val="2"/>
            <charset val="1"/>
          </rPr>
          <t>The data represent the Calendar year </t>
        </r>
      </text>
    </comment>
    <comment ref="J3" authorId="0">
      <text>
        <r>
          <rPr>
            <b val="true"/>
            <sz val="9"/>
            <color rgb="FF000000"/>
            <rFont val="Tahoma"/>
            <family val="2"/>
            <charset val="1"/>
          </rPr>
          <t>vasileiosa:
</t>
        </r>
        <r>
          <rPr>
            <sz val="9"/>
            <color rgb="FF000000"/>
            <rFont val="Tahoma"/>
            <family val="2"/>
            <charset val="1"/>
          </rPr>
          <t>Data for the calendar year</t>
        </r>
      </text>
    </comment>
    <comment ref="J71" authorId="0">
      <text>
        <r>
          <rPr>
            <b val="true"/>
            <sz val="9"/>
            <color rgb="FF000000"/>
            <rFont val="Tahoma"/>
            <family val="2"/>
            <charset val="1"/>
          </rPr>
          <t>vasileiosa:
</t>
        </r>
        <r>
          <rPr>
            <sz val="9"/>
            <color rgb="FF000000"/>
            <rFont val="Tahoma"/>
            <family val="2"/>
            <charset val="1"/>
          </rPr>
          <t>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K3" authorId="0">
      <text>
        <r>
          <rPr>
            <b val="true"/>
            <sz val="9"/>
            <color rgb="FF000000"/>
            <rFont val="Tahoma"/>
            <family val="2"/>
            <charset val="1"/>
          </rPr>
          <t>vasileiosa:
</t>
        </r>
        <r>
          <rPr>
            <sz val="9"/>
            <color rgb="FF000000"/>
            <rFont val="Tahoma"/>
            <family val="2"/>
            <charset val="1"/>
          </rPr>
          <t>Data for the calendar year</t>
        </r>
      </text>
    </comment>
    <comment ref="K71" authorId="0">
      <text>
        <r>
          <rPr>
            <b val="true"/>
            <sz val="9"/>
            <color rgb="FF000000"/>
            <rFont val="Tahoma"/>
            <family val="2"/>
            <charset val="1"/>
          </rPr>
          <t>vasileiosa:
</t>
        </r>
        <r>
          <rPr>
            <sz val="9"/>
            <color rgb="FF000000"/>
            <rFont val="Tahoma"/>
            <family val="2"/>
            <charset val="1"/>
          </rPr>
          <t>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L3" authorId="0">
      <text>
        <r>
          <rPr>
            <b val="true"/>
            <sz val="9"/>
            <color rgb="FF000000"/>
            <rFont val="Tahoma"/>
            <family val="2"/>
            <charset val="1"/>
          </rPr>
          <t>vasileiosa:
</t>
        </r>
        <r>
          <rPr>
            <sz val="9"/>
            <color rgb="FF000000"/>
            <rFont val="Tahoma"/>
            <family val="2"/>
            <charset val="1"/>
          </rPr>
          <t>Data for the calendar year</t>
        </r>
      </text>
    </comment>
    <comment ref="L5" authorId="0">
      <text>
        <r>
          <rPr>
            <b val="true"/>
            <sz val="9"/>
            <color rgb="FF000000"/>
            <rFont val="Tahoma"/>
            <family val="2"/>
            <charset val="1"/>
          </rPr>
          <t>vasileiosa:
</t>
        </r>
        <r>
          <rPr>
            <sz val="9"/>
            <color rgb="FF000000"/>
            <rFont val="Tahoma"/>
            <family val="2"/>
            <charset val="1"/>
          </rPr>
          <t>Prel</t>
        </r>
      </text>
    </comment>
    <comment ref="L71" authorId="0">
      <text>
        <r>
          <rPr>
            <b val="true"/>
            <sz val="9"/>
            <color rgb="FF000000"/>
            <rFont val="Tahoma"/>
            <family val="2"/>
            <charset val="1"/>
          </rPr>
          <t>vasileiosa:
</t>
        </r>
        <r>
          <rPr>
            <sz val="9"/>
            <color rgb="FF000000"/>
            <rFont val="Tahoma"/>
            <family val="2"/>
            <charset val="1"/>
          </rPr>
          <t>Democratic Republic of the Congo: Third Review of the Three-Year Arrangement
Under the Extended Credit Facility, Financing Assurances Review, and Request for
Modification of Performance Criteria—Staff Report and Press Release on the
Executive Board Discussion 
July 2011
http://www.imf.org/external/pubs/ft/scr/2011/cr11190.pdf</t>
        </r>
      </text>
    </comment>
    <comment ref="M3" authorId="0">
      <text>
        <r>
          <rPr>
            <b val="true"/>
            <sz val="9"/>
            <color rgb="FF000000"/>
            <rFont val="Tahoma"/>
            <family val="2"/>
            <charset val="1"/>
          </rPr>
          <t>vasileiosa:
</t>
        </r>
        <r>
          <rPr>
            <sz val="9"/>
            <color rgb="FF000000"/>
            <rFont val="Tahoma"/>
            <family val="2"/>
            <charset val="1"/>
          </rPr>
          <t>Data for the calendar year</t>
        </r>
      </text>
    </comment>
    <comment ref="M71" authorId="0">
      <text>
        <r>
          <rPr>
            <b val="true"/>
            <sz val="9"/>
            <color rgb="FF000000"/>
            <rFont val="Tahoma"/>
            <family val="2"/>
            <charset val="1"/>
          </rPr>
          <t>vasileiosa:
</t>
        </r>
        <r>
          <rPr>
            <sz val="9"/>
            <color rgb="FF000000"/>
            <rFont val="Tahoma"/>
            <family val="2"/>
            <charset val="1"/>
          </rPr>
          <t>Democratic Republic of the Congo: 2012 Article IV Consultation—Staff Report; Public
Information Notice on the Executive Board Discussion; and Statement by the Executive
Director for the Democratic Republic of the Congo
April 2013 
http://www.imf.org/external/pubs/ft/scr/2013/cr1394.pdf</t>
        </r>
      </text>
    </comment>
    <comment ref="N3" authorId="0">
      <text>
        <r>
          <rPr>
            <b val="true"/>
            <sz val="9"/>
            <color rgb="FF000000"/>
            <rFont val="Tahoma"/>
            <family val="2"/>
            <charset val="1"/>
          </rPr>
          <t>vasileiosa:
</t>
        </r>
        <r>
          <rPr>
            <sz val="9"/>
            <color rgb="FF000000"/>
            <rFont val="Tahoma"/>
            <family val="2"/>
            <charset val="1"/>
          </rPr>
          <t>Data for the calendar year</t>
        </r>
      </text>
    </comment>
    <comment ref="N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N74" authorId="0">
      <text>
        <r>
          <rPr>
            <b val="true"/>
            <sz val="9"/>
            <color rgb="FF000000"/>
            <rFont val="Tahoma"/>
            <family val="2"/>
            <charset val="1"/>
          </rPr>
          <t>vasileiosa:
</t>
        </r>
        <r>
          <rPr>
            <sz val="9"/>
            <color rgb="FF000000"/>
            <rFont val="Tahoma"/>
            <family val="2"/>
            <charset val="1"/>
          </rPr>
          <t>checked</t>
        </r>
      </text>
    </comment>
    <comment ref="O3" authorId="0">
      <text>
        <r>
          <rPr>
            <b val="true"/>
            <sz val="9"/>
            <color rgb="FF000000"/>
            <rFont val="Tahoma"/>
            <family val="2"/>
            <charset val="1"/>
          </rPr>
          <t>vasileiosa:
</t>
        </r>
        <r>
          <rPr>
            <sz val="9"/>
            <color rgb="FF000000"/>
            <rFont val="Tahoma"/>
            <family val="2"/>
            <charset val="1"/>
          </rPr>
          <t>Data for the calendar year</t>
        </r>
      </text>
    </comment>
    <comment ref="O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P3" authorId="0">
      <text>
        <r>
          <rPr>
            <b val="true"/>
            <sz val="9"/>
            <color rgb="FF000000"/>
            <rFont val="Tahoma"/>
            <family val="2"/>
            <charset val="1"/>
          </rPr>
          <t>vasileiosa:
</t>
        </r>
        <r>
          <rPr>
            <sz val="9"/>
            <color rgb="FF000000"/>
            <rFont val="Tahoma"/>
            <family val="2"/>
            <charset val="1"/>
          </rPr>
          <t>Data for the calendar year</t>
        </r>
      </text>
    </comment>
    <comment ref="P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P74" authorId="0">
      <text>
        <r>
          <rPr>
            <b val="true"/>
            <sz val="9"/>
            <color rgb="FF000000"/>
            <rFont val="Tahoma"/>
            <family val="2"/>
            <charset val="1"/>
          </rPr>
          <t>vasileiosa:
</t>
        </r>
        <r>
          <rPr>
            <sz val="9"/>
            <color rgb="FF000000"/>
            <rFont val="Tahoma"/>
            <family val="2"/>
            <charset val="1"/>
          </rPr>
          <t>checked</t>
        </r>
      </text>
    </comment>
    <comment ref="Q3" authorId="0">
      <text>
        <r>
          <rPr>
            <b val="true"/>
            <sz val="9"/>
            <color rgb="FF000000"/>
            <rFont val="Tahoma"/>
            <family val="2"/>
            <charset val="1"/>
          </rPr>
          <t>vasileiosa:
</t>
        </r>
        <r>
          <rPr>
            <sz val="9"/>
            <color rgb="FF000000"/>
            <rFont val="Tahoma"/>
            <family val="2"/>
            <charset val="1"/>
          </rPr>
          <t>Data for the calendar year</t>
        </r>
      </text>
    </comment>
    <comment ref="Q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Q74" authorId="0">
      <text>
        <r>
          <rPr>
            <b val="true"/>
            <sz val="9"/>
            <color rgb="FF000000"/>
            <rFont val="Tahoma"/>
            <family val="2"/>
            <charset val="1"/>
          </rPr>
          <t>vasileiosa:
</t>
        </r>
      </text>
    </comment>
    <comment ref="R3" authorId="0">
      <text>
        <r>
          <rPr>
            <b val="true"/>
            <sz val="9"/>
            <color rgb="FF000000"/>
            <rFont val="Tahoma"/>
            <family val="2"/>
            <charset val="1"/>
          </rPr>
          <t>vasileiosa:
</t>
        </r>
        <r>
          <rPr>
            <sz val="9"/>
            <color rgb="FF000000"/>
            <rFont val="Tahoma"/>
            <family val="2"/>
            <charset val="1"/>
          </rPr>
          <t>Data for the calendar year</t>
        </r>
      </text>
    </comment>
    <comment ref="R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S3" authorId="0">
      <text>
        <r>
          <rPr>
            <b val="true"/>
            <sz val="9"/>
            <color rgb="FF000000"/>
            <rFont val="Tahoma"/>
            <family val="2"/>
            <charset val="1"/>
          </rPr>
          <t>vasileiosa:
</t>
        </r>
        <r>
          <rPr>
            <sz val="9"/>
            <color rgb="FF000000"/>
            <rFont val="Tahoma"/>
            <family val="2"/>
            <charset val="1"/>
          </rPr>
          <t>Data for the calendar year</t>
        </r>
      </text>
    </comment>
    <comment ref="S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T3" authorId="0">
      <text>
        <r>
          <rPr>
            <b val="true"/>
            <sz val="9"/>
            <color rgb="FF000000"/>
            <rFont val="Tahoma"/>
            <family val="2"/>
            <charset val="1"/>
          </rPr>
          <t>vasileiosa:
</t>
        </r>
        <r>
          <rPr>
            <sz val="9"/>
            <color rgb="FF000000"/>
            <rFont val="Tahoma"/>
            <family val="2"/>
            <charset val="1"/>
          </rPr>
          <t>Data for the calendar year</t>
        </r>
      </text>
    </comment>
    <comment ref="T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U3" authorId="0">
      <text>
        <r>
          <rPr>
            <b val="true"/>
            <sz val="9"/>
            <color rgb="FF000000"/>
            <rFont val="Tahoma"/>
            <family val="2"/>
            <charset val="1"/>
          </rPr>
          <t>vasileiosa:
</t>
        </r>
        <r>
          <rPr>
            <sz val="9"/>
            <color rgb="FF000000"/>
            <rFont val="Tahoma"/>
            <family val="2"/>
            <charset val="1"/>
          </rPr>
          <t>Data for the calendar year</t>
        </r>
      </text>
    </comment>
    <comment ref="U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V3" authorId="0">
      <text>
        <r>
          <rPr>
            <b val="true"/>
            <sz val="9"/>
            <color rgb="FF000000"/>
            <rFont val="Tahoma"/>
            <family val="2"/>
            <charset val="1"/>
          </rPr>
          <t>vasileiosa:
</t>
        </r>
        <r>
          <rPr>
            <sz val="9"/>
            <color rgb="FF000000"/>
            <rFont val="Tahoma"/>
            <family val="2"/>
            <charset val="1"/>
          </rPr>
          <t>Data for the calendar year</t>
        </r>
      </text>
    </comment>
    <comment ref="V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List>
</comments>
</file>

<file path=xl/comments7.xml><?xml version="1.0" encoding="utf-8"?>
<comments xmlns="http://schemas.openxmlformats.org/spreadsheetml/2006/main" xmlns:xdr="http://schemas.openxmlformats.org/drawingml/2006/spreadsheetDrawing">
  <authors>
    <author/>
  </authors>
  <commentList>
    <comment ref="B2" authorId="0">
      <text>
        <r>
          <rPr>
            <b val="true"/>
            <sz val="9"/>
            <color rgb="FF000000"/>
            <rFont val="Tahoma"/>
            <family val="2"/>
            <charset val="1"/>
          </rPr>
          <t>vasileiosa:
</t>
        </r>
        <r>
          <rPr>
            <sz val="9"/>
            <color rgb="FF000000"/>
            <rFont val="Tahoma"/>
            <family val="2"/>
            <charset val="1"/>
          </rPr>
          <t>the data from 2000 to 2006 did not have perfect sums eg in expenditure, finance</t>
        </r>
      </text>
    </comment>
    <comment ref="C3" authorId="0">
      <text>
        <r>
          <rPr>
            <b val="true"/>
            <sz val="9"/>
            <color rgb="FF000000"/>
            <rFont val="Tahoma"/>
            <family val="2"/>
            <charset val="1"/>
          </rPr>
          <t>vasileiosa:
</t>
        </r>
        <r>
          <rPr>
            <sz val="9"/>
            <color rgb="FF000000"/>
            <rFont val="Tahoma"/>
            <family val="2"/>
            <charset val="1"/>
          </rPr>
          <t>Data for the calendar year</t>
        </r>
      </text>
    </comment>
    <comment ref="C5" authorId="0">
      <text>
        <r>
          <rPr>
            <b val="true"/>
            <sz val="9"/>
            <color rgb="FF000000"/>
            <rFont val="Tahoma"/>
            <family val="2"/>
            <charset val="1"/>
          </rPr>
          <t>vasileiosa:
</t>
        </r>
        <r>
          <rPr>
            <sz val="9"/>
            <color rgb="FF000000"/>
            <rFont val="Tahoma"/>
            <family val="2"/>
            <charset val="1"/>
          </rPr>
          <t>in millions </t>
        </r>
      </text>
    </comment>
    <comment ref="C71" authorId="0">
      <text>
        <r>
          <rPr>
            <b val="true"/>
            <sz val="9"/>
            <color rgb="FF000000"/>
            <rFont val="Tahoma"/>
            <family val="2"/>
            <charset val="1"/>
          </rPr>
          <t>vasileiosa:
</t>
        </r>
        <r>
          <rPr>
            <sz val="9"/>
            <color rgb="FF000000"/>
            <rFont val="Tahoma"/>
            <family val="2"/>
            <charset val="1"/>
          </rPr>
          <t>Democratic Republic of the Congo: Selected Issues and Statistical Appendix 
October 2005
http://www.imf.org/external/pubs/ft/scr/2005/cr05373.pdf</t>
        </r>
      </text>
    </comment>
    <comment ref="C75" authorId="0">
      <text>
        <r>
          <rPr>
            <b val="true"/>
            <sz val="9"/>
            <color rgb="FF000000"/>
            <rFont val="Tahoma"/>
            <family val="2"/>
            <charset val="1"/>
          </rPr>
          <t>vasileiosa:
</t>
        </r>
        <r>
          <rPr>
            <sz val="9"/>
            <color rgb="FF000000"/>
            <rFont val="Tahoma"/>
            <family val="2"/>
            <charset val="1"/>
          </rPr>
          <t>Residual financing need/errors and omissions</t>
        </r>
      </text>
    </comment>
    <comment ref="D3" authorId="0">
      <text>
        <r>
          <rPr>
            <b val="true"/>
            <sz val="9"/>
            <color rgb="FF000000"/>
            <rFont val="Tahoma"/>
            <family val="2"/>
            <charset val="1"/>
          </rPr>
          <t>vasileiosa:
</t>
        </r>
        <r>
          <rPr>
            <sz val="9"/>
            <color rgb="FF000000"/>
            <rFont val="Tahoma"/>
            <family val="2"/>
            <charset val="1"/>
          </rPr>
          <t>The data represent the Calendar year </t>
        </r>
      </text>
    </comment>
    <comment ref="D5" authorId="0">
      <text>
        <r>
          <rPr>
            <b val="true"/>
            <sz val="9"/>
            <color rgb="FF000000"/>
            <rFont val="Tahoma"/>
            <family val="2"/>
            <charset val="1"/>
          </rPr>
          <t>vasileiosa:
</t>
        </r>
        <r>
          <rPr>
            <sz val="9"/>
            <color rgb="FF000000"/>
            <rFont val="Tahoma"/>
            <family val="2"/>
            <charset val="1"/>
          </rPr>
          <t>in millions </t>
        </r>
      </text>
    </comment>
    <comment ref="D71" authorId="0">
      <text>
        <r>
          <rPr>
            <b val="true"/>
            <sz val="9"/>
            <color rgb="FF000000"/>
            <rFont val="Tahoma"/>
            <family val="2"/>
            <charset val="1"/>
          </rPr>
          <t>vasileiosa:
</t>
        </r>
        <r>
          <rPr>
            <sz val="9"/>
            <color rgb="FF000000"/>
            <rFont val="Tahoma"/>
            <family val="2"/>
            <charset val="1"/>
          </rPr>
          <t>Democratic Republic of the Congo: Selected Issues and Statistical Appendix 
October 2005
http://www.imf.org/external/pubs/ft/scr/2005/cr05373.pdf</t>
        </r>
      </text>
    </comment>
    <comment ref="D75" authorId="0">
      <text>
        <r>
          <rPr>
            <b val="true"/>
            <sz val="9"/>
            <color rgb="FF000000"/>
            <rFont val="Tahoma"/>
            <family val="2"/>
            <charset val="1"/>
          </rPr>
          <t>vasileiosa:
</t>
        </r>
        <r>
          <rPr>
            <sz val="9"/>
            <color rgb="FF000000"/>
            <rFont val="Tahoma"/>
            <family val="2"/>
            <charset val="1"/>
          </rPr>
          <t>Residual financing need/errors and omissions</t>
        </r>
      </text>
    </comment>
    <comment ref="E3" authorId="0">
      <text>
        <r>
          <rPr>
            <b val="true"/>
            <sz val="9"/>
            <color rgb="FF000000"/>
            <rFont val="Tahoma"/>
            <family val="2"/>
            <charset val="1"/>
          </rPr>
          <t>vasileiosa:
</t>
        </r>
        <r>
          <rPr>
            <sz val="9"/>
            <color rgb="FF000000"/>
            <rFont val="Tahoma"/>
            <family val="2"/>
            <charset val="1"/>
          </rPr>
          <t>The data represent the Calendar year </t>
        </r>
      </text>
    </comment>
    <comment ref="E5" authorId="0">
      <text>
        <r>
          <rPr>
            <b val="true"/>
            <sz val="9"/>
            <color rgb="FF000000"/>
            <rFont val="Tahoma"/>
            <family val="2"/>
            <charset val="1"/>
          </rPr>
          <t>vasileiosa:
</t>
        </r>
        <r>
          <rPr>
            <sz val="9"/>
            <color rgb="FF000000"/>
            <rFont val="Tahoma"/>
            <family val="2"/>
            <charset val="1"/>
          </rPr>
          <t>in millions </t>
        </r>
      </text>
    </comment>
    <comment ref="E71" authorId="0">
      <text>
        <r>
          <rPr>
            <b val="true"/>
            <sz val="9"/>
            <color rgb="FF000000"/>
            <rFont val="Tahoma"/>
            <family val="2"/>
            <charset val="1"/>
          </rPr>
          <t>vasileiosa:
</t>
        </r>
        <r>
          <rPr>
            <sz val="9"/>
            <color rgb="FF000000"/>
            <rFont val="Tahoma"/>
            <family val="2"/>
            <charset val="1"/>
          </rPr>
          <t>Democratic Republic of the Congo: Selected Issues and Statistical Appendix 
October 2005
http://www.imf.org/external/pubs/ft/scr/2005/cr05373.pdf</t>
        </r>
      </text>
    </comment>
    <comment ref="E75" authorId="0">
      <text>
        <r>
          <rPr>
            <b val="true"/>
            <sz val="9"/>
            <color rgb="FF000000"/>
            <rFont val="Tahoma"/>
            <family val="2"/>
            <charset val="1"/>
          </rPr>
          <t>vasileiosa:
</t>
        </r>
        <r>
          <rPr>
            <sz val="9"/>
            <color rgb="FF000000"/>
            <rFont val="Tahoma"/>
            <family val="2"/>
            <charset val="1"/>
          </rPr>
          <t>Residual financing need/errors and omissions</t>
        </r>
      </text>
    </comment>
    <comment ref="F3" authorId="0">
      <text>
        <r>
          <rPr>
            <b val="true"/>
            <sz val="9"/>
            <color rgb="FF000000"/>
            <rFont val="Tahoma"/>
            <family val="2"/>
            <charset val="1"/>
          </rPr>
          <t>vasileiosa:
</t>
        </r>
        <r>
          <rPr>
            <sz val="9"/>
            <color rgb="FF000000"/>
            <rFont val="Tahoma"/>
            <family val="2"/>
            <charset val="1"/>
          </rPr>
          <t>The data represent the Calendar year </t>
        </r>
      </text>
    </comment>
    <comment ref="F71" authorId="0">
      <text>
        <r>
          <rPr>
            <b val="true"/>
            <sz val="9"/>
            <color rgb="FF000000"/>
            <rFont val="Tahoma"/>
            <family val="2"/>
            <charset val="1"/>
          </rPr>
          <t>vasileiosa:
</t>
        </r>
        <r>
          <rPr>
            <sz val="9"/>
            <color rgb="FF000000"/>
            <rFont val="Tahoma"/>
            <family val="2"/>
            <charset val="1"/>
          </rPr>
          <t>Democratic Republic of the Congo: Statistical Appendix
January, 2010
http://www.imf.org/external/pubs/ft/scr/2010/cr1011.pdf</t>
        </r>
      </text>
    </comment>
    <comment ref="G3" authorId="0">
      <text>
        <r>
          <rPr>
            <b val="true"/>
            <sz val="9"/>
            <color rgb="FF000000"/>
            <rFont val="Tahoma"/>
            <family val="2"/>
            <charset val="1"/>
          </rPr>
          <t>vasileiosa:
</t>
        </r>
        <r>
          <rPr>
            <sz val="9"/>
            <color rgb="FF000000"/>
            <rFont val="Tahoma"/>
            <family val="2"/>
            <charset val="1"/>
          </rPr>
          <t>The data represent the Calendar year </t>
        </r>
      </text>
    </comment>
    <comment ref="G71" authorId="0">
      <text>
        <r>
          <rPr>
            <b val="true"/>
            <sz val="9"/>
            <color rgb="FF000000"/>
            <rFont val="Tahoma"/>
            <family val="2"/>
            <charset val="1"/>
          </rPr>
          <t>vasileiosa:
</t>
        </r>
        <r>
          <rPr>
            <sz val="9"/>
            <color rgb="FF000000"/>
            <rFont val="Tahoma"/>
            <family val="2"/>
            <charset val="1"/>
          </rPr>
          <t>Democratic Republic of the Congo: Statistical Appendix
January, 2010
http://www.imf.org/external/pubs/ft/scr/2010/cr1011.pdf</t>
        </r>
      </text>
    </comment>
    <comment ref="H3" authorId="0">
      <text>
        <r>
          <rPr>
            <b val="true"/>
            <sz val="9"/>
            <color rgb="FF000000"/>
            <rFont val="Tahoma"/>
            <family val="2"/>
            <charset val="1"/>
          </rPr>
          <t>vasileiosa:
</t>
        </r>
        <r>
          <rPr>
            <sz val="9"/>
            <color rgb="FF000000"/>
            <rFont val="Tahoma"/>
            <family val="2"/>
            <charset val="1"/>
          </rPr>
          <t>The data represent the Calendar year </t>
        </r>
      </text>
    </comment>
    <comment ref="H71" authorId="0">
      <text>
        <r>
          <rPr>
            <b val="true"/>
            <sz val="9"/>
            <color rgb="FF000000"/>
            <rFont val="Tahoma"/>
            <family val="2"/>
            <charset val="1"/>
          </rPr>
          <t>vasileiosa:
</t>
        </r>
        <r>
          <rPr>
            <sz val="9"/>
            <color rgb="FF000000"/>
            <rFont val="Tahoma"/>
            <family val="2"/>
            <charset val="1"/>
          </rPr>
          <t>Democratic Republic of the Congo: Statistical Appendix
January, 2010
http://www.imf.org/external/pubs/ft/scr/2010/cr1011.pdf</t>
        </r>
      </text>
    </comment>
    <comment ref="I3" authorId="0">
      <text>
        <r>
          <rPr>
            <b val="true"/>
            <sz val="9"/>
            <color rgb="FF000000"/>
            <rFont val="Tahoma"/>
            <family val="2"/>
            <charset val="1"/>
          </rPr>
          <t>vasileiosa:
</t>
        </r>
        <r>
          <rPr>
            <sz val="9"/>
            <color rgb="FF000000"/>
            <rFont val="Tahoma"/>
            <family val="2"/>
            <charset val="1"/>
          </rPr>
          <t>The data represent the Calendar year </t>
        </r>
      </text>
    </comment>
    <comment ref="I71" authorId="0">
      <text>
        <r>
          <rPr>
            <b val="true"/>
            <sz val="9"/>
            <color rgb="FF000000"/>
            <rFont val="Tahoma"/>
            <family val="2"/>
            <charset val="1"/>
          </rPr>
          <t>vasileiosa:
</t>
        </r>
        <r>
          <rPr>
            <sz val="9"/>
            <color rgb="FF000000"/>
            <rFont val="Tahoma"/>
            <family val="2"/>
            <charset val="1"/>
          </rPr>
          <t>Democratic Republic of the Congo: Statistical Appendix
January, 2010
http://www.imf.org/external/pubs/ft/scr/2010/cr1011.pdf</t>
        </r>
      </text>
    </comment>
    <comment ref="J3" authorId="0">
      <text>
        <r>
          <rPr>
            <b val="true"/>
            <sz val="9"/>
            <color rgb="FF000000"/>
            <rFont val="Tahoma"/>
            <family val="2"/>
            <charset val="1"/>
          </rPr>
          <t>vasileiosa:
</t>
        </r>
        <r>
          <rPr>
            <sz val="9"/>
            <color rgb="FF000000"/>
            <rFont val="Tahoma"/>
            <family val="2"/>
            <charset val="1"/>
          </rPr>
          <t>Data for the calendar year</t>
        </r>
      </text>
    </comment>
    <comment ref="J71" authorId="0">
      <text>
        <r>
          <rPr>
            <b val="true"/>
            <sz val="9"/>
            <color rgb="FF000000"/>
            <rFont val="Tahoma"/>
            <family val="2"/>
            <charset val="1"/>
          </rPr>
          <t>vasileiosa:
</t>
        </r>
        <r>
          <rPr>
            <sz val="9"/>
            <color rgb="FF000000"/>
            <rFont val="Tahoma"/>
            <family val="2"/>
            <charset val="1"/>
          </rPr>
          <t>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K3" authorId="0">
      <text>
        <r>
          <rPr>
            <b val="true"/>
            <sz val="9"/>
            <color rgb="FF000000"/>
            <rFont val="Tahoma"/>
            <family val="2"/>
            <charset val="1"/>
          </rPr>
          <t>vasileiosa:
</t>
        </r>
        <r>
          <rPr>
            <sz val="9"/>
            <color rgb="FF000000"/>
            <rFont val="Tahoma"/>
            <family val="2"/>
            <charset val="1"/>
          </rPr>
          <t>Data for the calendar year</t>
        </r>
      </text>
    </comment>
    <comment ref="K71" authorId="0">
      <text>
        <r>
          <rPr>
            <b val="true"/>
            <sz val="9"/>
            <color rgb="FF000000"/>
            <rFont val="Tahoma"/>
            <family val="2"/>
            <charset val="1"/>
          </rPr>
          <t>vasileiosa:
</t>
        </r>
        <r>
          <rPr>
            <sz val="9"/>
            <color rgb="FF000000"/>
            <rFont val="Tahoma"/>
            <family val="2"/>
            <charset val="1"/>
          </rPr>
          <t>Democratic Republic of the Congo: First Review Under the Three-Year Arrangement
Under the Extended Credit Facility and Financing Assurances Review—Staff Report;
Staff Supplement; Press Release on the Executive Board Discussion; and Statement by
the Executive Director for the Democratic Republic of the Congo
October 2010
http://www.imf.org/external/pubs/ft/scr/2010/cr10329.pdf</t>
        </r>
      </text>
    </comment>
    <comment ref="L3" authorId="0">
      <text>
        <r>
          <rPr>
            <b val="true"/>
            <sz val="9"/>
            <color rgb="FF000000"/>
            <rFont val="Tahoma"/>
            <family val="2"/>
            <charset val="1"/>
          </rPr>
          <t>vasileiosa:
</t>
        </r>
        <r>
          <rPr>
            <sz val="9"/>
            <color rgb="FF000000"/>
            <rFont val="Tahoma"/>
            <family val="2"/>
            <charset val="1"/>
          </rPr>
          <t>Data for the calendar year</t>
        </r>
      </text>
    </comment>
    <comment ref="L5" authorId="0">
      <text>
        <r>
          <rPr>
            <b val="true"/>
            <sz val="9"/>
            <color rgb="FF000000"/>
            <rFont val="Tahoma"/>
            <family val="2"/>
            <charset val="1"/>
          </rPr>
          <t>vasileiosa:
</t>
        </r>
        <r>
          <rPr>
            <sz val="9"/>
            <color rgb="FF000000"/>
            <rFont val="Tahoma"/>
            <family val="2"/>
            <charset val="1"/>
          </rPr>
          <t>Prel</t>
        </r>
      </text>
    </comment>
    <comment ref="L71" authorId="0">
      <text>
        <r>
          <rPr>
            <b val="true"/>
            <sz val="9"/>
            <color rgb="FF000000"/>
            <rFont val="Tahoma"/>
            <family val="2"/>
            <charset val="1"/>
          </rPr>
          <t>vasileiosa:
</t>
        </r>
        <r>
          <rPr>
            <sz val="9"/>
            <color rgb="FF000000"/>
            <rFont val="Tahoma"/>
            <family val="2"/>
            <charset val="1"/>
          </rPr>
          <t>Democratic Republic of the Congo: Third Review of the Three-Year Arrangement
Under the Extended Credit Facility, Financing Assurances Review, and Request for
Modification of Performance Criteria—Staff Report and Press Release on the
Executive Board Discussion 
July 2011
http://www.imf.org/external/pubs/ft/scr/2011/cr11190.pdf</t>
        </r>
      </text>
    </comment>
    <comment ref="M3" authorId="0">
      <text>
        <r>
          <rPr>
            <b val="true"/>
            <sz val="9"/>
            <color rgb="FF000000"/>
            <rFont val="Tahoma"/>
            <family val="2"/>
            <charset val="1"/>
          </rPr>
          <t>vasileiosa:
</t>
        </r>
        <r>
          <rPr>
            <sz val="9"/>
            <color rgb="FF000000"/>
            <rFont val="Tahoma"/>
            <family val="2"/>
            <charset val="1"/>
          </rPr>
          <t>Data for the calendar year</t>
        </r>
      </text>
    </comment>
    <comment ref="M71" authorId="0">
      <text>
        <r>
          <rPr>
            <b val="true"/>
            <sz val="9"/>
            <color rgb="FF000000"/>
            <rFont val="Tahoma"/>
            <family val="2"/>
            <charset val="1"/>
          </rPr>
          <t>vasileiosa:
</t>
        </r>
        <r>
          <rPr>
            <sz val="9"/>
            <color rgb="FF000000"/>
            <rFont val="Tahoma"/>
            <family val="2"/>
            <charset val="1"/>
          </rPr>
          <t>Democratic Republic of the Congo: 2012 Article IV Consultation—Staff Report; Public
Information Notice on the Executive Board Discussion; and Statement by the Executive
Director for the Democratic Republic of the Congo
April 2013 
http://www.imf.org/external/pubs/ft/scr/2013/cr1394.pdf</t>
        </r>
      </text>
    </comment>
    <comment ref="N3" authorId="0">
      <text>
        <r>
          <rPr>
            <b val="true"/>
            <sz val="9"/>
            <color rgb="FF000000"/>
            <rFont val="Tahoma"/>
            <family val="2"/>
            <charset val="1"/>
          </rPr>
          <t>vasileiosa:
</t>
        </r>
        <r>
          <rPr>
            <sz val="9"/>
            <color rgb="FF000000"/>
            <rFont val="Tahoma"/>
            <family val="2"/>
            <charset val="1"/>
          </rPr>
          <t>Data for the calendar year</t>
        </r>
      </text>
    </comment>
    <comment ref="N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N74" authorId="0">
      <text>
        <r>
          <rPr>
            <b val="true"/>
            <sz val="9"/>
            <color rgb="FF000000"/>
            <rFont val="Tahoma"/>
            <family val="2"/>
            <charset val="1"/>
          </rPr>
          <t>vasileiosa:
</t>
        </r>
        <r>
          <rPr>
            <sz val="9"/>
            <color rgb="FF000000"/>
            <rFont val="Tahoma"/>
            <family val="2"/>
            <charset val="1"/>
          </rPr>
          <t>checked</t>
        </r>
      </text>
    </comment>
    <comment ref="O3" authorId="0">
      <text>
        <r>
          <rPr>
            <b val="true"/>
            <sz val="9"/>
            <color rgb="FF000000"/>
            <rFont val="Tahoma"/>
            <family val="2"/>
            <charset val="1"/>
          </rPr>
          <t>vasileiosa:
</t>
        </r>
        <r>
          <rPr>
            <sz val="9"/>
            <color rgb="FF000000"/>
            <rFont val="Tahoma"/>
            <family val="2"/>
            <charset val="1"/>
          </rPr>
          <t>Data for the calendar year</t>
        </r>
      </text>
    </comment>
    <comment ref="O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P3" authorId="0">
      <text>
        <r>
          <rPr>
            <b val="true"/>
            <sz val="9"/>
            <color rgb="FF000000"/>
            <rFont val="Tahoma"/>
            <family val="2"/>
            <charset val="1"/>
          </rPr>
          <t>vasileiosa:
</t>
        </r>
        <r>
          <rPr>
            <sz val="9"/>
            <color rgb="FF000000"/>
            <rFont val="Tahoma"/>
            <family val="2"/>
            <charset val="1"/>
          </rPr>
          <t>Data for the calendar year</t>
        </r>
      </text>
    </comment>
    <comment ref="P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P74" authorId="0">
      <text>
        <r>
          <rPr>
            <b val="true"/>
            <sz val="9"/>
            <color rgb="FF000000"/>
            <rFont val="Tahoma"/>
            <family val="2"/>
            <charset val="1"/>
          </rPr>
          <t>vasileiosa:
</t>
        </r>
        <r>
          <rPr>
            <sz val="9"/>
            <color rgb="FF000000"/>
            <rFont val="Tahoma"/>
            <family val="2"/>
            <charset val="1"/>
          </rPr>
          <t>checked</t>
        </r>
      </text>
    </comment>
    <comment ref="Q3" authorId="0">
      <text>
        <r>
          <rPr>
            <b val="true"/>
            <sz val="9"/>
            <color rgb="FF000000"/>
            <rFont val="Tahoma"/>
            <family val="2"/>
            <charset val="1"/>
          </rPr>
          <t>vasileiosa:
</t>
        </r>
        <r>
          <rPr>
            <sz val="9"/>
            <color rgb="FF000000"/>
            <rFont val="Tahoma"/>
            <family val="2"/>
            <charset val="1"/>
          </rPr>
          <t>Data for the calendar year</t>
        </r>
      </text>
    </comment>
    <comment ref="Q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Q74" authorId="0">
      <text>
        <r>
          <rPr>
            <b val="true"/>
            <sz val="9"/>
            <color rgb="FF000000"/>
            <rFont val="Tahoma"/>
            <family val="2"/>
            <charset val="1"/>
          </rPr>
          <t>vasileiosa:
</t>
        </r>
      </text>
    </comment>
    <comment ref="R3" authorId="0">
      <text>
        <r>
          <rPr>
            <b val="true"/>
            <sz val="9"/>
            <color rgb="FF000000"/>
            <rFont val="Tahoma"/>
            <family val="2"/>
            <charset val="1"/>
          </rPr>
          <t>vasileiosa:
</t>
        </r>
        <r>
          <rPr>
            <sz val="9"/>
            <color rgb="FF000000"/>
            <rFont val="Tahoma"/>
            <family val="2"/>
            <charset val="1"/>
          </rPr>
          <t>Data for the calendar year</t>
        </r>
      </text>
    </comment>
    <comment ref="R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S3" authorId="0">
      <text>
        <r>
          <rPr>
            <b val="true"/>
            <sz val="9"/>
            <color rgb="FF000000"/>
            <rFont val="Tahoma"/>
            <family val="2"/>
            <charset val="1"/>
          </rPr>
          <t>vasileiosa:
</t>
        </r>
        <r>
          <rPr>
            <sz val="9"/>
            <color rgb="FF000000"/>
            <rFont val="Tahoma"/>
            <family val="2"/>
            <charset val="1"/>
          </rPr>
          <t>Data for the calendar year</t>
        </r>
      </text>
    </comment>
    <comment ref="S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T3" authorId="0">
      <text>
        <r>
          <rPr>
            <b val="true"/>
            <sz val="9"/>
            <color rgb="FF000000"/>
            <rFont val="Tahoma"/>
            <family val="2"/>
            <charset val="1"/>
          </rPr>
          <t>vasileiosa:
</t>
        </r>
        <r>
          <rPr>
            <sz val="9"/>
            <color rgb="FF000000"/>
            <rFont val="Tahoma"/>
            <family val="2"/>
            <charset val="1"/>
          </rPr>
          <t>Data for the calendar year</t>
        </r>
      </text>
    </comment>
    <comment ref="T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U3" authorId="0">
      <text>
        <r>
          <rPr>
            <b val="true"/>
            <sz val="9"/>
            <color rgb="FF000000"/>
            <rFont val="Tahoma"/>
            <family val="2"/>
            <charset val="1"/>
          </rPr>
          <t>vasileiosa:
</t>
        </r>
        <r>
          <rPr>
            <sz val="9"/>
            <color rgb="FF000000"/>
            <rFont val="Tahoma"/>
            <family val="2"/>
            <charset val="1"/>
          </rPr>
          <t>Data for the calendar year</t>
        </r>
      </text>
    </comment>
    <comment ref="U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 ref="V3" authorId="0">
      <text>
        <r>
          <rPr>
            <b val="true"/>
            <sz val="9"/>
            <color rgb="FF000000"/>
            <rFont val="Tahoma"/>
            <family val="2"/>
            <charset val="1"/>
          </rPr>
          <t>vasileiosa:
</t>
        </r>
        <r>
          <rPr>
            <sz val="9"/>
            <color rgb="FF000000"/>
            <rFont val="Tahoma"/>
            <family val="2"/>
            <charset val="1"/>
          </rPr>
          <t>Data for the calendar year</t>
        </r>
      </text>
    </comment>
    <comment ref="V71" authorId="0">
      <text>
        <r>
          <rPr>
            <b val="true"/>
            <sz val="9"/>
            <color rgb="FF000000"/>
            <rFont val="Tahoma"/>
            <family val="2"/>
            <charset val="1"/>
          </rPr>
          <t>vasileiosa:
</t>
        </r>
        <r>
          <rPr>
            <sz val="9"/>
            <color rgb="FF000000"/>
            <rFont val="Tahoma"/>
            <family val="2"/>
            <charset val="1"/>
          </rPr>
          <t>DEMOCRATIC REPUBLIC OF THE
CONGO
2014 ARTICLE IV CONSULTATION—STAFF REPORT; PRESS
RELEASE; AND STATEMENT BY THE EXECUTIVE DIRECTOR
FOR THE DEMOCRATIC REPUBLIC OF THE CONGO
October 2014
http://www.imf.org/external/pubs/ft/scr/2014/cr14301.pdf</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2"/>
            <charset val="1"/>
          </rPr>
          <t>vasileiosa:
</t>
        </r>
        <r>
          <rPr>
            <sz val="9"/>
            <color rgb="FF000000"/>
            <rFont val="Tahoma"/>
            <family val="2"/>
            <charset val="1"/>
          </rPr>
          <t>Millions </t>
        </r>
      </text>
    </comment>
    <comment ref="C3" authorId="0">
      <text>
        <r>
          <rPr>
            <b val="true"/>
            <sz val="9"/>
            <color rgb="FF000000"/>
            <rFont val="Tahoma"/>
            <family val="2"/>
            <charset val="1"/>
          </rPr>
          <t>vasileiosa:
</t>
        </r>
        <r>
          <rPr>
            <sz val="9"/>
            <color rgb="FF000000"/>
            <rFont val="Tahoma"/>
            <family val="2"/>
            <charset val="1"/>
          </rPr>
          <t>Data for the calendar year</t>
        </r>
      </text>
    </comment>
    <comment ref="C50" authorId="0">
      <text>
        <r>
          <rPr>
            <b val="true"/>
            <sz val="9"/>
            <color rgb="FF000000"/>
            <rFont val="Tahoma"/>
            <family val="2"/>
            <charset val="1"/>
          </rPr>
          <t>vasileiosa:
</t>
        </r>
        <r>
          <rPr>
            <sz val="9"/>
            <color rgb="FF000000"/>
            <rFont val="Tahoma"/>
            <family val="2"/>
            <charset val="1"/>
          </rPr>
          <t>Liberia: Statistical Appendix
May 2006
http://www.imf.org/external/pubs/ft/scr/2006/cr06167.pdf</t>
        </r>
      </text>
    </comment>
    <comment ref="D3" authorId="0">
      <text>
        <r>
          <rPr>
            <b val="true"/>
            <sz val="9"/>
            <color rgb="FF000000"/>
            <rFont val="Tahoma"/>
            <family val="2"/>
            <charset val="1"/>
          </rPr>
          <t>vasileiosa:
</t>
        </r>
        <r>
          <rPr>
            <sz val="9"/>
            <color rgb="FF000000"/>
            <rFont val="Tahoma"/>
            <family val="2"/>
            <charset val="1"/>
          </rPr>
          <t>Data for the calendar year</t>
        </r>
      </text>
    </comment>
    <comment ref="D50" authorId="0">
      <text>
        <r>
          <rPr>
            <b val="true"/>
            <sz val="9"/>
            <color rgb="FF000000"/>
            <rFont val="Tahoma"/>
            <family val="2"/>
            <charset val="1"/>
          </rPr>
          <t>vasileiosa:
</t>
        </r>
        <r>
          <rPr>
            <sz val="9"/>
            <color rgb="FF000000"/>
            <rFont val="Tahoma"/>
            <family val="2"/>
            <charset val="1"/>
          </rPr>
          <t>Liberia: Statistical Appendix
May 2006
http://www.imf.org/external/pubs/ft/scr/2006/cr06167.pdf</t>
        </r>
      </text>
    </comment>
    <comment ref="E3" authorId="0">
      <text>
        <r>
          <rPr>
            <b val="true"/>
            <sz val="9"/>
            <color rgb="FF000000"/>
            <rFont val="Tahoma"/>
            <family val="2"/>
            <charset val="1"/>
          </rPr>
          <t>vasileiosa:
</t>
        </r>
        <r>
          <rPr>
            <sz val="9"/>
            <color rgb="FF000000"/>
            <rFont val="Tahoma"/>
            <family val="2"/>
            <charset val="1"/>
          </rPr>
          <t>Data for the calendar year</t>
        </r>
      </text>
    </comment>
    <comment ref="E50" authorId="0">
      <text>
        <r>
          <rPr>
            <b val="true"/>
            <sz val="9"/>
            <color rgb="FF000000"/>
            <rFont val="Tahoma"/>
            <family val="2"/>
            <charset val="1"/>
          </rPr>
          <t>vasileiosa:
</t>
        </r>
        <r>
          <rPr>
            <sz val="9"/>
            <color rgb="FF000000"/>
            <rFont val="Tahoma"/>
            <family val="2"/>
            <charset val="1"/>
          </rPr>
          <t> [Month, Day], 2001 August 2, 2001
Liberia: 2006 Article IV Consultation and Staff-Monitored Program—Staff Report;
Public Information Notice on the Executive Board Discussion; and Statement by the
Authorities of Liberia 
May 2006
http://www.imf.org/external/pubs/ft/scr/2006/cr06166.pdf</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50" authorId="0">
      <text>
        <r>
          <rPr>
            <b val="true"/>
            <sz val="9"/>
            <color rgb="FF000000"/>
            <rFont val="Tahoma"/>
            <family val="2"/>
            <charset val="1"/>
          </rPr>
          <t>vasileiosa:
</t>
        </r>
        <r>
          <rPr>
            <sz val="9"/>
            <color rgb="FF000000"/>
            <rFont val="Tahoma"/>
            <family val="2"/>
            <charset val="1"/>
          </rPr>
          <t>Liberia: Second Review of Performance Under the Staff-Monitored Program and
New Program for 2007 
February 2007 
February 2007 </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50" authorId="0">
      <text>
        <r>
          <rPr>
            <b val="true"/>
            <sz val="9"/>
            <color rgb="FF000000"/>
            <rFont val="Tahoma"/>
            <family val="2"/>
            <charset val="1"/>
          </rPr>
          <t>vasileiosa:
</t>
        </r>
        <r>
          <rPr>
            <sz val="9"/>
            <color rgb="FF000000"/>
            <rFont val="Tahoma"/>
            <family val="2"/>
            <charset val="1"/>
          </rPr>
          <t>Liberia: Second Review of Performance Under the Staff-Monitored Program and
New Program for 2007 
February 2007 
February 2007 </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50" authorId="0">
      <text>
        <r>
          <rPr>
            <b val="true"/>
            <sz val="9"/>
            <color rgb="FF000000"/>
            <rFont val="Tahoma"/>
            <family val="2"/>
            <charset val="1"/>
          </rPr>
          <t>vasileiosa:
</t>
        </r>
        <r>
          <rPr>
            <sz val="9"/>
            <color rgb="FF000000"/>
            <rFont val="Tahoma"/>
            <family val="2"/>
            <charset val="1"/>
          </rPr>
          <t>Liberia: Third Review of Performance Under the Staff-Monitored Program—Staff
Report; Staff Statement; Press Release on the Executive Board Discussion; and
Statement by the Executive Director for Liberia 
October 2007
http://www.imf.org/external/pubs/ft/scr/2007/cr07356.pdf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50" authorId="0">
      <text>
        <r>
          <rPr>
            <b val="true"/>
            <sz val="9"/>
            <color rgb="FF000000"/>
            <rFont val="Tahoma"/>
            <family val="2"/>
            <charset val="1"/>
          </rPr>
          <t>vasileiosa:
</t>
        </r>
        <r>
          <rPr>
            <sz val="9"/>
            <color rgb="FF000000"/>
            <rFont val="Tahoma"/>
            <family val="2"/>
            <charset val="1"/>
          </rPr>
          <t>Liberia: Fourth Review of Performance Under the Staff-Monitored Program and
Request for Three-Year Arrangement Under the Poverty Reduction and Growth
Facility and the Extended Fund Facility—Staff Report; Press Release on the Executive
Board Discussion; and Statement by the Executive Director for Liberia
Maarch 2008
http://www.imf.org/external/pubs/ft/scr/2008/cr08108.pdf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50" authorId="0">
      <text>
        <r>
          <rPr>
            <b val="true"/>
            <sz val="9"/>
            <color rgb="FF000000"/>
            <rFont val="Tahoma"/>
            <family val="2"/>
            <charset val="1"/>
          </rPr>
          <t>vasileiosa:
</t>
        </r>
        <r>
          <rPr>
            <sz val="9"/>
            <color rgb="FF000000"/>
            <rFont val="Tahoma"/>
            <family val="2"/>
            <charset val="1"/>
          </rPr>
          <t>Liberia: Third Review Under the Three-Year Arrangement Under the Poverty
Reduction and Growth Facility, Request for Waiver and Modification of Performance
Criteria, and Financing Assurances Review—Staff Report; Informational Annex; and
Press Release
December 2009
http://www.imf.org/external/pubs/ft/scr/2009/cr09332.pdf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50" authorId="0">
      <text>
        <r>
          <rPr>
            <b val="true"/>
            <sz val="9"/>
            <color rgb="FF000000"/>
            <rFont val="Tahoma"/>
            <family val="2"/>
            <charset val="1"/>
          </rPr>
          <t>vasileiosa:
</t>
        </r>
        <r>
          <rPr>
            <sz val="9"/>
            <color rgb="FF000000"/>
            <rFont val="Tahoma"/>
            <family val="2"/>
            <charset val="1"/>
          </rPr>
          <t>Liberia: Fourth Review Under the Three–Year Arrangement Under the Extended
Credit Facility, Request for Modification of Performance Criteria, and Financing
Assurances Review—Staff Report; Informational Annex; Press Release on the
Executive Board Discussion; and Statement by the Executive Director for Liberia
July 2009
http://www.imf.org/external/pubs/ft/scr/2010/cr10199.pdf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50" authorId="0">
      <text>
        <r>
          <rPr>
            <b val="true"/>
            <sz val="9"/>
            <color rgb="FF000000"/>
            <rFont val="Tahoma"/>
            <family val="2"/>
            <charset val="1"/>
          </rPr>
          <t>vasileiosa:
</t>
        </r>
        <r>
          <rPr>
            <sz val="9"/>
            <color rgb="FF000000"/>
            <rFont val="Tahoma"/>
            <family val="2"/>
            <charset val="1"/>
          </rPr>
          <t>Liberia: 2010 Article IV Consultation and Fifth Review Under the Three-Year Arrangement
Under the Extended Credit Facility—Staff Report; Public Information Notice and Press
Release on the Executive Board Discussion; and Statement by the Executive Director for
Liberia.
December 2010
http://www.imf.org/external/pubs/ft/scr/2010/cr10373.pdf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50" authorId="0">
      <text>
        <r>
          <rPr>
            <b val="true"/>
            <sz val="9"/>
            <color rgb="FF000000"/>
            <rFont val="Tahoma"/>
            <family val="2"/>
            <charset val="1"/>
          </rPr>
          <t>vasileiosa:
</t>
        </r>
        <r>
          <rPr>
            <sz val="9"/>
            <color rgb="FF000000"/>
            <rFont val="Tahoma"/>
            <family val="2"/>
            <charset val="1"/>
          </rPr>
          <t>LIBERIA
FIRST REVIEW UNDER THE EXTENDED CREDIT FACILITY
ARRANGEMENT AND REQUEST FOR WAIVER OF NONOBSERVANCE
OF A PERFORMANCE CRITERION AND MODIFICATION OF
PERFORMANCE CRITERIA
July 2013
http://www.imf.org/external/pubs/ft/scr/2013/cr13216.pdf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5" authorId="0">
      <text>
        <r>
          <rPr>
            <b val="true"/>
            <sz val="9"/>
            <color rgb="FF000000"/>
            <rFont val="Tahoma"/>
            <family val="2"/>
            <charset val="1"/>
          </rPr>
          <t>vasileiosa:
</t>
        </r>
        <r>
          <rPr>
            <sz val="9"/>
            <color rgb="FF000000"/>
            <rFont val="Tahoma"/>
            <family val="2"/>
            <charset val="1"/>
          </rPr>
          <t>no actual data available</t>
        </r>
      </text>
    </comment>
    <comment ref="N50" authorId="0">
      <text>
        <r>
          <rPr>
            <b val="true"/>
            <sz val="9"/>
            <color rgb="FF000000"/>
            <rFont val="Tahoma"/>
            <family val="2"/>
            <charset val="1"/>
          </rPr>
          <t>vasileiosa:
</t>
        </r>
        <r>
          <rPr>
            <sz val="9"/>
            <color rgb="FF000000"/>
            <rFont val="Tahoma"/>
            <family val="2"/>
            <charset val="1"/>
          </rPr>
          <t>LIBERIA
SECOND REVIEW UNDER THE EXTENDED CREDIT FACILITY
ARRANGEMENT AND REQUEST FOR WAIVER OF
NONOBSERVANCE OF PERFORMANCE CRITERIA AND
MODIFICATION OF A PERFORMANCE CRITERION 
December 2013
http://www.imf.org/external/pubs/ft/scr/2013/cr13365.pdf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5" authorId="0">
      <text>
        <r>
          <rPr>
            <b val="true"/>
            <sz val="9"/>
            <color rgb="FF000000"/>
            <rFont val="Tahoma"/>
            <family val="2"/>
            <charset val="1"/>
          </rPr>
          <t>vasileiosa:
</t>
        </r>
        <r>
          <rPr>
            <sz val="9"/>
            <color rgb="FF000000"/>
            <rFont val="Tahoma"/>
            <family val="2"/>
            <charset val="1"/>
          </rPr>
          <t>no actual data available</t>
        </r>
      </text>
    </comment>
    <comment ref="O50" authorId="0">
      <text>
        <r>
          <rPr>
            <b val="true"/>
            <sz val="9"/>
            <color rgb="FF000000"/>
            <rFont val="Tahoma"/>
            <family val="2"/>
            <charset val="1"/>
          </rPr>
          <t>vasileiosa:
</t>
        </r>
        <r>
          <rPr>
            <sz val="9"/>
            <color rgb="FF000000"/>
            <rFont val="Tahoma"/>
            <family val="2"/>
            <charset val="1"/>
          </rPr>
          <t>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5" authorId="0">
      <text>
        <r>
          <rPr>
            <b val="true"/>
            <sz val="9"/>
            <color rgb="FF000000"/>
            <rFont val="Tahoma"/>
            <family val="2"/>
            <charset val="1"/>
          </rPr>
          <t>vasileiosa:
</t>
        </r>
        <r>
          <rPr>
            <sz val="9"/>
            <color rgb="FF000000"/>
            <rFont val="Tahoma"/>
            <family val="2"/>
            <charset val="1"/>
          </rPr>
          <t>no actual data available</t>
        </r>
      </text>
    </comment>
    <comment ref="P50" authorId="0">
      <text>
        <r>
          <rPr>
            <b val="true"/>
            <sz val="9"/>
            <color rgb="FF000000"/>
            <rFont val="Tahoma"/>
            <family val="2"/>
            <charset val="1"/>
          </rPr>
          <t>vasileiosa:
</t>
        </r>
        <r>
          <rPr>
            <sz val="9"/>
            <color rgb="FF000000"/>
            <rFont val="Tahoma"/>
            <family val="2"/>
            <charset val="1"/>
          </rPr>
          <t>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50" authorId="0">
      <text>
        <r>
          <rPr>
            <b val="true"/>
            <sz val="9"/>
            <color rgb="FF000000"/>
            <rFont val="Tahoma"/>
            <family val="2"/>
            <charset val="1"/>
          </rPr>
          <t>vasileiosa:
</t>
        </r>
        <r>
          <rPr>
            <sz val="9"/>
            <color rgb="FF000000"/>
            <rFont val="Tahoma"/>
            <family val="2"/>
            <charset val="1"/>
          </rPr>
          <t>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50" authorId="0">
      <text>
        <r>
          <rPr>
            <b val="true"/>
            <sz val="9"/>
            <color rgb="FF000000"/>
            <rFont val="Tahoma"/>
            <family val="2"/>
            <charset val="1"/>
          </rPr>
          <t>vasileiosa:
</t>
        </r>
        <r>
          <rPr>
            <sz val="9"/>
            <color rgb="FF000000"/>
            <rFont val="Tahoma"/>
            <family val="2"/>
            <charset val="1"/>
          </rPr>
          <t>LIBERIA
AD HOC REVIEW UNDER THE EXTENDED CREDIT FACILITY
ARRANGEMENT AND REQUEST FOR AUGMENTATION OF
ACCESS AND MODIFICATION OF PERFORMANCE CRITERIA—
STAFF REPORT; PRESS RELEASE; AND STATEMENT BY THE
EXECUTIVE DIRECTOR FOR LIBERIA 
September 2014
http://www.imf.org/external/pubs/ft/scr/2014/cr14299.pdf</t>
        </r>
      </text>
    </comment>
  </commentList>
</comments>
</file>

<file path=xl/comments9.xml><?xml version="1.0" encoding="utf-8"?>
<comments xmlns="http://schemas.openxmlformats.org/spreadsheetml/2006/main" xmlns:xdr="http://schemas.openxmlformats.org/drawingml/2006/spreadsheetDrawing">
  <authors>
    <author/>
  </authors>
  <commentList>
    <comment ref="C4" authorId="0">
      <text>
        <r>
          <rPr>
            <b val="true"/>
            <sz val="9"/>
            <color rgb="FF000000"/>
            <rFont val="Tahoma"/>
            <family val="2"/>
            <charset val="1"/>
          </rPr>
          <t>vasileiosa:
</t>
        </r>
        <r>
          <rPr>
            <sz val="9"/>
            <color rgb="FF000000"/>
            <rFont val="Tahoma"/>
            <family val="2"/>
            <charset val="1"/>
          </rPr>
          <t>Data for the Financial year</t>
        </r>
      </text>
    </comment>
    <comment ref="D4" authorId="0">
      <text>
        <r>
          <rPr>
            <b val="true"/>
            <sz val="9"/>
            <color rgb="FF000000"/>
            <rFont val="Tahoma"/>
            <family val="2"/>
            <charset val="1"/>
          </rPr>
          <t>vasileiosa:
</t>
        </r>
        <r>
          <rPr>
            <sz val="9"/>
            <color rgb="FF000000"/>
            <rFont val="Tahoma"/>
            <family val="2"/>
            <charset val="1"/>
          </rPr>
          <t>Data for the Financial year</t>
        </r>
      </text>
    </comment>
    <comment ref="E4" authorId="0">
      <text>
        <r>
          <rPr>
            <b val="true"/>
            <sz val="9"/>
            <color rgb="FF000000"/>
            <rFont val="Tahoma"/>
            <family val="2"/>
            <charset val="1"/>
          </rPr>
          <t>vasileiosa:
</t>
        </r>
        <r>
          <rPr>
            <sz val="9"/>
            <color rgb="FF000000"/>
            <rFont val="Tahoma"/>
            <family val="2"/>
            <charset val="1"/>
          </rPr>
          <t>Data for the Financial year</t>
        </r>
      </text>
    </comment>
    <comment ref="F4" authorId="0">
      <text>
        <r>
          <rPr>
            <b val="true"/>
            <sz val="9"/>
            <color rgb="FF000000"/>
            <rFont val="Tahoma"/>
            <family val="2"/>
            <charset val="1"/>
          </rPr>
          <t>vasileiosa:
</t>
        </r>
        <r>
          <rPr>
            <sz val="9"/>
            <color rgb="FF000000"/>
            <rFont val="Tahoma"/>
            <family val="2"/>
            <charset val="1"/>
          </rPr>
          <t>Data for the Financial year</t>
        </r>
      </text>
    </comment>
    <comment ref="F34" authorId="0">
      <text>
        <r>
          <rPr>
            <b val="true"/>
            <sz val="9"/>
            <color rgb="FF000000"/>
            <rFont val="Tahoma"/>
            <family val="2"/>
            <charset val="1"/>
          </rPr>
          <t>vasileiosa:
</t>
        </r>
        <r>
          <rPr>
            <sz val="9"/>
            <color rgb="FF000000"/>
            <rFont val="Tahoma"/>
            <family val="2"/>
            <charset val="1"/>
          </rPr>
          <t>Nepal: First Review of Three-Year Arrangement Under the Poverty Reduction and
Growth Facility and Request for Waiver of Performance Criteria—Staff Report; Staff
Statement; and Press Release on the Executive Board Discussion
October 2004
http://www.imf.org/external/pubs/ft/scr/2004/cr04329.pdf</t>
        </r>
      </text>
    </comment>
    <comment ref="G4" authorId="0">
      <text>
        <r>
          <rPr>
            <b val="true"/>
            <sz val="9"/>
            <color rgb="FF000000"/>
            <rFont val="Tahoma"/>
            <family val="2"/>
            <charset val="1"/>
          </rPr>
          <t>vasileiosa:
</t>
        </r>
        <r>
          <rPr>
            <sz val="9"/>
            <color rgb="FF000000"/>
            <rFont val="Tahoma"/>
            <family val="2"/>
            <charset val="1"/>
          </rPr>
          <t>Data for the Financial year</t>
        </r>
      </text>
    </comment>
    <comment ref="G15" authorId="0">
      <text>
        <r>
          <rPr>
            <b val="true"/>
            <sz val="9"/>
            <color rgb="FF000000"/>
            <rFont val="Tahoma"/>
            <family val="2"/>
            <charset val="1"/>
          </rPr>
          <t>vasileiosa:
</t>
        </r>
        <r>
          <rPr>
            <sz val="9"/>
            <color rgb="FF000000"/>
            <rFont val="Tahoma"/>
            <family val="2"/>
            <charset val="1"/>
          </rPr>
          <t>Capital and net lending</t>
        </r>
      </text>
    </comment>
    <comment ref="G34" authorId="0">
      <text>
        <r>
          <rPr>
            <b val="true"/>
            <sz val="9"/>
            <color rgb="FF000000"/>
            <rFont val="Tahoma"/>
            <family val="2"/>
            <charset val="1"/>
          </rPr>
          <t>vasileiosa:
</t>
        </r>
        <r>
          <rPr>
            <sz val="9"/>
            <color rgb="FF000000"/>
            <rFont val="Tahoma"/>
            <family val="2"/>
            <charset val="1"/>
          </rPr>
          <t> [Month, Day], 2001 August 2, 2001
Nepal: 2005 Article IV Consultation—Staff Report; Public Information Notice on the
Executive Board Discussion; and Statement by the Executive Director for Nepal 
February 2006
http://www.imf.org/external/pubs/ft/scr/2006/cr0644.pdf</t>
        </r>
      </text>
    </comment>
    <comment ref="H4" authorId="0">
      <text>
        <r>
          <rPr>
            <b val="true"/>
            <sz val="9"/>
            <color rgb="FF000000"/>
            <rFont val="Tahoma"/>
            <family val="2"/>
            <charset val="1"/>
          </rPr>
          <t>vasileiosa:
</t>
        </r>
        <r>
          <rPr>
            <sz val="9"/>
            <color rgb="FF000000"/>
            <rFont val="Tahoma"/>
            <family val="2"/>
            <charset val="1"/>
          </rPr>
          <t>Data for the Financial year</t>
        </r>
      </text>
    </comment>
    <comment ref="H15" authorId="0">
      <text>
        <r>
          <rPr>
            <b val="true"/>
            <sz val="9"/>
            <color rgb="FF000000"/>
            <rFont val="Tahoma"/>
            <family val="2"/>
            <charset val="1"/>
          </rPr>
          <t>vasileiosa:
</t>
        </r>
        <r>
          <rPr>
            <sz val="9"/>
            <color rgb="FF000000"/>
            <rFont val="Tahoma"/>
            <family val="2"/>
            <charset val="1"/>
          </rPr>
          <t>Capital and net lending</t>
        </r>
      </text>
    </comment>
    <comment ref="H34" authorId="0">
      <text>
        <r>
          <rPr>
            <b val="true"/>
            <sz val="9"/>
            <color rgb="FF000000"/>
            <rFont val="Tahoma"/>
            <family val="2"/>
            <charset val="1"/>
          </rPr>
          <t>vasileiosa:
</t>
        </r>
        <r>
          <rPr>
            <sz val="9"/>
            <color rgb="FF000000"/>
            <rFont val="Tahoma"/>
            <family val="2"/>
            <charset val="1"/>
          </rPr>
          <t>Nepal: Fourth Review Under the Three-Year Arrangement Under the Poverty
Reduction and Growth Facility, and Requests for Waiver and Modification of
Performance Criteria—Staff Report; Press Release on the Executive Board Discussion;
and Statement by the Executive Director for Nepal
June 2007
http://www.imf.org/external/pubs/ft/scr/2007/cr07204.pdf</t>
        </r>
      </text>
    </comment>
    <comment ref="I4" authorId="0">
      <text>
        <r>
          <rPr>
            <b val="true"/>
            <sz val="9"/>
            <color rgb="FF000000"/>
            <rFont val="Tahoma"/>
            <family val="2"/>
            <charset val="1"/>
          </rPr>
          <t>vasileiosa:
</t>
        </r>
        <r>
          <rPr>
            <sz val="9"/>
            <color rgb="FF000000"/>
            <rFont val="Tahoma"/>
            <family val="2"/>
            <charset val="1"/>
          </rPr>
          <t>Data for the Financial year</t>
        </r>
      </text>
    </comment>
    <comment ref="I15" authorId="0">
      <text>
        <r>
          <rPr>
            <b val="true"/>
            <sz val="9"/>
            <color rgb="FF000000"/>
            <rFont val="Tahoma"/>
            <family val="2"/>
            <charset val="1"/>
          </rPr>
          <t>vasileiosa:
</t>
        </r>
        <r>
          <rPr>
            <sz val="9"/>
            <color rgb="FF000000"/>
            <rFont val="Tahoma"/>
            <family val="2"/>
            <charset val="1"/>
          </rPr>
          <t>Capital and net lending</t>
        </r>
      </text>
    </comment>
    <comment ref="I34" authorId="0">
      <text>
        <r>
          <rPr>
            <b val="true"/>
            <sz val="9"/>
            <color rgb="FF000000"/>
            <rFont val="Tahoma"/>
            <family val="2"/>
            <charset val="1"/>
          </rPr>
          <t>vasileiosa:
</t>
        </r>
        <r>
          <rPr>
            <sz val="9"/>
            <color rgb="FF000000"/>
            <rFont val="Tahoma"/>
            <family val="2"/>
            <charset val="1"/>
          </rPr>
          <t>Nepal: Fifth Review Under the Three-Year Arrangement Under the Poverty Reduction
and Growth Facility, and Request for Waivers for Nonobservance of Performance
Criteria—Staff Report; Press Release on the Executive Board Discussion; and
Statement by the Executive Director for Nepal
November 2007
http://www.imf.org/external/pubs/ft/scr/2007/cr07366.pdf</t>
        </r>
      </text>
    </comment>
    <comment ref="J4" authorId="0">
      <text>
        <r>
          <rPr>
            <b val="true"/>
            <sz val="9"/>
            <color rgb="FF000000"/>
            <rFont val="Tahoma"/>
            <family val="2"/>
            <charset val="1"/>
          </rPr>
          <t>vasileiosa:
</t>
        </r>
        <r>
          <rPr>
            <sz val="9"/>
            <color rgb="FF000000"/>
            <rFont val="Tahoma"/>
            <family val="2"/>
            <charset val="1"/>
          </rPr>
          <t>Data for the Financial year</t>
        </r>
      </text>
    </comment>
    <comment ref="J15" authorId="0">
      <text>
        <r>
          <rPr>
            <b val="true"/>
            <sz val="9"/>
            <color rgb="FF000000"/>
            <rFont val="Tahoma"/>
            <family val="2"/>
            <charset val="1"/>
          </rPr>
          <t>vasileiosa:
</t>
        </r>
        <r>
          <rPr>
            <sz val="9"/>
            <color rgb="FF000000"/>
            <rFont val="Tahoma"/>
            <family val="2"/>
            <charset val="1"/>
          </rPr>
          <t>Capital and net lending</t>
        </r>
      </text>
    </comment>
    <comment ref="J34" authorId="0">
      <text>
        <r>
          <rPr>
            <b val="true"/>
            <sz val="9"/>
            <color rgb="FF000000"/>
            <rFont val="Tahoma"/>
            <family val="2"/>
            <charset val="1"/>
          </rPr>
          <t>vasileiosa:
</t>
        </r>
        <r>
          <rPr>
            <sz val="9"/>
            <color rgb="FF000000"/>
            <rFont val="Tahoma"/>
            <family val="2"/>
            <charset val="1"/>
          </rPr>
          <t>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K4" authorId="0">
      <text>
        <r>
          <rPr>
            <b val="true"/>
            <sz val="9"/>
            <color rgb="FF000000"/>
            <rFont val="Tahoma"/>
            <family val="2"/>
            <charset val="1"/>
          </rPr>
          <t>vasileiosa:
</t>
        </r>
        <r>
          <rPr>
            <sz val="9"/>
            <color rgb="FF000000"/>
            <rFont val="Tahoma"/>
            <family val="2"/>
            <charset val="1"/>
          </rPr>
          <t>Data for the Financial year</t>
        </r>
      </text>
    </comment>
    <comment ref="K15" authorId="0">
      <text>
        <r>
          <rPr>
            <b val="true"/>
            <sz val="9"/>
            <color rgb="FF000000"/>
            <rFont val="Tahoma"/>
            <family val="2"/>
            <charset val="1"/>
          </rPr>
          <t>vasileiosa:
</t>
        </r>
        <r>
          <rPr>
            <sz val="9"/>
            <color rgb="FF000000"/>
            <rFont val="Tahoma"/>
            <family val="2"/>
            <charset val="1"/>
          </rPr>
          <t>Capital and net lending</t>
        </r>
      </text>
    </comment>
    <comment ref="K34" authorId="0">
      <text>
        <r>
          <rPr>
            <b val="true"/>
            <sz val="9"/>
            <color rgb="FF000000"/>
            <rFont val="Tahoma"/>
            <family val="2"/>
            <charset val="1"/>
          </rPr>
          <t>vasileiosa:
</t>
        </r>
        <r>
          <rPr>
            <sz val="9"/>
            <color rgb="FF000000"/>
            <rFont val="Tahoma"/>
            <family val="2"/>
            <charset val="1"/>
          </rPr>
          <t>Nepal: 2010 Article IV Consultation and Request for Disbursement Under the Rapid
Credit Facility—Staff Report; Staff Supplements; Public Information Notice on the
Executive Board Discussion; Press Release on the Executive Board Discussion; and
Statement by the Alternate Executive Director and Advisor for Nepal. 
July 210
http://www.imf.org/external/pubs/ft/scr/2010/cr10185.pdf</t>
        </r>
      </text>
    </comment>
    <comment ref="L4" authorId="0">
      <text>
        <r>
          <rPr>
            <b val="true"/>
            <sz val="9"/>
            <color rgb="FF000000"/>
            <rFont val="Tahoma"/>
            <family val="2"/>
            <charset val="1"/>
          </rPr>
          <t>vasileiosa:
</t>
        </r>
        <r>
          <rPr>
            <sz val="9"/>
            <color rgb="FF000000"/>
            <rFont val="Tahoma"/>
            <family val="2"/>
            <charset val="1"/>
          </rPr>
          <t>Data for the Financial year</t>
        </r>
      </text>
    </comment>
    <comment ref="L34" authorId="0">
      <text>
        <r>
          <rPr>
            <b val="true"/>
            <sz val="9"/>
            <color rgb="FF000000"/>
            <rFont val="Tahoma"/>
            <family val="2"/>
            <charset val="1"/>
          </rPr>
          <t>vasileiosa:
</t>
        </r>
        <r>
          <rPr>
            <sz val="9"/>
            <color rgb="FF000000"/>
            <rFont val="Tahoma"/>
            <family val="2"/>
            <charset val="1"/>
          </rPr>
          <t>NEPAL
2011 ARTICLE IV CONSULTATION
November 2011
http://www.imf.org/external/pubs/ft/scr/2011/cr11318.pdf</t>
        </r>
      </text>
    </comment>
    <comment ref="M4" authorId="0">
      <text>
        <r>
          <rPr>
            <b val="true"/>
            <sz val="9"/>
            <color rgb="FF000000"/>
            <rFont val="Tahoma"/>
            <family val="2"/>
            <charset val="1"/>
          </rPr>
          <t>vasileiosa:
</t>
        </r>
        <r>
          <rPr>
            <sz val="9"/>
            <color rgb="FF000000"/>
            <rFont val="Tahoma"/>
            <family val="2"/>
            <charset val="1"/>
          </rPr>
          <t>Data for the Financial year</t>
        </r>
      </text>
    </comment>
    <comment ref="M34" authorId="0">
      <text>
        <r>
          <rPr>
            <b val="true"/>
            <sz val="9"/>
            <color rgb="FF000000"/>
            <rFont val="Tahoma"/>
            <family val="2"/>
            <charset val="1"/>
          </rPr>
          <t>vasileiosa:
</t>
        </r>
        <r>
          <rPr>
            <sz val="9"/>
            <color rgb="FF000000"/>
            <rFont val="Tahoma"/>
            <family val="2"/>
            <charset val="1"/>
          </rPr>
          <t>NEPAL
2012 ARTICLE IV CONSULTATION
December 2012
http://www.imf.org/external/pubs/ft/scr/2012/cr12326.pdf</t>
        </r>
      </text>
    </comment>
    <comment ref="N4" authorId="0">
      <text>
        <r>
          <rPr>
            <b val="true"/>
            <sz val="9"/>
            <color rgb="FF000000"/>
            <rFont val="Tahoma"/>
            <family val="2"/>
            <charset val="1"/>
          </rPr>
          <t>vasileiosa:
</t>
        </r>
        <r>
          <rPr>
            <sz val="9"/>
            <color rgb="FF000000"/>
            <rFont val="Tahoma"/>
            <family val="2"/>
            <charset val="1"/>
          </rPr>
          <t>Data for the Financial year</t>
        </r>
      </text>
    </comment>
    <comment ref="N34" authorId="0">
      <text>
        <r>
          <rPr>
            <b val="true"/>
            <sz val="9"/>
            <color rgb="FF000000"/>
            <rFont val="Tahoma"/>
            <family val="2"/>
            <charset val="1"/>
          </rPr>
          <t>vasileiosa:
</t>
        </r>
        <r>
          <rPr>
            <sz val="9"/>
            <color rgb="FF000000"/>
            <rFont val="Tahoma"/>
            <family val="2"/>
            <charset val="1"/>
          </rPr>
          <t>NEPAL
 2014 ARTICLE IV CONSULTATION—STAFF REPORT;
PRESS RELEASE; AND STATEMENT BY THE EXECUTIVE
DIRECTOR FOR NEPAL
July 2014
http://www.imf.org/external/pubs/ft/scr/2014/cr14214.pdf</t>
        </r>
      </text>
    </comment>
    <comment ref="O4" authorId="0">
      <text>
        <r>
          <rPr>
            <b val="true"/>
            <sz val="9"/>
            <color rgb="FF000000"/>
            <rFont val="Tahoma"/>
            <family val="2"/>
            <charset val="1"/>
          </rPr>
          <t>vasileiosa:
</t>
        </r>
        <r>
          <rPr>
            <sz val="9"/>
            <color rgb="FF000000"/>
            <rFont val="Tahoma"/>
            <family val="2"/>
            <charset val="1"/>
          </rPr>
          <t>Data for the Financial year</t>
        </r>
      </text>
    </comment>
    <comment ref="O34" authorId="0">
      <text>
        <r>
          <rPr>
            <b val="true"/>
            <sz val="9"/>
            <color rgb="FF000000"/>
            <rFont val="Tahoma"/>
            <family val="2"/>
            <charset val="1"/>
          </rPr>
          <t>vasileiosa:
</t>
        </r>
        <r>
          <rPr>
            <sz val="9"/>
            <color rgb="FF000000"/>
            <rFont val="Tahoma"/>
            <family val="2"/>
            <charset val="1"/>
          </rPr>
          <t>NEPAL
 2014 ARTICLE IV CONSULTATION—STAFF REPORT;
PRESS RELEASE; AND STATEMENT BY THE EXECUTIVE
DIRECTOR FOR NEPAL
July 2014
http://www.imf.org/external/pubs/ft/scr/2014/cr14214.pdf</t>
        </r>
      </text>
    </comment>
    <comment ref="P4" authorId="0">
      <text>
        <r>
          <rPr>
            <b val="true"/>
            <sz val="9"/>
            <color rgb="FF000000"/>
            <rFont val="Tahoma"/>
            <family val="2"/>
            <charset val="1"/>
          </rPr>
          <t>vasileiosa:
</t>
        </r>
        <r>
          <rPr>
            <sz val="9"/>
            <color rgb="FF000000"/>
            <rFont val="Tahoma"/>
            <family val="2"/>
            <charset val="1"/>
          </rPr>
          <t>Data for the Financial year</t>
        </r>
      </text>
    </comment>
    <comment ref="P34" authorId="0">
      <text>
        <r>
          <rPr>
            <b val="true"/>
            <sz val="9"/>
            <color rgb="FF000000"/>
            <rFont val="Tahoma"/>
            <family val="2"/>
            <charset val="1"/>
          </rPr>
          <t>vasileiosa:
</t>
        </r>
        <r>
          <rPr>
            <sz val="9"/>
            <color rgb="FF000000"/>
            <rFont val="Tahoma"/>
            <family val="2"/>
            <charset val="1"/>
          </rPr>
          <t>NEPAL
 2014 ARTICLE IV CONSULTATION—STAFF REPORT;
PRESS RELEASE; AND STATEMENT BY THE EXECUTIVE
DIRECTOR FOR NEPAL
July 2014
http://www.imf.org/external/pubs/ft/scr/2014/cr14214.pdf</t>
        </r>
      </text>
    </comment>
    <comment ref="Q4" authorId="0">
      <text>
        <r>
          <rPr>
            <b val="true"/>
            <sz val="9"/>
            <color rgb="FF000000"/>
            <rFont val="Tahoma"/>
            <family val="2"/>
            <charset val="1"/>
          </rPr>
          <t>vasileiosa:
</t>
        </r>
        <r>
          <rPr>
            <sz val="9"/>
            <color rgb="FF000000"/>
            <rFont val="Tahoma"/>
            <family val="2"/>
            <charset val="1"/>
          </rPr>
          <t>Data for the Financial year</t>
        </r>
      </text>
    </comment>
    <comment ref="Q34" authorId="0">
      <text>
        <r>
          <rPr>
            <b val="true"/>
            <sz val="9"/>
            <color rgb="FF000000"/>
            <rFont val="Tahoma"/>
            <family val="2"/>
            <charset val="1"/>
          </rPr>
          <t>vasileiosa:
</t>
        </r>
        <r>
          <rPr>
            <sz val="9"/>
            <color rgb="FF000000"/>
            <rFont val="Tahoma"/>
            <family val="2"/>
            <charset val="1"/>
          </rPr>
          <t>NEPAL
 2014 ARTICLE IV CONSULTATION—STAFF REPORT;
PRESS RELEASE; AND STATEMENT BY THE EXECUTIVE
DIRECTOR FOR NEPAL
July 2014
http://www.imf.org/external/pubs/ft/scr/2014/cr14214.pdf</t>
        </r>
      </text>
    </comment>
    <comment ref="R4" authorId="0">
      <text>
        <r>
          <rPr>
            <b val="true"/>
            <sz val="9"/>
            <color rgb="FF000000"/>
            <rFont val="Tahoma"/>
            <family val="2"/>
            <charset val="1"/>
          </rPr>
          <t>vasileiosa:
</t>
        </r>
        <r>
          <rPr>
            <sz val="9"/>
            <color rgb="FF000000"/>
            <rFont val="Tahoma"/>
            <family val="2"/>
            <charset val="1"/>
          </rPr>
          <t>Data for the Financial year</t>
        </r>
      </text>
    </comment>
    <comment ref="R34" authorId="0">
      <text>
        <r>
          <rPr>
            <b val="true"/>
            <sz val="9"/>
            <color rgb="FF000000"/>
            <rFont val="Tahoma"/>
            <family val="2"/>
            <charset val="1"/>
          </rPr>
          <t>vasileiosa:
</t>
        </r>
        <r>
          <rPr>
            <sz val="9"/>
            <color rgb="FF000000"/>
            <rFont val="Tahoma"/>
            <family val="2"/>
            <charset val="1"/>
          </rPr>
          <t>NEPAL
 2014 ARTICLE IV CONSULTATION—STAFF REPORT;
PRESS RELEASE; AND STATEMENT BY THE EXECUTIVE
DIRECTOR FOR NEPAL
July 2014
http://www.imf.org/external/pubs/ft/scr/2014/cr14214.pdf</t>
        </r>
      </text>
    </comment>
    <comment ref="S4" authorId="0">
      <text>
        <r>
          <rPr>
            <b val="true"/>
            <sz val="9"/>
            <color rgb="FF000000"/>
            <rFont val="Tahoma"/>
            <family val="2"/>
            <charset val="1"/>
          </rPr>
          <t>vasileiosa:
</t>
        </r>
        <r>
          <rPr>
            <sz val="9"/>
            <color rgb="FF000000"/>
            <rFont val="Tahoma"/>
            <family val="2"/>
            <charset val="1"/>
          </rPr>
          <t>Data for the Financial year</t>
        </r>
      </text>
    </comment>
    <comment ref="T4" authorId="0">
      <text>
        <r>
          <rPr>
            <b val="true"/>
            <sz val="9"/>
            <color rgb="FF000000"/>
            <rFont val="Tahoma"/>
            <family val="2"/>
            <charset val="1"/>
          </rPr>
          <t>vasileiosa:
</t>
        </r>
        <r>
          <rPr>
            <sz val="9"/>
            <color rgb="FF000000"/>
            <rFont val="Tahoma"/>
            <family val="2"/>
            <charset val="1"/>
          </rPr>
          <t>Data for the Financial year</t>
        </r>
      </text>
    </comment>
    <comment ref="U4" authorId="0">
      <text>
        <r>
          <rPr>
            <b val="true"/>
            <sz val="9"/>
            <color rgb="FF000000"/>
            <rFont val="Tahoma"/>
            <family val="2"/>
            <charset val="1"/>
          </rPr>
          <t>vasileiosa:
</t>
        </r>
        <r>
          <rPr>
            <sz val="9"/>
            <color rgb="FF000000"/>
            <rFont val="Tahoma"/>
            <family val="2"/>
            <charset val="1"/>
          </rPr>
          <t>Data for the Financial year</t>
        </r>
      </text>
    </comment>
    <comment ref="V4" authorId="0">
      <text>
        <r>
          <rPr>
            <b val="true"/>
            <sz val="9"/>
            <color rgb="FF000000"/>
            <rFont val="Tahoma"/>
            <family val="2"/>
            <charset val="1"/>
          </rPr>
          <t>vasileiosa:
</t>
        </r>
        <r>
          <rPr>
            <sz val="9"/>
            <color rgb="FF000000"/>
            <rFont val="Tahoma"/>
            <family val="2"/>
            <charset val="1"/>
          </rPr>
          <t>Data for the Financial year</t>
        </r>
      </text>
    </comment>
  </commentList>
</comments>
</file>

<file path=xl/sharedStrings.xml><?xml version="1.0" encoding="utf-8"?>
<sst xmlns="http://schemas.openxmlformats.org/spreadsheetml/2006/main" count="12783" uniqueCount="1359">
  <si>
    <r>
      <t>Uganda:</t>
    </r>
    <r>
      <rPr>
        <sz val="11"/>
        <color rgb="FF000000"/>
        <rFont val="Calibri"/>
        <family val="2"/>
        <charset val="1"/>
      </rPr>
      <t> </t>
    </r>
    <r>
      <rPr>
        <b val="true"/>
        <sz val="11"/>
        <color rgb="FF4B83AD"/>
        <rFont val="Calibri"/>
        <family val="2"/>
        <charset val="1"/>
      </rPr>
      <t>Fiscal</t>
    </r>
    <r>
      <rPr>
        <sz val="11"/>
        <color rgb="FF000000"/>
        <rFont val="Calibri"/>
        <family val="2"/>
        <charset val="1"/>
      </rPr>
      <t> </t>
    </r>
    <r>
      <rPr>
        <b val="true"/>
        <sz val="11"/>
        <color rgb="FF4B83AD"/>
        <rFont val="Calibri"/>
        <family val="2"/>
        <charset val="1"/>
      </rPr>
      <t>Operations</t>
    </r>
    <r>
      <rPr>
        <sz val="11"/>
        <color rgb="FF000000"/>
        <rFont val="Calibri"/>
        <family val="2"/>
        <charset val="1"/>
      </rPr>
      <t> </t>
    </r>
    <r>
      <rPr>
        <b val="true"/>
        <sz val="11"/>
        <color rgb="FF4B83AD"/>
        <rFont val="Calibri"/>
        <family val="2"/>
        <charset val="1"/>
      </rPr>
      <t>of</t>
    </r>
    <r>
      <rPr>
        <sz val="11"/>
        <color rgb="FF000000"/>
        <rFont val="Calibri"/>
        <family val="2"/>
        <charset val="1"/>
      </rPr>
      <t> </t>
    </r>
    <r>
      <rPr>
        <b val="true"/>
        <sz val="11"/>
        <color rgb="FF4B83AD"/>
        <rFont val="Calibri"/>
        <family val="2"/>
        <charset val="1"/>
      </rPr>
      <t>the</t>
    </r>
    <r>
      <rPr>
        <sz val="11"/>
        <color rgb="FF000000"/>
        <rFont val="Calibri"/>
        <family val="2"/>
        <charset val="1"/>
      </rPr>
      <t> </t>
    </r>
    <r>
      <rPr>
        <b val="true"/>
        <sz val="11"/>
        <color rgb="FF4B83AD"/>
        <rFont val="Calibri"/>
        <family val="2"/>
        <charset val="1"/>
      </rPr>
      <t>Central</t>
    </r>
    <r>
      <rPr>
        <sz val="11"/>
        <color rgb="FF000000"/>
        <rFont val="Calibri"/>
        <family val="2"/>
        <charset val="1"/>
      </rPr>
      <t> </t>
    </r>
    <r>
      <rPr>
        <b val="true"/>
        <sz val="11"/>
        <color rgb="FF4B83AD"/>
        <rFont val="Calibri"/>
        <family val="2"/>
        <charset val="1"/>
      </rPr>
      <t>Government</t>
    </r>
  </si>
  <si>
    <r>
      <t>(Ugandan</t>
    </r>
    <r>
      <rPr>
        <sz val="11"/>
        <color rgb="FF000000"/>
        <rFont val="Calibri"/>
        <family val="2"/>
        <charset val="1"/>
      </rPr>
      <t> </t>
    </r>
    <r>
      <rPr>
        <b val="true"/>
        <sz val="11"/>
        <color rgb="FF4B83AD"/>
        <rFont val="Calibri"/>
        <family val="2"/>
        <charset val="1"/>
      </rPr>
      <t>Shillings)</t>
    </r>
  </si>
  <si>
    <t>Year</t>
  </si>
  <si>
    <t>Financial Year</t>
  </si>
  <si>
    <t>1999/2000</t>
  </si>
  <si>
    <t>2000/2001</t>
  </si>
  <si>
    <t>2001/2002</t>
  </si>
  <si>
    <t>2002/2003</t>
  </si>
  <si>
    <t>2003/2004</t>
  </si>
  <si>
    <t>2004/2005</t>
  </si>
  <si>
    <t>2005/2006</t>
  </si>
  <si>
    <t>2006/2007</t>
  </si>
  <si>
    <t>2007/2008</t>
  </si>
  <si>
    <t>2008/2009</t>
  </si>
  <si>
    <t>2009/2010</t>
  </si>
  <si>
    <t>2010/11</t>
  </si>
  <si>
    <t>2011/12</t>
  </si>
  <si>
    <t>2012/13</t>
  </si>
  <si>
    <t>2013/14</t>
  </si>
  <si>
    <t>2014/15</t>
  </si>
  <si>
    <t>2015/16</t>
  </si>
  <si>
    <t>2016/17</t>
  </si>
  <si>
    <t>2017/18</t>
  </si>
  <si>
    <t>2018/19</t>
  </si>
  <si>
    <t>Type</t>
  </si>
  <si>
    <t>Actual</t>
  </si>
  <si>
    <t>Actual </t>
  </si>
  <si>
    <t>Budget</t>
  </si>
  <si>
    <t>Prel.</t>
  </si>
  <si>
    <t>Proj.</t>
  </si>
  <si>
    <t>Total revenue and grants</t>
  </si>
  <si>
    <t>L1_revenue</t>
  </si>
  <si>
    <t>Revenue</t>
  </si>
  <si>
    <t>Tax</t>
  </si>
  <si>
    <t>L2_revenue</t>
  </si>
  <si>
    <t>International trade taxes</t>
  </si>
  <si>
    <t>l3_tax</t>
  </si>
  <si>
    <t>Income taxes</t>
  </si>
  <si>
    <t>Excises</t>
  </si>
  <si>
    <t>Value-added tax</t>
  </si>
  <si>
    <t>Nontax</t>
  </si>
  <si>
    <t>Oil revenue</t>
  </si>
  <si>
    <t>L2_revenue </t>
  </si>
  <si>
    <t>Grants</t>
  </si>
  <si>
    <t>Budget support </t>
  </si>
  <si>
    <t>L2_grants</t>
  </si>
  <si>
    <t>Project grants</t>
  </si>
  <si>
    <t>l2_grants</t>
  </si>
  <si>
    <t>Expenditures and net lending</t>
  </si>
  <si>
    <t>L1_expenditure</t>
  </si>
  <si>
    <t>Current expenditures</t>
  </si>
  <si>
    <t>l2_expenditure </t>
  </si>
  <si>
    <t>Wages and salaries</t>
  </si>
  <si>
    <t>l3_recurrent </t>
  </si>
  <si>
    <t>Interest payments</t>
  </si>
  <si>
    <t>Other current</t>
  </si>
  <si>
    <t>Development expenditures</t>
  </si>
  <si>
    <t>Externally-financed projects</t>
  </si>
  <si>
    <t>l3_capitaldevelopment</t>
  </si>
  <si>
    <t>Government of Uganda investment</t>
  </si>
  <si>
    <t>Net lending and investment</t>
  </si>
  <si>
    <t>l2_lending</t>
  </si>
  <si>
    <t>Other spending</t>
  </si>
  <si>
    <t>Overall balance</t>
  </si>
  <si>
    <t>Financing</t>
  </si>
  <si>
    <t>L1_finance</t>
  </si>
  <si>
    <t>External financing (net)</t>
  </si>
  <si>
    <t>Disbursement of Budget support</t>
  </si>
  <si>
    <t>Budget support</t>
  </si>
  <si>
    <t>L2_external_finance_inflow</t>
  </si>
  <si>
    <t>Concessional project loans</t>
  </si>
  <si>
    <t>Non-concessional borrowing</t>
  </si>
  <si>
    <t>Amortization (–)</t>
  </si>
  <si>
    <t>L2_external_finance_outflow</t>
  </si>
  <si>
    <t>Exceptional financing</t>
  </si>
  <si>
    <t>Domestic financing (net)</t>
  </si>
  <si>
    <t>Bank financing</t>
  </si>
  <si>
    <t>L2_Domestic_fianance</t>
  </si>
  <si>
    <t>Bank of Uganda</t>
  </si>
  <si>
    <t>...</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</si>
  <si>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Petroleum fund withdrawals</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</si>
  <si>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Energy fund withdrawals</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</si>
  <si>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Government Securities</t>
    </r>
  </si>
  <si>
    <t>Commercial banks</t>
  </si>
  <si>
    <t>Nonbank financing</t>
  </si>
  <si>
    <t>Source</t>
  </si>
  <si>
    <t>Source </t>
  </si>
  <si>
    <t>total Revenue check </t>
  </si>
  <si>
    <t>Revenue check </t>
  </si>
  <si>
    <t>Tax check </t>
  </si>
  <si>
    <t>expenditure check </t>
  </si>
  <si>
    <t>Finance check </t>
  </si>
  <si>
    <r>
      <t>Mozambique:</t>
    </r>
    <r>
      <rPr>
        <sz val="11"/>
        <color rgb="FF000000"/>
        <rFont val="Calibri"/>
        <family val="2"/>
        <charset val="1"/>
      </rPr>
      <t> Government Finances</t>
    </r>
  </si>
  <si>
    <t>(Meticais)</t>
  </si>
  <si>
    <t>Proj. </t>
  </si>
  <si>
    <t>l1_revenue</t>
  </si>
  <si>
    <t>Total revenue</t>
  </si>
  <si>
    <t>Tax revenue</t>
  </si>
  <si>
    <t>l2_revenue</t>
  </si>
  <si>
    <t>Income and profits</t>
  </si>
  <si>
    <t>of which Capital gain tax</t>
  </si>
  <si>
    <t>of which Others</t>
  </si>
  <si>
    <t>Goods and services </t>
  </si>
  <si>
    <t>Of which : on petroleum products</t>
  </si>
  <si>
    <t> International trade</t>
  </si>
  <si>
    <t>Other</t>
  </si>
  <si>
    <t>Nontax revenue </t>
  </si>
  <si>
    <t>Total expenditure and net lending</t>
  </si>
  <si>
    <t>l1_expenditure</t>
  </si>
  <si>
    <t>Current expenditure</t>
  </si>
  <si>
    <t>l2_expenditure</t>
  </si>
  <si>
    <t>Compensation to employees</t>
  </si>
  <si>
    <t>Goods and services</t>
  </si>
  <si>
    <t>Of which:  Maritme security</t>
  </si>
  <si>
    <t>Interest on public debt</t>
  </si>
  <si>
    <t>Domestic</t>
  </si>
  <si>
    <t>External</t>
  </si>
  <si>
    <t>Transfer payments</t>
  </si>
  <si>
    <t>Domestic current primary balance</t>
  </si>
  <si>
    <t>Capital expenditure</t>
  </si>
  <si>
    <t>Domestically financed</t>
  </si>
  <si>
    <t>Externally financed</t>
  </si>
  <si>
    <t>Net lending</t>
  </si>
  <si>
    <t>Domestically  financed</t>
  </si>
  <si>
    <t>l3_lending</t>
  </si>
  <si>
    <t>Externally  financed loans to public enterprises</t>
  </si>
  <si>
    <t>Unallocated revenue (+)/expenditure (-) </t>
  </si>
  <si>
    <t>Domestic primary balance, before grants, above the line</t>
  </si>
  <si>
    <t>Overall balance, before grants</t>
  </si>
  <si>
    <t>Grants received</t>
  </si>
  <si>
    <t>Project support</t>
  </si>
  <si>
    <t>Nonproject </t>
  </si>
  <si>
    <t>Overall balance, after grants </t>
  </si>
  <si>
    <t>l1_finance</t>
  </si>
  <si>
    <t>Net external financing</t>
  </si>
  <si>
    <t>l2_finance </t>
  </si>
  <si>
    <t>Disbursements</t>
  </si>
  <si>
    <t>Project</t>
  </si>
  <si>
    <t>l3_external_finance_inflow</t>
  </si>
  <si>
    <t>Nonproject support</t>
  </si>
  <si>
    <t>Loans to public enterprises</t>
  </si>
  <si>
    <t>Cash amortization</t>
  </si>
  <si>
    <t>l3_external_finance_outflow</t>
  </si>
  <si>
    <t>Net domestic financing</t>
  </si>
  <si>
    <t>l2_finance</t>
  </si>
  <si>
    <t>total revenue check </t>
  </si>
  <si>
    <t>Bangladesh: Central Government Operations</t>
  </si>
  <si>
    <t>(Taka)</t>
  </si>
  <si>
    <t>2019/20</t>
  </si>
  <si>
    <t>Est. </t>
  </si>
  <si>
    <t>proj.</t>
  </si>
  <si>
    <t>National Board of Revenue (NBR) taxes</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</si>
  <si>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VAT and supplementary duties</t>
    </r>
  </si>
  <si>
    <t>Taxes on income and profits</t>
  </si>
  <si>
    <t>Customs and excise duties</t>
  </si>
  <si>
    <t>Non-NBR taxes</t>
  </si>
  <si>
    <t>Nontax revenue</t>
  </si>
  <si>
    <t>Foreign grants</t>
  </si>
  <si>
    <t>Pay and allowances</t>
  </si>
  <si>
    <t>Subsidies and transfers</t>
  </si>
  <si>
    <t>Block allocations</t>
  </si>
  <si>
    <t>Other expenditures</t>
  </si>
  <si>
    <t>Food account surplus(-)/deficit(+)</t>
  </si>
  <si>
    <t>l3_otherexpenditure</t>
  </si>
  <si>
    <t>Annual Development Program (ADP)</t>
  </si>
  <si>
    <t>Non-ADP capital spending</t>
  </si>
  <si>
    <t>Net lending </t>
  </si>
  <si>
    <t>Check float plus discrepancy</t>
  </si>
  <si>
    <t>Overall balance (including grants)</t>
  </si>
  <si>
    <t>Overall balance (Excluding grants)</t>
  </si>
  <si>
    <t>Net financing</t>
  </si>
  <si>
    <t>l3_external_finance_inflows</t>
  </si>
  <si>
    <t>Amortization</t>
  </si>
  <si>
    <t>l3_external_finance_outflows</t>
  </si>
  <si>
    <t>Banks </t>
  </si>
  <si>
    <t>l3_domestic_finance</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</si>
  <si>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Bangladesh Bank</t>
    </r>
  </si>
  <si>
    <t>…</t>
  </si>
  <si>
    <t>Nonbanks</t>
  </si>
  <si>
    <t>Cash float and discrepancy</t>
  </si>
  <si>
    <t>Sourrce</t>
  </si>
  <si>
    <t>revenue check </t>
  </si>
  <si>
    <t>Kenya: Central Government Financial Operations</t>
  </si>
  <si>
    <t>(Kenyan shillings)</t>
  </si>
  <si>
    <t>Estim.</t>
  </si>
  <si>
    <t>Income tax</t>
  </si>
  <si>
    <t>Import duty (net)</t>
  </si>
  <si>
    <t>Excise duty</t>
  </si>
  <si>
    <t>Investment income</t>
  </si>
  <si>
    <t>l3_nontax</t>
  </si>
  <si>
    <t>Ministerial and Departmental Fees (AIA)</t>
  </si>
  <si>
    <t>Railway Levy</t>
  </si>
  <si>
    <t>..</t>
  </si>
  <si>
    <t>Program grants</t>
  </si>
  <si>
    <t>Expenditure and net lending</t>
  </si>
  <si>
    <t>Recurrent expenditure</t>
  </si>
  <si>
    <t>Transfer to counties</t>
  </si>
  <si>
    <t>l3_recurrent</t>
  </si>
  <si>
    <t>Domestic interest</t>
  </si>
  <si>
    <t>Foreign interest due</t>
  </si>
  <si>
    <t>Wages and benefits (civil service)</t>
  </si>
  <si>
    <t>Civil service reform</t>
  </si>
  <si>
    <t>Pensions, etc.</t>
  </si>
  <si>
    <t>of which: Education (free primary and secondary)</t>
  </si>
  <si>
    <t>of which: Ministerial recurrent AIA</t>
  </si>
  <si>
    <t>Defense and NSIS</t>
  </si>
  <si>
    <t>Development </t>
  </si>
  <si>
    <t>Development and net lending</t>
  </si>
  <si>
    <t>of which: spending by counties</t>
  </si>
  <si>
    <t>--</t>
  </si>
  <si>
    <t>Foreign financed</t>
  </si>
  <si>
    <t>other expenditure</t>
  </si>
  <si>
    <t>Drought expenditures</t>
  </si>
  <si>
    <t>Constitutional Reform </t>
  </si>
  <si>
    <t>Balance (commitment basis, excluding grants)</t>
  </si>
  <si>
    <t>Balance (commitment basis, including grants)</t>
  </si>
  <si>
    <t>Adjustments to cash basis</t>
  </si>
  <si>
    <t>Balance (cash basis, including grants)</t>
  </si>
  <si>
    <t>Financing </t>
  </si>
  <si>
    <t>Net foreign financing</t>
  </si>
  <si>
    <t>Project loans</t>
  </si>
  <si>
    <t>Program loans</t>
  </si>
  <si>
    <t>Commercial borrowing</t>
  </si>
  <si>
    <t>Other loans (incl. Standard Gauge Railway loan from China)</t>
  </si>
  <si>
    <t>Repayments due</t>
  </si>
  <si>
    <t>Change in arrears</t>
  </si>
  <si>
    <t>tax check </t>
  </si>
  <si>
    <t>finance check </t>
  </si>
  <si>
    <t>Rwanda: Operations of the Central Government</t>
  </si>
  <si>
    <t>(Rwandan francs))</t>
  </si>
  <si>
    <r>
      <t>Total</t>
    </r>
    <r>
      <rPr>
        <sz val="11"/>
        <color rgb="FF000000"/>
        <rFont val="Calibri"/>
        <family val="2"/>
        <charset val="134"/>
      </rPr>
      <t> </t>
    </r>
    <r>
      <rPr>
        <sz val="11"/>
        <color rgb="FF000000"/>
        <rFont val="Arial"/>
        <family val="3"/>
        <charset val="134"/>
      </rPr>
      <t>revenue</t>
    </r>
  </si>
  <si>
    <r>
      <t>Tax</t>
    </r>
    <r>
      <rPr>
        <sz val="11"/>
        <color rgb="FF000000"/>
        <rFont val="Calibri"/>
        <family val="2"/>
        <charset val="134"/>
      </rPr>
      <t> </t>
    </r>
    <r>
      <rPr>
        <sz val="11"/>
        <color rgb="FF000000"/>
        <rFont val="Arial"/>
        <family val="3"/>
        <charset val="134"/>
      </rPr>
      <t>revenue</t>
    </r>
  </si>
  <si>
    <r>
      <t>Direct</t>
    </r>
    <r>
      <rPr>
        <sz val="11"/>
        <color rgb="FF000000"/>
        <rFont val="Calibri"/>
        <family val="2"/>
        <charset val="134"/>
      </rPr>
      <t> </t>
    </r>
    <r>
      <rPr>
        <sz val="11"/>
        <color rgb="FF000000"/>
        <rFont val="Arial"/>
        <family val="3"/>
        <charset val="134"/>
      </rPr>
      <t>taxes</t>
    </r>
  </si>
  <si>
    <r>
      <t>Of</t>
    </r>
    <r>
      <rPr>
        <sz val="11"/>
        <color rgb="FF000000"/>
        <rFont val="Calibri"/>
        <family val="2"/>
        <charset val="134"/>
      </rPr>
      <t> </t>
    </r>
    <r>
      <rPr>
        <sz val="11"/>
        <color rgb="FF000000"/>
        <rFont val="Arial"/>
        <family val="3"/>
        <charset val="134"/>
      </rPr>
      <t>which:</t>
    </r>
    <r>
      <rPr>
        <sz val="11"/>
        <color rgb="FF000000"/>
        <rFont val="Calibri"/>
        <family val="2"/>
        <charset val="134"/>
      </rPr>
      <t> </t>
    </r>
    <r>
      <rPr>
        <sz val="11"/>
        <color rgb="FF000000"/>
        <rFont val="Arial"/>
        <family val="3"/>
        <charset val="134"/>
      </rPr>
      <t>local</t>
    </r>
    <r>
      <rPr>
        <sz val="11"/>
        <color rgb="FF000000"/>
        <rFont val="Calibri"/>
        <family val="2"/>
        <charset val="134"/>
      </rPr>
      <t> </t>
    </r>
    <r>
      <rPr>
        <sz val="11"/>
        <color rgb="FF000000"/>
        <rFont val="Arial"/>
        <family val="3"/>
        <charset val="134"/>
      </rPr>
      <t>government</t>
    </r>
    <r>
      <rPr>
        <sz val="11"/>
        <color rgb="FF000000"/>
        <rFont val="Calibri"/>
        <family val="2"/>
        <charset val="134"/>
      </rPr>
      <t> </t>
    </r>
    <r>
      <rPr>
        <sz val="11"/>
        <color rgb="FF000000"/>
        <rFont val="Arial"/>
        <family val="3"/>
        <charset val="134"/>
      </rPr>
      <t>taxes</t>
    </r>
  </si>
  <si>
    <r>
      <t>Taxes</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goods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services</t>
    </r>
  </si>
  <si>
    <r>
      <t>Taxes</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international</t>
    </r>
    <r>
      <rPr>
        <sz val="11"/>
        <color rgb="FF000000"/>
        <rFont val="Calibri"/>
        <family val="2"/>
        <charset val="134"/>
      </rPr>
      <t> </t>
    </r>
    <r>
      <rPr>
        <sz val="11"/>
        <color rgb="FF000000"/>
        <rFont val="Arial"/>
        <family val="3"/>
        <charset val="134"/>
      </rPr>
      <t>trade</t>
    </r>
  </si>
  <si>
    <r>
      <t>Non-tax</t>
    </r>
    <r>
      <rPr>
        <sz val="11"/>
        <color rgb="FF000000"/>
        <rFont val="Calibri"/>
        <family val="2"/>
        <charset val="134"/>
      </rPr>
      <t> </t>
    </r>
    <r>
      <rPr>
        <sz val="11"/>
        <color rgb="FF000000"/>
        <rFont val="Arial"/>
        <family val="3"/>
        <charset val="134"/>
      </rPr>
      <t>revenue</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</si>
  <si>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payments</t>
    </r>
    <r>
      <rPr>
        <sz val="11"/>
        <color rgb="FF000000"/>
        <rFont val="Calibri"/>
        <family val="2"/>
        <charset val="134"/>
      </rPr>
      <t> </t>
    </r>
    <r>
      <rPr>
        <sz val="11"/>
        <color rgb="FF000000"/>
        <rFont val="Arial"/>
        <family val="3"/>
        <charset val="134"/>
      </rPr>
      <t>for</t>
    </r>
    <r>
      <rPr>
        <sz val="11"/>
        <color rgb="FF000000"/>
        <rFont val="Calibri"/>
        <family val="2"/>
        <charset val="134"/>
      </rPr>
      <t> </t>
    </r>
    <r>
      <rPr>
        <sz val="11"/>
        <color rgb="FF000000"/>
        <rFont val="Arial"/>
        <family val="3"/>
        <charset val="134"/>
      </rPr>
      <t>peacekeeping</t>
    </r>
    <r>
      <rPr>
        <sz val="11"/>
        <color rgb="FF000000"/>
        <rFont val="Calibri"/>
        <family val="2"/>
        <charset val="134"/>
      </rPr>
      <t> </t>
    </r>
    <r>
      <rPr>
        <sz val="11"/>
        <color rgb="FF000000"/>
        <rFont val="Arial"/>
        <family val="3"/>
        <charset val="134"/>
      </rPr>
      <t>operations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</si>
  <si>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local</t>
    </r>
    <r>
      <rPr>
        <sz val="11"/>
        <color rgb="FF000000"/>
        <rFont val="Calibri"/>
        <family val="2"/>
        <charset val="134"/>
      </rPr>
      <t> </t>
    </r>
    <r>
      <rPr>
        <sz val="11"/>
        <color rgb="FF000000"/>
        <rFont val="Arial"/>
        <family val="3"/>
        <charset val="134"/>
      </rPr>
      <t>government</t>
    </r>
    <r>
      <rPr>
        <sz val="11"/>
        <color rgb="FF000000"/>
        <rFont val="Calibri"/>
        <family val="2"/>
        <charset val="134"/>
      </rPr>
      <t> </t>
    </r>
    <r>
      <rPr>
        <sz val="11"/>
        <color rgb="FF000000"/>
        <rFont val="Arial"/>
        <family val="3"/>
        <charset val="134"/>
      </rPr>
      <t>fees</t>
    </r>
  </si>
  <si>
    <r>
      <t>Budgetary</t>
    </r>
    <r>
      <rPr>
        <sz val="11"/>
        <color rgb="FF000000"/>
        <rFont val="Calibri"/>
        <family val="2"/>
        <charset val="134"/>
      </rPr>
      <t> </t>
    </r>
    <r>
      <rPr>
        <sz val="11"/>
        <color rgb="FF000000"/>
        <rFont val="Arial"/>
        <family val="3"/>
        <charset val="134"/>
      </rPr>
      <t>grants</t>
    </r>
  </si>
  <si>
    <r>
      <t>Capital</t>
    </r>
    <r>
      <rPr>
        <sz val="11"/>
        <color rgb="FF000000"/>
        <rFont val="Calibri"/>
        <family val="2"/>
        <charset val="134"/>
      </rPr>
      <t> </t>
    </r>
    <r>
      <rPr>
        <sz val="11"/>
        <color rgb="FF000000"/>
        <rFont val="Arial"/>
        <family val="3"/>
        <charset val="134"/>
      </rPr>
      <t>grants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</si>
  <si>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Global</t>
    </r>
    <r>
      <rPr>
        <sz val="11"/>
        <color rgb="FF000000"/>
        <rFont val="Calibri"/>
        <family val="2"/>
        <charset val="134"/>
      </rPr>
      <t> </t>
    </r>
    <r>
      <rPr>
        <sz val="11"/>
        <color rgb="FF000000"/>
        <rFont val="Arial"/>
        <family val="3"/>
        <charset val="134"/>
      </rPr>
      <t>Fund</t>
    </r>
  </si>
  <si>
    <r>
      <t>Current</t>
    </r>
    <r>
      <rPr>
        <sz val="11"/>
        <color rgb="FF000000"/>
        <rFont val="Calibri"/>
        <family val="2"/>
        <charset val="134"/>
      </rPr>
      <t> </t>
    </r>
    <r>
      <rPr>
        <sz val="11"/>
        <color rgb="FF000000"/>
        <rFont val="Arial"/>
        <family val="3"/>
        <charset val="134"/>
      </rPr>
      <t>expenditure</t>
    </r>
  </si>
  <si>
    <r>
      <t>Wages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salaries</t>
    </r>
  </si>
  <si>
    <r>
      <t>Purchases</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goods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services</t>
    </r>
  </si>
  <si>
    <r>
      <t>Interest</t>
    </r>
    <r>
      <rPr>
        <sz val="11"/>
        <color rgb="FF000000"/>
        <rFont val="Calibri"/>
        <family val="2"/>
        <charset val="134"/>
      </rPr>
      <t> </t>
    </r>
    <r>
      <rPr>
        <sz val="11"/>
        <color rgb="FF000000"/>
        <rFont val="Arial"/>
        <family val="3"/>
        <charset val="134"/>
      </rPr>
      <t>payments</t>
    </r>
  </si>
  <si>
    <r>
      <t>Domestic</t>
    </r>
    <r>
      <rPr>
        <sz val="11"/>
        <color rgb="FF000000"/>
        <rFont val="Calibri"/>
        <family val="2"/>
        <charset val="134"/>
      </rPr>
      <t> </t>
    </r>
    <r>
      <rPr>
        <sz val="11"/>
        <color rgb="FF000000"/>
        <rFont val="Arial"/>
        <family val="3"/>
        <charset val="134"/>
      </rPr>
      <t>debt</t>
    </r>
  </si>
  <si>
    <r>
      <t>External</t>
    </r>
    <r>
      <rPr>
        <sz val="11"/>
        <color rgb="FF000000"/>
        <rFont val="Calibri"/>
        <family val="2"/>
        <charset val="134"/>
      </rPr>
      <t> </t>
    </r>
    <r>
      <rPr>
        <sz val="11"/>
        <color rgb="FF000000"/>
        <rFont val="Arial"/>
        <family val="3"/>
        <charset val="134"/>
      </rPr>
      <t>debt</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</si>
  <si>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sovereign</t>
    </r>
    <r>
      <rPr>
        <sz val="11"/>
        <color rgb="FF000000"/>
        <rFont val="Calibri"/>
        <family val="2"/>
        <charset val="134"/>
      </rPr>
      <t> </t>
    </r>
    <r>
      <rPr>
        <sz val="11"/>
        <color rgb="FF000000"/>
        <rFont val="Arial"/>
        <family val="3"/>
        <charset val="134"/>
      </rPr>
      <t>bond</t>
    </r>
  </si>
  <si>
    <t>Transfers</t>
  </si>
  <si>
    <r>
      <t>Exceptional</t>
    </r>
    <r>
      <rPr>
        <sz val="11"/>
        <color rgb="FF000000"/>
        <rFont val="Calibri"/>
        <family val="2"/>
        <charset val="134"/>
      </rPr>
      <t> </t>
    </r>
    <r>
      <rPr>
        <sz val="11"/>
        <color rgb="FF000000"/>
        <rFont val="Arial"/>
        <family val="3"/>
        <charset val="134"/>
      </rPr>
      <t>expenditure</t>
    </r>
  </si>
  <si>
    <r>
      <t>Capital</t>
    </r>
    <r>
      <rPr>
        <sz val="11"/>
        <color rgb="FF000000"/>
        <rFont val="Calibri"/>
        <family val="2"/>
        <charset val="134"/>
      </rPr>
      <t> </t>
    </r>
    <r>
      <rPr>
        <sz val="11"/>
        <color rgb="FF000000"/>
        <rFont val="Arial"/>
        <family val="3"/>
        <charset val="134"/>
      </rPr>
      <t>expenditure</t>
    </r>
  </si>
  <si>
    <t>Foreign</t>
  </si>
  <si>
    <r>
      <t>Net</t>
    </r>
    <r>
      <rPr>
        <sz val="11"/>
        <color rgb="FF000000"/>
        <rFont val="Calibri"/>
        <family val="2"/>
        <charset val="134"/>
      </rPr>
      <t> </t>
    </r>
    <r>
      <rPr>
        <sz val="11"/>
        <color rgb="FF000000"/>
        <rFont val="Arial"/>
        <family val="3"/>
        <charset val="134"/>
      </rPr>
      <t>lending</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privatization</t>
    </r>
    <r>
      <rPr>
        <sz val="11"/>
        <color rgb="FF000000"/>
        <rFont val="Calibri"/>
        <family val="2"/>
        <charset val="134"/>
      </rPr>
      <t> </t>
    </r>
    <r>
      <rPr>
        <sz val="11"/>
        <color rgb="FF000000"/>
        <rFont val="Arial"/>
        <family val="3"/>
        <charset val="134"/>
      </rPr>
      <t>receipts</t>
    </r>
  </si>
  <si>
    <r>
      <t>of which Priority</t>
    </r>
    <r>
      <rPr>
        <sz val="11"/>
        <color rgb="FF000000"/>
        <rFont val="Calibri"/>
        <family val="2"/>
        <charset val="134"/>
      </rPr>
      <t> </t>
    </r>
    <r>
      <rPr>
        <sz val="11"/>
        <color rgb="FF000000"/>
        <rFont val="Arial"/>
        <family val="3"/>
        <charset val="134"/>
      </rPr>
      <t>spending</t>
    </r>
  </si>
  <si>
    <t>l3_netlending</t>
  </si>
  <si>
    <r>
      <t>Of</t>
    </r>
    <r>
      <rPr>
        <sz val="11"/>
        <color rgb="FF000000"/>
        <rFont val="Calibri"/>
        <family val="2"/>
        <charset val="134"/>
      </rPr>
      <t> </t>
    </r>
    <r>
      <rPr>
        <i val="true"/>
        <sz val="11"/>
        <color rgb="FF000000"/>
        <rFont val="Arial"/>
        <family val="3"/>
        <charset val="134"/>
      </rPr>
      <t>which</t>
    </r>
    <r>
      <rPr>
        <sz val="11"/>
        <color rgb="FF000000"/>
        <rFont val="Arial"/>
        <family val="3"/>
        <charset val="134"/>
      </rPr>
      <t>:</t>
    </r>
    <r>
      <rPr>
        <sz val="11"/>
        <color rgb="FF000000"/>
        <rFont val="Calibri"/>
        <family val="2"/>
        <charset val="134"/>
      </rPr>
      <t> </t>
    </r>
    <r>
      <rPr>
        <sz val="11"/>
        <color rgb="FF000000"/>
        <rFont val="Arial"/>
        <family val="3"/>
        <charset val="134"/>
      </rPr>
      <t>Kigali</t>
    </r>
    <r>
      <rPr>
        <sz val="11"/>
        <color rgb="FF000000"/>
        <rFont val="Calibri"/>
        <family val="2"/>
        <charset val="134"/>
      </rPr>
      <t> </t>
    </r>
    <r>
      <rPr>
        <sz val="11"/>
        <color rgb="FF000000"/>
        <rFont val="Arial"/>
        <family val="3"/>
        <charset val="134"/>
      </rPr>
      <t>Convention</t>
    </r>
    <r>
      <rPr>
        <sz val="11"/>
        <color rgb="FF000000"/>
        <rFont val="Calibri"/>
        <family val="2"/>
        <charset val="134"/>
      </rPr>
      <t> </t>
    </r>
    <r>
      <rPr>
        <sz val="11"/>
        <color rgb="FF000000"/>
        <rFont val="Arial"/>
        <family val="3"/>
        <charset val="134"/>
      </rPr>
      <t>Center</t>
    </r>
  </si>
  <si>
    <r>
      <t>Of</t>
    </r>
    <r>
      <rPr>
        <sz val="11"/>
        <color rgb="FF000000"/>
        <rFont val="Calibri"/>
        <family val="2"/>
        <charset val="134"/>
      </rPr>
      <t> </t>
    </r>
    <r>
      <rPr>
        <i val="true"/>
        <sz val="11"/>
        <color rgb="FF000000"/>
        <rFont val="Arial"/>
        <family val="3"/>
        <charset val="134"/>
      </rPr>
      <t>which</t>
    </r>
    <r>
      <rPr>
        <sz val="11"/>
        <color rgb="FF000000"/>
        <rFont val="Arial"/>
        <family val="3"/>
        <charset val="134"/>
      </rPr>
      <t>:</t>
    </r>
    <r>
      <rPr>
        <sz val="11"/>
        <color rgb="FF000000"/>
        <rFont val="Calibri"/>
        <family val="2"/>
        <charset val="134"/>
      </rPr>
      <t> </t>
    </r>
    <r>
      <rPr>
        <sz val="11"/>
        <color rgb="FF000000"/>
        <rFont val="Arial"/>
        <family val="3"/>
        <charset val="134"/>
      </rPr>
      <t>RwandAir</t>
    </r>
  </si>
  <si>
    <r>
      <t>Of</t>
    </r>
    <r>
      <rPr>
        <sz val="11"/>
        <color rgb="FF000000"/>
        <rFont val="Calibri"/>
        <family val="2"/>
        <charset val="134"/>
      </rPr>
      <t> </t>
    </r>
    <r>
      <rPr>
        <i val="true"/>
        <sz val="11"/>
        <color rgb="FF000000"/>
        <rFont val="Arial"/>
        <family val="3"/>
        <charset val="134"/>
      </rPr>
      <t>which</t>
    </r>
    <r>
      <rPr>
        <sz val="11"/>
        <color rgb="FF000000"/>
        <rFont val="Arial"/>
        <family val="3"/>
        <charset val="134"/>
      </rPr>
      <t>:</t>
    </r>
    <r>
      <rPr>
        <sz val="11"/>
        <color rgb="FF000000"/>
        <rFont val="Calibri"/>
        <family val="2"/>
        <charset val="134"/>
      </rPr>
      <t> </t>
    </r>
    <r>
      <rPr>
        <sz val="11"/>
        <color rgb="FF000000"/>
        <rFont val="Arial"/>
        <family val="3"/>
        <charset val="134"/>
      </rPr>
      <t>Privatization</t>
    </r>
    <r>
      <rPr>
        <sz val="11"/>
        <color rgb="FF000000"/>
        <rFont val="Calibri"/>
        <family val="2"/>
        <charset val="134"/>
      </rPr>
      <t> </t>
    </r>
    <r>
      <rPr>
        <sz val="11"/>
        <color rgb="FF000000"/>
        <rFont val="Arial"/>
        <family val="3"/>
        <charset val="134"/>
      </rPr>
      <t>receipts</t>
    </r>
  </si>
  <si>
    <r>
      <t>Primary</t>
    </r>
    <r>
      <rPr>
        <sz val="11"/>
        <color rgb="FF000000"/>
        <rFont val="Calibri"/>
        <family val="2"/>
        <charset val="134"/>
      </rPr>
      <t> </t>
    </r>
    <r>
      <rPr>
        <sz val="11"/>
        <color rgb="FF000000"/>
        <rFont val="Arial"/>
        <family val="3"/>
        <charset val="134"/>
      </rPr>
      <t>balance</t>
    </r>
  </si>
  <si>
    <r>
      <t>Domestic</t>
    </r>
    <r>
      <rPr>
        <sz val="11"/>
        <color rgb="FF000000"/>
        <rFont val="Calibri"/>
        <family val="2"/>
        <charset val="134"/>
      </rPr>
      <t> </t>
    </r>
    <r>
      <rPr>
        <sz val="11"/>
        <color rgb="FF000000"/>
        <rFont val="Arial"/>
        <family val="3"/>
        <charset val="134"/>
      </rPr>
      <t>fiscal</t>
    </r>
    <r>
      <rPr>
        <sz val="11"/>
        <color rgb="FF000000"/>
        <rFont val="Calibri"/>
        <family val="2"/>
        <charset val="134"/>
      </rPr>
      <t> </t>
    </r>
    <r>
      <rPr>
        <sz val="11"/>
        <color rgb="FF000000"/>
        <rFont val="Arial"/>
        <family val="3"/>
        <charset val="134"/>
      </rPr>
      <t>balance</t>
    </r>
  </si>
  <si>
    <r>
      <t>Overall</t>
    </r>
    <r>
      <rPr>
        <sz val="11"/>
        <color rgb="FF000000"/>
        <rFont val="Calibri"/>
        <family val="2"/>
        <charset val="134"/>
      </rPr>
      <t> </t>
    </r>
    <r>
      <rPr>
        <sz val="11"/>
        <color rgb="FF000000"/>
        <rFont val="Arial"/>
        <family val="3"/>
        <charset val="134"/>
      </rPr>
      <t>deficit</t>
    </r>
    <r>
      <rPr>
        <sz val="11"/>
        <color rgb="FF000000"/>
        <rFont val="Calibri"/>
        <family val="2"/>
        <charset val="134"/>
      </rPr>
      <t> </t>
    </r>
    <r>
      <rPr>
        <sz val="11"/>
        <color rgb="FF000000"/>
        <rFont val="Arial"/>
        <family val="3"/>
        <charset val="134"/>
      </rPr>
      <t>(payment</t>
    </r>
    <r>
      <rPr>
        <sz val="11"/>
        <color rgb="FF000000"/>
        <rFont val="Calibri"/>
        <family val="2"/>
        <charset val="134"/>
      </rPr>
      <t> </t>
    </r>
    <r>
      <rPr>
        <sz val="11"/>
        <color rgb="FF000000"/>
        <rFont val="Arial"/>
        <family val="3"/>
        <charset val="134"/>
      </rPr>
      <t>order)</t>
    </r>
  </si>
  <si>
    <r>
      <t>After</t>
    </r>
    <r>
      <rPr>
        <sz val="11"/>
        <color rgb="FF000000"/>
        <rFont val="Calibri"/>
        <family val="2"/>
        <charset val="134"/>
      </rPr>
      <t> </t>
    </r>
    <r>
      <rPr>
        <sz val="11"/>
        <color rgb="FF000000"/>
        <rFont val="Arial"/>
        <family val="3"/>
        <charset val="134"/>
      </rPr>
      <t>grants</t>
    </r>
  </si>
  <si>
    <r>
      <t>Before</t>
    </r>
    <r>
      <rPr>
        <sz val="11"/>
        <color rgb="FF000000"/>
        <rFont val="Calibri"/>
        <family val="2"/>
        <charset val="134"/>
      </rPr>
      <t> </t>
    </r>
    <r>
      <rPr>
        <sz val="11"/>
        <color rgb="FF000000"/>
        <rFont val="Arial"/>
        <family val="3"/>
        <charset val="134"/>
      </rPr>
      <t>grants</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</si>
  <si>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arrears</t>
    </r>
  </si>
  <si>
    <r>
      <t>Overall</t>
    </r>
    <r>
      <rPr>
        <sz val="11"/>
        <color rgb="FF000000"/>
        <rFont val="Calibri"/>
        <family val="2"/>
        <charset val="134"/>
      </rPr>
      <t> </t>
    </r>
    <r>
      <rPr>
        <sz val="11"/>
        <color rgb="FF000000"/>
        <rFont val="Arial"/>
        <family val="3"/>
        <charset val="134"/>
      </rPr>
      <t>deficit</t>
    </r>
    <r>
      <rPr>
        <sz val="11"/>
        <color rgb="FF000000"/>
        <rFont val="Calibri"/>
        <family val="2"/>
        <charset val="134"/>
      </rPr>
      <t> </t>
    </r>
    <r>
      <rPr>
        <sz val="11"/>
        <color rgb="FF000000"/>
        <rFont val="Arial"/>
        <family val="3"/>
        <charset val="134"/>
      </rPr>
      <t>(incl.</t>
    </r>
    <r>
      <rPr>
        <sz val="11"/>
        <color rgb="FF000000"/>
        <rFont val="Calibri"/>
        <family val="2"/>
        <charset val="134"/>
      </rPr>
      <t> </t>
    </r>
    <r>
      <rPr>
        <sz val="11"/>
        <color rgb="FF000000"/>
        <rFont val="Arial"/>
        <family val="3"/>
        <charset val="134"/>
      </rPr>
      <t>grants,</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basis)</t>
    </r>
  </si>
  <si>
    <r>
      <t>Foreign</t>
    </r>
    <r>
      <rPr>
        <sz val="11"/>
        <color rgb="FF000000"/>
        <rFont val="Calibri"/>
        <family val="2"/>
        <charset val="134"/>
      </rPr>
      <t> </t>
    </r>
    <r>
      <rPr>
        <sz val="11"/>
        <color rgb="FF000000"/>
        <rFont val="Arial"/>
        <family val="3"/>
        <charset val="134"/>
      </rPr>
      <t>financing</t>
    </r>
    <r>
      <rPr>
        <sz val="11"/>
        <color rgb="FF000000"/>
        <rFont val="Calibri"/>
        <family val="2"/>
        <charset val="134"/>
      </rPr>
      <t> </t>
    </r>
    <r>
      <rPr>
        <sz val="11"/>
        <color rgb="FF000000"/>
        <rFont val="Arial"/>
        <family val="3"/>
        <charset val="134"/>
      </rPr>
      <t>(net)</t>
    </r>
  </si>
  <si>
    <t>Drawings</t>
  </si>
  <si>
    <r>
      <t>Budgetary</t>
    </r>
    <r>
      <rPr>
        <sz val="11"/>
        <color rgb="FF000000"/>
        <rFont val="Calibri"/>
        <family val="2"/>
        <charset val="134"/>
      </rPr>
      <t> </t>
    </r>
    <r>
      <rPr>
        <sz val="11"/>
        <color rgb="FF000000"/>
        <rFont val="Arial"/>
        <family val="3"/>
        <charset val="134"/>
      </rPr>
      <t>loans</t>
    </r>
  </si>
  <si>
    <r>
      <t>Project</t>
    </r>
    <r>
      <rPr>
        <sz val="11"/>
        <color rgb="FF000000"/>
        <rFont val="Calibri"/>
        <family val="2"/>
        <charset val="134"/>
      </rPr>
      <t> </t>
    </r>
    <r>
      <rPr>
        <sz val="11"/>
        <color rgb="FF000000"/>
        <rFont val="Arial"/>
        <family val="3"/>
        <charset val="134"/>
      </rPr>
      <t>loans</t>
    </r>
  </si>
  <si>
    <t>Exceptional financing </t>
  </si>
  <si>
    <r>
      <t>Net</t>
    </r>
    <r>
      <rPr>
        <sz val="11"/>
        <color rgb="FF000000"/>
        <rFont val="Calibri"/>
        <family val="2"/>
        <charset val="134"/>
      </rPr>
      <t> </t>
    </r>
    <r>
      <rPr>
        <sz val="11"/>
        <color rgb="FF000000"/>
        <rFont val="Arial"/>
        <family val="3"/>
        <charset val="134"/>
      </rPr>
      <t>domestic</t>
    </r>
    <r>
      <rPr>
        <sz val="11"/>
        <color rgb="FF000000"/>
        <rFont val="Calibri"/>
        <family val="2"/>
        <charset val="134"/>
      </rPr>
      <t> </t>
    </r>
    <r>
      <rPr>
        <sz val="11"/>
        <color rgb="FF000000"/>
        <rFont val="Arial"/>
        <family val="3"/>
        <charset val="134"/>
      </rPr>
      <t>financing</t>
    </r>
  </si>
  <si>
    <r>
      <t>Net</t>
    </r>
    <r>
      <rPr>
        <sz val="11"/>
        <color rgb="FF000000"/>
        <rFont val="Calibri"/>
        <family val="2"/>
        <charset val="134"/>
      </rPr>
      <t> </t>
    </r>
    <r>
      <rPr>
        <sz val="11"/>
        <color rgb="FF000000"/>
        <rFont val="Arial"/>
        <family val="3"/>
        <charset val="134"/>
      </rPr>
      <t>credit</t>
    </r>
    <r>
      <rPr>
        <sz val="11"/>
        <color rgb="FF000000"/>
        <rFont val="Calibri"/>
        <family val="2"/>
        <charset val="134"/>
      </rPr>
      <t> </t>
    </r>
    <r>
      <rPr>
        <sz val="11"/>
        <color rgb="FF000000"/>
        <rFont val="Arial"/>
        <family val="3"/>
        <charset val="134"/>
      </rPr>
      <t>from</t>
    </r>
    <r>
      <rPr>
        <sz val="11"/>
        <color rgb="FF000000"/>
        <rFont val="Calibri"/>
        <family val="2"/>
        <charset val="134"/>
      </rPr>
      <t> </t>
    </r>
    <r>
      <rPr>
        <sz val="11"/>
        <color rgb="FF000000"/>
        <rFont val="Arial"/>
        <family val="3"/>
        <charset val="134"/>
      </rPr>
      <t>banking</t>
    </r>
    <r>
      <rPr>
        <sz val="11"/>
        <color rgb="FF000000"/>
        <rFont val="Calibri"/>
        <family val="2"/>
        <charset val="134"/>
      </rPr>
      <t> </t>
    </r>
    <r>
      <rPr>
        <sz val="11"/>
        <color rgb="FF000000"/>
        <rFont val="Arial"/>
        <family val="3"/>
        <charset val="134"/>
      </rPr>
      <t>system</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</si>
  <si>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Rwandair</t>
    </r>
    <r>
      <rPr>
        <sz val="11"/>
        <color rgb="FF000000"/>
        <rFont val="Calibri"/>
        <family val="2"/>
        <charset val="134"/>
      </rPr>
      <t> </t>
    </r>
    <r>
      <rPr>
        <sz val="11"/>
        <color rgb="FF000000"/>
        <rFont val="Arial"/>
        <family val="3"/>
        <charset val="134"/>
      </rPr>
      <t>loan</t>
    </r>
  </si>
  <si>
    <r>
      <t>Nonbank</t>
    </r>
    <r>
      <rPr>
        <sz val="11"/>
        <color rgb="FF000000"/>
        <rFont val="Calibri"/>
        <family val="2"/>
        <charset val="134"/>
      </rPr>
      <t> </t>
    </r>
    <r>
      <rPr>
        <sz val="11"/>
        <color rgb="FF000000"/>
        <rFont val="Arial"/>
        <family val="3"/>
        <charset val="134"/>
      </rPr>
      <t>sector</t>
    </r>
  </si>
  <si>
    <r>
      <t>Errors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omissions</t>
    </r>
  </si>
  <si>
    <t>external finance check </t>
  </si>
  <si>
    <t>Democratic Republic of the Congo: Central Government Financial Operations</t>
  </si>
  <si>
    <t>(Congo francs)</t>
  </si>
  <si>
    <t>Est.</t>
  </si>
  <si>
    <t>Taxes</t>
  </si>
  <si>
    <r>
      <t>Taxes</t>
    </r>
    <r>
      <rPr>
        <sz val="11"/>
        <color rgb="FF000000"/>
        <rFont val="Calibri"/>
        <family val="2"/>
        <charset val="1"/>
      </rPr>
      <t> </t>
    </r>
    <r>
      <rPr>
        <sz val="11"/>
        <color rgb="FF000000"/>
        <rFont val="Arial"/>
        <family val="3"/>
        <charset val="134"/>
      </rPr>
      <t>on</t>
    </r>
    <r>
      <rPr>
        <sz val="11"/>
        <color rgb="FF000000"/>
        <rFont val="Calibri"/>
        <family val="2"/>
        <charset val="1"/>
      </rPr>
      <t> </t>
    </r>
    <r>
      <rPr>
        <sz val="11"/>
        <color rgb="FF000000"/>
        <rFont val="Arial"/>
        <family val="3"/>
        <charset val="134"/>
      </rPr>
      <t>income,</t>
    </r>
    <r>
      <rPr>
        <sz val="11"/>
        <color rgb="FF000000"/>
        <rFont val="Calibri"/>
        <family val="2"/>
        <charset val="1"/>
      </rPr>
      <t> </t>
    </r>
    <r>
      <rPr>
        <sz val="11"/>
        <color rgb="FF000000"/>
        <rFont val="Arial"/>
        <family val="3"/>
        <charset val="134"/>
      </rPr>
      <t>profits,</t>
    </r>
    <r>
      <rPr>
        <sz val="11"/>
        <color rgb="FF000000"/>
        <rFont val="Calibri"/>
        <family val="2"/>
        <charset val="1"/>
      </rPr>
      <t> </t>
    </r>
    <r>
      <rPr>
        <sz val="11"/>
        <color rgb="FF000000"/>
        <rFont val="Arial"/>
        <family val="3"/>
        <charset val="134"/>
      </rPr>
      <t>and</t>
    </r>
    <r>
      <rPr>
        <sz val="11"/>
        <color rgb="FF000000"/>
        <rFont val="Calibri"/>
        <family val="2"/>
        <charset val="1"/>
      </rPr>
      <t> </t>
    </r>
    <r>
      <rPr>
        <sz val="11"/>
        <color rgb="FF000000"/>
        <rFont val="Arial"/>
        <family val="3"/>
        <charset val="134"/>
      </rPr>
      <t>capital</t>
    </r>
    <r>
      <rPr>
        <sz val="11"/>
        <color rgb="FF000000"/>
        <rFont val="Calibri"/>
        <family val="2"/>
        <charset val="1"/>
      </rPr>
      <t> </t>
    </r>
    <r>
      <rPr>
        <sz val="11"/>
        <color rgb="FF000000"/>
        <rFont val="Arial"/>
        <family val="3"/>
        <charset val="134"/>
      </rPr>
      <t>gains</t>
    </r>
  </si>
  <si>
    <t>l3_taxes</t>
  </si>
  <si>
    <r>
      <t>Taxes</t>
    </r>
    <r>
      <rPr>
        <sz val="11"/>
        <color rgb="FF000000"/>
        <rFont val="Calibri"/>
        <family val="2"/>
        <charset val="1"/>
      </rPr>
      <t> </t>
    </r>
    <r>
      <rPr>
        <sz val="11"/>
        <color rgb="FF000000"/>
        <rFont val="Arial"/>
        <family val="3"/>
        <charset val="134"/>
      </rPr>
      <t>on</t>
    </r>
    <r>
      <rPr>
        <sz val="11"/>
        <color rgb="FF000000"/>
        <rFont val="Calibri"/>
        <family val="2"/>
        <charset val="1"/>
      </rPr>
      <t> </t>
    </r>
    <r>
      <rPr>
        <sz val="11"/>
        <color rgb="FF000000"/>
        <rFont val="Arial"/>
        <family val="3"/>
        <charset val="134"/>
      </rPr>
      <t>goods</t>
    </r>
    <r>
      <rPr>
        <sz val="11"/>
        <color rgb="FF000000"/>
        <rFont val="Calibri"/>
        <family val="2"/>
        <charset val="1"/>
      </rPr>
      <t> </t>
    </r>
    <r>
      <rPr>
        <sz val="11"/>
        <color rgb="FF000000"/>
        <rFont val="Arial"/>
        <family val="3"/>
        <charset val="134"/>
      </rPr>
      <t>and</t>
    </r>
    <r>
      <rPr>
        <sz val="11"/>
        <color rgb="FF000000"/>
        <rFont val="Calibri"/>
        <family val="2"/>
        <charset val="1"/>
      </rPr>
      <t> </t>
    </r>
    <r>
      <rPr>
        <sz val="11"/>
        <color rgb="FF000000"/>
        <rFont val="Arial"/>
        <family val="3"/>
        <charset val="134"/>
      </rPr>
      <t>services</t>
    </r>
  </si>
  <si>
    <r>
      <t>Taxes</t>
    </r>
    <r>
      <rPr>
        <sz val="11"/>
        <color rgb="FF000000"/>
        <rFont val="Calibri"/>
        <family val="2"/>
        <charset val="1"/>
      </rPr>
      <t> </t>
    </r>
    <r>
      <rPr>
        <sz val="11"/>
        <color rgb="FF000000"/>
        <rFont val="Arial"/>
        <family val="3"/>
        <charset val="134"/>
      </rPr>
      <t>on</t>
    </r>
    <r>
      <rPr>
        <sz val="11"/>
        <color rgb="FF000000"/>
        <rFont val="Calibri"/>
        <family val="2"/>
        <charset val="1"/>
      </rPr>
      <t> </t>
    </r>
    <r>
      <rPr>
        <sz val="11"/>
        <color rgb="FF000000"/>
        <rFont val="Arial"/>
        <family val="3"/>
        <charset val="134"/>
      </rPr>
      <t>international</t>
    </r>
    <r>
      <rPr>
        <sz val="11"/>
        <color rgb="FF000000"/>
        <rFont val="Calibri"/>
        <family val="2"/>
        <charset val="1"/>
      </rPr>
      <t> </t>
    </r>
    <r>
      <rPr>
        <sz val="11"/>
        <color rgb="FF000000"/>
        <rFont val="Arial"/>
        <family val="3"/>
        <charset val="134"/>
      </rPr>
      <t>trade</t>
    </r>
  </si>
  <si>
    <r>
      <t>Other</t>
    </r>
    <r>
      <rPr>
        <sz val="11"/>
        <color rgb="FF000000"/>
        <rFont val="Calibri"/>
        <family val="2"/>
        <charset val="1"/>
      </rPr>
      <t> </t>
    </r>
    <r>
      <rPr>
        <sz val="11"/>
        <color rgb="FF000000"/>
        <rFont val="Arial"/>
        <family val="3"/>
        <charset val="134"/>
      </rPr>
      <t>taxes</t>
    </r>
  </si>
  <si>
    <r>
      <t>Excl.</t>
    </r>
    <r>
      <rPr>
        <sz val="11"/>
        <color rgb="FF000000"/>
        <rFont val="Calibri"/>
        <family val="2"/>
        <charset val="134"/>
      </rPr>
      <t> </t>
    </r>
    <r>
      <rPr>
        <sz val="11"/>
        <color rgb="FF000000"/>
        <rFont val="Arial"/>
        <family val="3"/>
        <charset val="134"/>
      </rPr>
      <t>signing</t>
    </r>
    <r>
      <rPr>
        <sz val="11"/>
        <color rgb="FF000000"/>
        <rFont val="Calibri"/>
        <family val="2"/>
        <charset val="134"/>
      </rPr>
      <t> </t>
    </r>
    <r>
      <rPr>
        <sz val="11"/>
        <color rgb="FF000000"/>
        <rFont val="Arial"/>
        <family val="3"/>
        <charset val="134"/>
      </rPr>
      <t>bonus</t>
    </r>
    <r>
      <rPr>
        <sz val="11"/>
        <color rgb="FF000000"/>
        <rFont val="Calibri"/>
        <family val="2"/>
        <charset val="134"/>
      </rPr>
      <t> </t>
    </r>
    <r>
      <rPr>
        <sz val="11"/>
        <color rgb="FF000000"/>
        <rFont val="Arial"/>
        <family val="3"/>
        <charset val="134"/>
      </rPr>
      <t>for</t>
    </r>
    <r>
      <rPr>
        <sz val="11"/>
        <color rgb="FF000000"/>
        <rFont val="Calibri"/>
        <family val="2"/>
        <charset val="134"/>
      </rPr>
      <t> </t>
    </r>
    <r>
      <rPr>
        <sz val="11"/>
        <color rgb="FF000000"/>
        <rFont val="Arial"/>
        <family val="3"/>
        <charset val="134"/>
      </rPr>
      <t>joint</t>
    </r>
    <r>
      <rPr>
        <sz val="11"/>
        <color rgb="FF000000"/>
        <rFont val="Calibri"/>
        <family val="2"/>
        <charset val="134"/>
      </rPr>
      <t> </t>
    </r>
    <r>
      <rPr>
        <sz val="11"/>
        <color rgb="FF000000"/>
        <rFont val="Arial"/>
        <family val="3"/>
        <charset val="134"/>
      </rPr>
      <t>venture</t>
    </r>
    <r>
      <rPr>
        <sz val="11"/>
        <color rgb="FF000000"/>
        <rFont val="Calibri"/>
        <family val="2"/>
        <charset val="134"/>
      </rPr>
      <t> </t>
    </r>
    <r>
      <rPr>
        <sz val="11"/>
        <color rgb="FF000000"/>
        <rFont val="Arial"/>
        <family val="3"/>
        <charset val="134"/>
      </rPr>
      <t>with</t>
    </r>
    <r>
      <rPr>
        <sz val="11"/>
        <color rgb="FF000000"/>
        <rFont val="Calibri"/>
        <family val="2"/>
        <charset val="134"/>
      </rPr>
      <t> </t>
    </r>
    <r>
      <rPr>
        <sz val="11"/>
        <color rgb="FF000000"/>
        <rFont val="Arial"/>
        <family val="3"/>
        <charset val="134"/>
      </rPr>
      <t>China</t>
    </r>
  </si>
  <si>
    <r>
      <t>Customs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excise</t>
    </r>
  </si>
  <si>
    <r>
      <t>Direct</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indirect</t>
    </r>
    <r>
      <rPr>
        <sz val="11"/>
        <color rgb="FF000000"/>
        <rFont val="Calibri"/>
        <family val="2"/>
        <charset val="134"/>
      </rPr>
      <t> </t>
    </r>
    <r>
      <rPr>
        <sz val="11"/>
        <color rgb="FF000000"/>
        <rFont val="Arial"/>
        <family val="3"/>
        <charset val="134"/>
      </rPr>
      <t>taxes</t>
    </r>
  </si>
  <si>
    <r>
      <t>Petroleum</t>
    </r>
    <r>
      <rPr>
        <sz val="11"/>
        <color rgb="FF000000"/>
        <rFont val="Calibri"/>
        <family val="2"/>
        <charset val="134"/>
      </rPr>
      <t> </t>
    </r>
    <r>
      <rPr>
        <sz val="11"/>
        <color rgb="FF000000"/>
        <rFont val="Arial"/>
        <family val="3"/>
        <charset val="134"/>
      </rPr>
      <t>(royalties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taxes)</t>
    </r>
  </si>
  <si>
    <t>other revenue </t>
  </si>
  <si>
    <r>
      <t>Nontax</t>
    </r>
    <r>
      <rPr>
        <sz val="11"/>
        <color rgb="FF000000"/>
        <rFont val="Calibri"/>
        <family val="2"/>
        <charset val="134"/>
      </rPr>
      <t> </t>
    </r>
    <r>
      <rPr>
        <sz val="11"/>
        <color rgb="FF000000"/>
        <rFont val="Arial"/>
        <family val="3"/>
        <charset val="134"/>
      </rPr>
      <t>revenues</t>
    </r>
  </si>
  <si>
    <r>
      <t>Signing</t>
    </r>
    <r>
      <rPr>
        <sz val="11"/>
        <color rgb="FF000000"/>
        <rFont val="Calibri"/>
        <family val="2"/>
        <charset val="134"/>
      </rPr>
      <t> </t>
    </r>
    <r>
      <rPr>
        <sz val="11"/>
        <color rgb="FF000000"/>
        <rFont val="Arial"/>
        <family val="3"/>
        <charset val="134"/>
      </rPr>
      <t>bonus</t>
    </r>
    <r>
      <rPr>
        <sz val="11"/>
        <color rgb="FF000000"/>
        <rFont val="Calibri"/>
        <family val="2"/>
        <charset val="134"/>
      </rPr>
      <t> </t>
    </r>
    <r>
      <rPr>
        <sz val="11"/>
        <color rgb="FF000000"/>
        <rFont val="Arial"/>
        <family val="3"/>
        <charset val="134"/>
      </rPr>
      <t>for</t>
    </r>
    <r>
      <rPr>
        <sz val="11"/>
        <color rgb="FF000000"/>
        <rFont val="Calibri"/>
        <family val="2"/>
        <charset val="134"/>
      </rPr>
      <t> </t>
    </r>
    <r>
      <rPr>
        <sz val="11"/>
        <color rgb="FF000000"/>
        <rFont val="Arial"/>
        <family val="3"/>
        <charset val="134"/>
      </rPr>
      <t>joint</t>
    </r>
    <r>
      <rPr>
        <sz val="11"/>
        <color rgb="FF000000"/>
        <rFont val="Calibri"/>
        <family val="2"/>
        <charset val="134"/>
      </rPr>
      <t> </t>
    </r>
    <r>
      <rPr>
        <sz val="11"/>
        <color rgb="FF000000"/>
        <rFont val="Arial"/>
        <family val="3"/>
        <charset val="134"/>
      </rPr>
      <t>venture</t>
    </r>
    <r>
      <rPr>
        <sz val="11"/>
        <color rgb="FF000000"/>
        <rFont val="Calibri"/>
        <family val="2"/>
        <charset val="134"/>
      </rPr>
      <t> </t>
    </r>
    <r>
      <rPr>
        <sz val="11"/>
        <color rgb="FF000000"/>
        <rFont val="Arial"/>
        <family val="3"/>
        <charset val="134"/>
      </rPr>
      <t>with</t>
    </r>
    <r>
      <rPr>
        <sz val="11"/>
        <color rgb="FF000000"/>
        <rFont val="Calibri"/>
        <family val="2"/>
        <charset val="134"/>
      </rPr>
      <t> </t>
    </r>
    <r>
      <rPr>
        <sz val="11"/>
        <color rgb="FF000000"/>
        <rFont val="Arial"/>
        <family val="3"/>
        <charset val="134"/>
      </rPr>
      <t>China</t>
    </r>
  </si>
  <si>
    <r>
      <t>Other</t>
    </r>
    <r>
      <rPr>
        <sz val="11"/>
        <color rgb="FF000000"/>
        <rFont val="Calibri"/>
        <family val="2"/>
        <charset val="134"/>
      </rPr>
      <t> </t>
    </r>
    <r>
      <rPr>
        <sz val="11"/>
        <color rgb="FF000000"/>
        <rFont val="Arial"/>
        <family val="3"/>
        <charset val="134"/>
      </rPr>
      <t>signature</t>
    </r>
    <r>
      <rPr>
        <sz val="11"/>
        <color rgb="FF000000"/>
        <rFont val="Calibri"/>
        <family val="2"/>
        <charset val="134"/>
      </rPr>
      <t> </t>
    </r>
    <r>
      <rPr>
        <sz val="11"/>
        <color rgb="FF000000"/>
        <rFont val="Arial"/>
        <family val="3"/>
        <charset val="134"/>
      </rPr>
      <t>bonuses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license</t>
    </r>
    <r>
      <rPr>
        <sz val="11"/>
        <color rgb="FF000000"/>
        <rFont val="Calibri"/>
        <family val="2"/>
        <charset val="134"/>
      </rPr>
      <t> </t>
    </r>
    <r>
      <rPr>
        <sz val="11"/>
        <color rgb="FF000000"/>
        <rFont val="Arial"/>
        <family val="3"/>
        <charset val="134"/>
      </rPr>
      <t>revenue</t>
    </r>
  </si>
  <si>
    <r>
      <t>Total</t>
    </r>
    <r>
      <rPr>
        <sz val="11"/>
        <color rgb="FF000000"/>
        <rFont val="Calibri"/>
        <family val="2"/>
        <charset val="134"/>
      </rPr>
      <t> </t>
    </r>
    <r>
      <rPr>
        <sz val="11"/>
        <color rgb="FF000000"/>
        <rFont val="Arial"/>
        <family val="3"/>
        <charset val="134"/>
      </rPr>
      <t>grants</t>
    </r>
  </si>
  <si>
    <r>
      <t>Budget</t>
    </r>
    <r>
      <rPr>
        <sz val="11"/>
        <color rgb="FF000000"/>
        <rFont val="Calibri"/>
        <family val="2"/>
        <charset val="134"/>
      </rPr>
      <t> </t>
    </r>
    <r>
      <rPr>
        <sz val="11"/>
        <color rgb="FF000000"/>
        <rFont val="Arial"/>
        <family val="3"/>
        <charset val="134"/>
      </rPr>
      <t>grants</t>
    </r>
  </si>
  <si>
    <r>
      <t>Project</t>
    </r>
    <r>
      <rPr>
        <sz val="11"/>
        <color rgb="FF000000"/>
        <rFont val="Calibri"/>
        <family val="2"/>
        <charset val="134"/>
      </rPr>
      <t> </t>
    </r>
    <r>
      <rPr>
        <sz val="11"/>
        <color rgb="FF000000"/>
        <rFont val="Arial"/>
        <family val="3"/>
        <charset val="134"/>
      </rPr>
      <t>grants</t>
    </r>
  </si>
  <si>
    <r>
      <t>HIPC</t>
    </r>
    <r>
      <rPr>
        <sz val="11"/>
        <color rgb="FF000000"/>
        <rFont val="Calibri"/>
        <family val="2"/>
        <charset val="134"/>
      </rPr>
      <t> </t>
    </r>
    <r>
      <rPr>
        <sz val="11"/>
        <color rgb="FF000000"/>
        <rFont val="Arial"/>
        <family val="3"/>
        <charset val="134"/>
      </rPr>
      <t>Initiative</t>
    </r>
    <r>
      <rPr>
        <sz val="11"/>
        <color rgb="FF000000"/>
        <rFont val="Calibri"/>
        <family val="2"/>
        <charset val="134"/>
      </rPr>
      <t> </t>
    </r>
    <r>
      <rPr>
        <sz val="11"/>
        <color rgb="FF000000"/>
        <rFont val="Arial"/>
        <family val="3"/>
        <charset val="134"/>
      </rPr>
      <t>assistance</t>
    </r>
  </si>
  <si>
    <t>Total expenditure </t>
  </si>
  <si>
    <t>l1</t>
  </si>
  <si>
    <t>Wages</t>
  </si>
  <si>
    <r>
      <t>Interest</t>
    </r>
    <r>
      <rPr>
        <sz val="11"/>
        <color rgb="FF000000"/>
        <rFont val="Calibri"/>
        <family val="2"/>
        <charset val="134"/>
      </rPr>
      <t> </t>
    </r>
    <r>
      <rPr>
        <sz val="11"/>
        <color rgb="FF000000"/>
        <rFont val="Arial"/>
        <family val="3"/>
        <charset val="134"/>
      </rPr>
      <t>due</t>
    </r>
  </si>
  <si>
    <r>
      <t>Transfers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subsidies</t>
    </r>
  </si>
  <si>
    <r>
      <t>Goods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services</t>
    </r>
  </si>
  <si>
    <r>
      <t>Other</t>
    </r>
    <r>
      <rPr>
        <sz val="11"/>
        <color rgb="FF000000"/>
        <rFont val="Calibri"/>
        <family val="2"/>
        <charset val="1"/>
      </rPr>
      <t> </t>
    </r>
    <r>
      <rPr>
        <sz val="11"/>
        <color rgb="FF000000"/>
        <rFont val="Arial"/>
        <family val="3"/>
        <charset val="134"/>
      </rPr>
      <t>expense</t>
    </r>
  </si>
  <si>
    <t>Foreign-financed</t>
  </si>
  <si>
    <t>Domestically-financed</t>
  </si>
  <si>
    <t>Government</t>
  </si>
  <si>
    <t>Provinces</t>
  </si>
  <si>
    <r>
      <t>Budget</t>
    </r>
    <r>
      <rPr>
        <sz val="11"/>
        <color rgb="FF000000"/>
        <rFont val="Calibri"/>
        <family val="2"/>
        <charset val="134"/>
      </rPr>
      <t> </t>
    </r>
    <r>
      <rPr>
        <sz val="11"/>
        <color rgb="FF000000"/>
        <rFont val="Arial"/>
        <family val="3"/>
        <charset val="134"/>
      </rPr>
      <t>reserve</t>
    </r>
  </si>
  <si>
    <r>
      <t>Net</t>
    </r>
    <r>
      <rPr>
        <sz val="11"/>
        <color rgb="FF000000"/>
        <rFont val="Calibri"/>
        <family val="2"/>
        <charset val="1"/>
      </rPr>
      <t> </t>
    </r>
    <r>
      <rPr>
        <sz val="11"/>
        <color rgb="FF000000"/>
        <rFont val="Arial"/>
        <family val="3"/>
        <charset val="134"/>
      </rPr>
      <t>lending/borrowing</t>
    </r>
    <r>
      <rPr>
        <sz val="11"/>
        <color rgb="FF000000"/>
        <rFont val="Calibri"/>
        <family val="2"/>
        <charset val="1"/>
      </rPr>
      <t> </t>
    </r>
    <r>
      <rPr>
        <sz val="11"/>
        <color rgb="FF000000"/>
        <rFont val="Arial"/>
        <family val="3"/>
        <charset val="134"/>
      </rPr>
      <t>(overall</t>
    </r>
    <r>
      <rPr>
        <sz val="11"/>
        <color rgb="FF000000"/>
        <rFont val="Calibri"/>
        <family val="2"/>
        <charset val="1"/>
      </rPr>
      <t> </t>
    </r>
    <r>
      <rPr>
        <sz val="11"/>
        <color rgb="FF000000"/>
        <rFont val="Arial"/>
        <family val="3"/>
        <charset val="134"/>
      </rPr>
      <t>balance,</t>
    </r>
    <r>
      <rPr>
        <sz val="11"/>
        <color rgb="FF000000"/>
        <rFont val="Calibri"/>
        <family val="2"/>
        <charset val="1"/>
      </rPr>
      <t> </t>
    </r>
    <r>
      <rPr>
        <sz val="11"/>
        <color rgb="FF000000"/>
        <rFont val="Arial"/>
        <family val="3"/>
        <charset val="134"/>
      </rPr>
      <t>incl</t>
    </r>
    <r>
      <rPr>
        <sz val="11"/>
        <color rgb="FF000000"/>
        <rFont val="Calibri"/>
        <family val="2"/>
        <charset val="1"/>
      </rPr>
      <t> </t>
    </r>
    <r>
      <rPr>
        <sz val="11"/>
        <color rgb="FF000000"/>
        <rFont val="Arial"/>
        <family val="3"/>
        <charset val="134"/>
      </rPr>
      <t>grants)</t>
    </r>
  </si>
  <si>
    <r>
      <t>Net</t>
    </r>
    <r>
      <rPr>
        <sz val="11"/>
        <color rgb="FF000000"/>
        <rFont val="Calibri"/>
        <family val="2"/>
        <charset val="1"/>
      </rPr>
      <t> </t>
    </r>
    <r>
      <rPr>
        <sz val="11"/>
        <color rgb="FF000000"/>
        <rFont val="Arial"/>
        <family val="3"/>
        <charset val="134"/>
      </rPr>
      <t>acquisition</t>
    </r>
    <r>
      <rPr>
        <sz val="11"/>
        <color rgb="FF000000"/>
        <rFont val="Calibri"/>
        <family val="2"/>
        <charset val="1"/>
      </rPr>
      <t> </t>
    </r>
    <r>
      <rPr>
        <sz val="11"/>
        <color rgb="FF000000"/>
        <rFont val="Arial"/>
        <family val="3"/>
        <charset val="134"/>
      </rPr>
      <t>of</t>
    </r>
    <r>
      <rPr>
        <sz val="11"/>
        <color rgb="FF000000"/>
        <rFont val="Calibri"/>
        <family val="2"/>
        <charset val="1"/>
      </rPr>
      <t> </t>
    </r>
    <r>
      <rPr>
        <sz val="11"/>
        <color rgb="FF000000"/>
        <rFont val="Arial"/>
        <family val="3"/>
        <charset val="134"/>
      </rPr>
      <t>financial</t>
    </r>
    <r>
      <rPr>
        <sz val="11"/>
        <color rgb="FF000000"/>
        <rFont val="Calibri"/>
        <family val="2"/>
        <charset val="1"/>
      </rPr>
      <t> </t>
    </r>
    <r>
      <rPr>
        <sz val="11"/>
        <color rgb="FF000000"/>
        <rFont val="Arial"/>
        <family val="3"/>
        <charset val="134"/>
      </rPr>
      <t>assets</t>
    </r>
    <r>
      <rPr>
        <sz val="11"/>
        <color rgb="FF000000"/>
        <rFont val="Calibri"/>
        <family val="2"/>
        <charset val="1"/>
      </rPr>
      <t> </t>
    </r>
    <r>
      <rPr>
        <sz val="11"/>
        <color rgb="FF000000"/>
        <rFont val="Arial"/>
        <family val="3"/>
        <charset val="134"/>
      </rPr>
      <t>("+":</t>
    </r>
    <r>
      <rPr>
        <sz val="11"/>
        <color rgb="FF000000"/>
        <rFont val="Calibri"/>
        <family val="2"/>
        <charset val="1"/>
      </rPr>
      <t> </t>
    </r>
    <r>
      <rPr>
        <sz val="11"/>
        <color rgb="FF000000"/>
        <rFont val="Arial"/>
        <family val="3"/>
        <charset val="134"/>
      </rPr>
      <t>increase</t>
    </r>
    <r>
      <rPr>
        <sz val="11"/>
        <color rgb="FF000000"/>
        <rFont val="Calibri"/>
        <family val="2"/>
        <charset val="1"/>
      </rPr>
      <t> </t>
    </r>
    <r>
      <rPr>
        <sz val="11"/>
        <color rgb="FF000000"/>
        <rFont val="Arial"/>
        <family val="3"/>
        <charset val="134"/>
      </rPr>
      <t>in</t>
    </r>
    <r>
      <rPr>
        <sz val="11"/>
        <color rgb="FF000000"/>
        <rFont val="Calibri"/>
        <family val="2"/>
        <charset val="1"/>
      </rPr>
      <t> </t>
    </r>
    <r>
      <rPr>
        <sz val="11"/>
        <color rgb="FF000000"/>
        <rFont val="Arial"/>
        <family val="3"/>
        <charset val="134"/>
      </rPr>
      <t>assets)</t>
    </r>
  </si>
  <si>
    <r>
      <t>Currency</t>
    </r>
    <r>
      <rPr>
        <sz val="11"/>
        <color rgb="FF000000"/>
        <rFont val="Calibri"/>
        <family val="2"/>
        <charset val="1"/>
      </rPr>
      <t> </t>
    </r>
    <r>
      <rPr>
        <sz val="11"/>
        <color rgb="FF000000"/>
        <rFont val="Arial"/>
        <family val="3"/>
        <charset val="134"/>
      </rPr>
      <t>and</t>
    </r>
    <r>
      <rPr>
        <sz val="11"/>
        <color rgb="FF000000"/>
        <rFont val="Calibri"/>
        <family val="2"/>
        <charset val="1"/>
      </rPr>
      <t> </t>
    </r>
    <r>
      <rPr>
        <sz val="11"/>
        <color rgb="FF000000"/>
        <rFont val="Arial"/>
        <family val="3"/>
        <charset val="134"/>
      </rPr>
      <t>deposits</t>
    </r>
  </si>
  <si>
    <r>
      <t>Equity</t>
    </r>
    <r>
      <rPr>
        <sz val="11"/>
        <color rgb="FF000000"/>
        <rFont val="Calibri"/>
        <family val="2"/>
        <charset val="1"/>
      </rPr>
      <t> </t>
    </r>
    <r>
      <rPr>
        <sz val="11"/>
        <color rgb="FF000000"/>
        <rFont val="Arial"/>
        <family val="3"/>
        <charset val="134"/>
      </rPr>
      <t>other</t>
    </r>
    <r>
      <rPr>
        <sz val="11"/>
        <color rgb="FF000000"/>
        <rFont val="Calibri"/>
        <family val="2"/>
        <charset val="1"/>
      </rPr>
      <t> </t>
    </r>
    <r>
      <rPr>
        <sz val="11"/>
        <color rgb="FF000000"/>
        <rFont val="Arial"/>
        <family val="3"/>
        <charset val="134"/>
      </rPr>
      <t>than</t>
    </r>
    <r>
      <rPr>
        <sz val="11"/>
        <color rgb="FF000000"/>
        <rFont val="Calibri"/>
        <family val="2"/>
        <charset val="1"/>
      </rPr>
      <t> </t>
    </r>
    <r>
      <rPr>
        <sz val="11"/>
        <color rgb="FF000000"/>
        <rFont val="Arial"/>
        <family val="3"/>
        <charset val="134"/>
      </rPr>
      <t>shares</t>
    </r>
    <r>
      <rPr>
        <sz val="11"/>
        <color rgb="FF000000"/>
        <rFont val="Calibri"/>
        <family val="2"/>
        <charset val="1"/>
      </rPr>
      <t> </t>
    </r>
    <r>
      <rPr>
        <sz val="11"/>
        <color rgb="FF000000"/>
        <rFont val="Arial"/>
        <family val="3"/>
        <charset val="134"/>
      </rPr>
      <t>(privatization)</t>
    </r>
  </si>
  <si>
    <r>
      <t>Other</t>
    </r>
    <r>
      <rPr>
        <sz val="11"/>
        <color rgb="FF000000"/>
        <rFont val="Calibri"/>
        <family val="2"/>
        <charset val="1"/>
      </rPr>
      <t> </t>
    </r>
    <r>
      <rPr>
        <sz val="11"/>
        <color rgb="FF000000"/>
        <rFont val="Arial"/>
        <family val="3"/>
        <charset val="134"/>
      </rPr>
      <t>(e.g.,</t>
    </r>
    <r>
      <rPr>
        <sz val="11"/>
        <color rgb="FF000000"/>
        <rFont val="Calibri"/>
        <family val="2"/>
        <charset val="1"/>
      </rPr>
      <t> </t>
    </r>
    <r>
      <rPr>
        <sz val="11"/>
        <color rgb="FF000000"/>
        <rFont val="Arial"/>
        <family val="3"/>
        <charset val="134"/>
      </rPr>
      <t>mobile</t>
    </r>
    <r>
      <rPr>
        <sz val="11"/>
        <color rgb="FF000000"/>
        <rFont val="Calibri"/>
        <family val="2"/>
        <charset val="1"/>
      </rPr>
      <t> </t>
    </r>
    <r>
      <rPr>
        <sz val="11"/>
        <color rgb="FF000000"/>
        <rFont val="Arial"/>
        <family val="3"/>
        <charset val="134"/>
      </rPr>
      <t>phone</t>
    </r>
    <r>
      <rPr>
        <sz val="11"/>
        <color rgb="FF000000"/>
        <rFont val="Calibri"/>
        <family val="2"/>
        <charset val="1"/>
      </rPr>
      <t> </t>
    </r>
    <r>
      <rPr>
        <sz val="11"/>
        <color rgb="FF000000"/>
        <rFont val="Arial"/>
        <family val="3"/>
        <charset val="134"/>
      </rPr>
      <t>license</t>
    </r>
    <r>
      <rPr>
        <sz val="11"/>
        <color rgb="FF000000"/>
        <rFont val="Calibri"/>
        <family val="2"/>
        <charset val="1"/>
      </rPr>
      <t> </t>
    </r>
    <r>
      <rPr>
        <sz val="11"/>
        <color rgb="FF000000"/>
        <rFont val="Arial"/>
        <family val="3"/>
        <charset val="134"/>
      </rPr>
      <t>sales)</t>
    </r>
  </si>
  <si>
    <r>
      <t>Overall</t>
    </r>
    <r>
      <rPr>
        <sz val="11"/>
        <color rgb="FF000000"/>
        <rFont val="Calibri"/>
        <family val="2"/>
        <charset val="134"/>
      </rPr>
      <t> </t>
    </r>
    <r>
      <rPr>
        <sz val="11"/>
        <color rgb="FF000000"/>
        <rFont val="Arial"/>
        <family val="3"/>
        <charset val="134"/>
      </rPr>
      <t>fiscal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(payment</t>
    </r>
    <r>
      <rPr>
        <sz val="11"/>
        <color rgb="FF000000"/>
        <rFont val="Calibri"/>
        <family val="2"/>
        <charset val="134"/>
      </rPr>
      <t> </t>
    </r>
    <r>
      <rPr>
        <sz val="11"/>
        <color rgb="FF000000"/>
        <rFont val="Arial"/>
        <family val="3"/>
        <charset val="134"/>
      </rPr>
      <t>order</t>
    </r>
    <r>
      <rPr>
        <sz val="11"/>
        <color rgb="FF000000"/>
        <rFont val="Calibri"/>
        <family val="2"/>
        <charset val="134"/>
      </rPr>
      <t> </t>
    </r>
    <r>
      <rPr>
        <sz val="11"/>
        <color rgb="FF000000"/>
        <rFont val="Arial"/>
        <family val="3"/>
        <charset val="134"/>
      </rPr>
      <t>basis)</t>
    </r>
  </si>
  <si>
    <t>Primary balance (commitment)</t>
  </si>
  <si>
    <t>Net incurrence of liabilities ("+": increase in liabilities)</t>
  </si>
  <si>
    <t>domestic</t>
  </si>
  <si>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(increase</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
    </r>
  </si>
  <si>
    <r>
      <t>Central</t>
    </r>
    <r>
      <rPr>
        <sz val="11"/>
        <color rgb="FF000000"/>
        <rFont val="Calibri"/>
        <family val="2"/>
        <charset val="134"/>
      </rPr>
      <t> </t>
    </r>
    <r>
      <rPr>
        <sz val="11"/>
        <color rgb="FF000000"/>
        <rFont val="Arial"/>
        <family val="3"/>
        <charset val="134"/>
      </rPr>
      <t>bank</t>
    </r>
    <r>
      <rPr>
        <sz val="11"/>
        <color rgb="FF000000"/>
        <rFont val="Calibri"/>
        <family val="2"/>
        <charset val="134"/>
      </rPr>
      <t> </t>
    </r>
    <r>
      <rPr>
        <sz val="11"/>
        <color rgb="FF000000"/>
        <rFont val="Arial"/>
        <family val="3"/>
        <charset val="134"/>
      </rPr>
      <t>operational</t>
    </r>
    <r>
      <rPr>
        <sz val="11"/>
        <color rgb="FF000000"/>
        <rFont val="Calibri"/>
        <family val="2"/>
        <charset val="134"/>
      </rPr>
      <t> </t>
    </r>
    <r>
      <rPr>
        <sz val="11"/>
        <color rgb="FF000000"/>
        <rFont val="Arial"/>
        <family val="3"/>
        <charset val="134"/>
      </rPr>
      <t>result</t>
    </r>
  </si>
  <si>
    <r>
      <t>Overall</t>
    </r>
    <r>
      <rPr>
        <sz val="11"/>
        <color rgb="FF000000"/>
        <rFont val="Calibri"/>
        <family val="2"/>
        <charset val="134"/>
      </rPr>
      <t> </t>
    </r>
    <r>
      <rPr>
        <sz val="11"/>
        <color rgb="FF000000"/>
        <rFont val="Arial"/>
        <family val="3"/>
        <charset val="134"/>
      </rPr>
      <t>fiscal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basis,</t>
    </r>
    <r>
      <rPr>
        <sz val="11"/>
        <color rgb="FF000000"/>
        <rFont val="Calibri"/>
        <family val="2"/>
        <charset val="134"/>
      </rPr>
      <t> </t>
    </r>
    <r>
      <rPr>
        <sz val="11"/>
        <color rgb="FF000000"/>
        <rFont val="Arial"/>
        <family val="3"/>
        <charset val="134"/>
      </rPr>
      <t>before</t>
    </r>
    <r>
      <rPr>
        <sz val="11"/>
        <color rgb="FF000000"/>
        <rFont val="Calibri"/>
        <family val="2"/>
        <charset val="134"/>
      </rPr>
      <t> </t>
    </r>
    <r>
      <rPr>
        <sz val="11"/>
        <color rgb="FF000000"/>
        <rFont val="Arial"/>
        <family val="3"/>
        <charset val="134"/>
      </rPr>
      <t>interest</t>
    </r>
    <r>
      <rPr>
        <sz val="11"/>
        <color rgb="FF000000"/>
        <rFont val="Calibri"/>
        <family val="2"/>
        <charset val="134"/>
      </rPr>
      <t> </t>
    </r>
    <r>
      <rPr>
        <sz val="11"/>
        <color rgb="FF000000"/>
        <rFont val="Arial"/>
        <family val="3"/>
        <charset val="134"/>
      </rPr>
      <t>rescheduling)</t>
    </r>
  </si>
  <si>
    <r>
      <t>Domestic</t>
    </r>
    <r>
      <rPr>
        <sz val="11"/>
        <color rgb="FF000000"/>
        <rFont val="Calibri"/>
        <family val="2"/>
        <charset val="134"/>
      </rPr>
      <t> </t>
    </r>
    <r>
      <rPr>
        <sz val="11"/>
        <color rgb="FF000000"/>
        <rFont val="Arial"/>
        <family val="3"/>
        <charset val="134"/>
      </rPr>
      <t>financing</t>
    </r>
  </si>
  <si>
    <r>
      <t>Banking</t>
    </r>
    <r>
      <rPr>
        <sz val="11"/>
        <color rgb="FF000000"/>
        <rFont val="Calibri"/>
        <family val="2"/>
        <charset val="134"/>
      </rPr>
      <t> </t>
    </r>
    <r>
      <rPr>
        <sz val="11"/>
        <color rgb="FF000000"/>
        <rFont val="Arial"/>
        <family val="3"/>
        <charset val="134"/>
      </rPr>
      <t>system</t>
    </r>
  </si>
  <si>
    <r>
      <t>of</t>
    </r>
    <r>
      <rPr>
        <sz val="11"/>
        <color rgb="FF000000"/>
        <rFont val="Calibri"/>
        <family val="2"/>
        <charset val="134"/>
      </rPr>
      <t> </t>
    </r>
    <r>
      <rPr>
        <sz val="11"/>
        <color rgb="FF000000"/>
        <rFont val="Arial"/>
        <family val="3"/>
        <charset val="134"/>
      </rPr>
      <t>which:</t>
    </r>
    <r>
      <rPr>
        <sz val="11"/>
        <color rgb="FF000000"/>
        <rFont val="Calibri"/>
        <family val="2"/>
        <charset val="134"/>
      </rPr>
      <t> </t>
    </r>
    <r>
      <rPr>
        <sz val="11"/>
        <color rgb="FF000000"/>
        <rFont val="Arial"/>
        <family val="3"/>
        <charset val="134"/>
      </rPr>
      <t>Use</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HIPC</t>
    </r>
    <r>
      <rPr>
        <sz val="11"/>
        <color rgb="FF000000"/>
        <rFont val="Calibri"/>
        <family val="2"/>
        <charset val="134"/>
      </rPr>
      <t> </t>
    </r>
    <r>
      <rPr>
        <sz val="11"/>
        <color rgb="FF000000"/>
        <rFont val="Arial"/>
        <family val="3"/>
        <charset val="134"/>
      </rPr>
      <t>resources</t>
    </r>
  </si>
  <si>
    <r>
      <t>Other</t>
    </r>
    <r>
      <rPr>
        <sz val="11"/>
        <color rgb="FF000000"/>
        <rFont val="Calibri"/>
        <family val="2"/>
        <charset val="134"/>
      </rPr>
      <t> </t>
    </r>
    <r>
      <rPr>
        <sz val="11"/>
        <color rgb="FF000000"/>
        <rFont val="Arial"/>
        <family val="3"/>
        <charset val="134"/>
      </rPr>
      <t>sources</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domestic</t>
    </r>
    <r>
      <rPr>
        <sz val="11"/>
        <color rgb="FF000000"/>
        <rFont val="Calibri"/>
        <family val="2"/>
        <charset val="134"/>
      </rPr>
      <t> </t>
    </r>
    <r>
      <rPr>
        <sz val="11"/>
        <color rgb="FF000000"/>
        <rFont val="Arial"/>
        <family val="3"/>
        <charset val="134"/>
      </rPr>
      <t>financing</t>
    </r>
  </si>
  <si>
    <t>l3_domestic</t>
  </si>
  <si>
    <t>Loans</t>
  </si>
  <si>
    <r>
      <t>Debt</t>
    </r>
    <r>
      <rPr>
        <sz val="11"/>
        <color rgb="FF000000"/>
        <rFont val="Calibri"/>
        <family val="2"/>
        <charset val="1"/>
      </rPr>
      <t> </t>
    </r>
    <r>
      <rPr>
        <sz val="11"/>
        <color rgb="FF000000"/>
        <rFont val="Arial"/>
        <family val="3"/>
        <charset val="134"/>
      </rPr>
      <t>relief</t>
    </r>
  </si>
  <si>
    <r>
      <t>Amortization</t>
    </r>
    <r>
      <rPr>
        <sz val="11"/>
        <color rgb="FF000000"/>
        <rFont val="Calibri"/>
        <family val="2"/>
        <charset val="134"/>
      </rPr>
      <t> </t>
    </r>
  </si>
  <si>
    <r>
      <t>Residual</t>
    </r>
    <r>
      <rPr>
        <sz val="11"/>
        <color rgb="FF000000"/>
        <rFont val="Calibri"/>
        <family val="2"/>
        <charset val="134"/>
      </rPr>
      <t> </t>
    </r>
    <r>
      <rPr>
        <sz val="11"/>
        <color rgb="FF000000"/>
        <rFont val="Arial"/>
        <family val="3"/>
        <charset val="134"/>
      </rPr>
      <t>financing</t>
    </r>
    <r>
      <rPr>
        <sz val="11"/>
        <color rgb="FF000000"/>
        <rFont val="Calibri"/>
        <family val="2"/>
        <charset val="134"/>
      </rPr>
      <t> </t>
    </r>
    <r>
      <rPr>
        <sz val="11"/>
        <color rgb="FF000000"/>
        <rFont val="Arial"/>
        <family val="3"/>
        <charset val="134"/>
      </rPr>
      <t>need/errors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omissions</t>
    </r>
  </si>
  <si>
    <t>Expenditure check </t>
  </si>
  <si>
    <t>l3_grants</t>
  </si>
  <si>
    <t> Liberia: Fiscal Operations of the Central Government</t>
  </si>
  <si>
    <t>( U.S. dollars)</t>
  </si>
  <si>
    <t>Prel. </t>
  </si>
  <si>
    <t>Taxes on income, profits, and capital gains</t>
  </si>
  <si>
    <t>Taxes on goods and services</t>
  </si>
  <si>
    <t>Taxes on International trade</t>
  </si>
  <si>
    <t>Other taxes</t>
  </si>
  <si>
    <t>Non-tax</t>
  </si>
  <si>
    <t>Wages and Salaries</t>
  </si>
  <si>
    <t>Subsidies and Transfers</t>
  </si>
  <si>
    <t>Interest</t>
  </si>
  <si>
    <t>Foreign loan financed</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</si>
  <si>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Mount Coffee (loans and grants)</t>
    </r>
  </si>
  <si>
    <t>Domestic and grant financed</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</si>
  <si>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Domestic financed</t>
    </r>
  </si>
  <si>
    <t>Including grants</t>
  </si>
  <si>
    <t>Excluding grants</t>
  </si>
  <si>
    <t>Identified financing</t>
  </si>
  <si>
    <t>Amortization (-)</t>
  </si>
  <si>
    <t>l3_external_finance_ouflow</t>
  </si>
  <si>
    <t>Central Bank of Liberia</t>
  </si>
  <si>
    <t>Use of deposits</t>
  </si>
  <si>
    <t>Gross borrowing</t>
  </si>
  <si>
    <t>....</t>
  </si>
  <si>
    <t>Deposit money banks</t>
  </si>
  <si>
    <t>Treasury bill purchases (net)</t>
  </si>
  <si>
    <t>Other lending to government (net)</t>
  </si>
  <si>
    <t>Other (including repayment of arrears)</t>
  </si>
  <si>
    <t>Financing gap (- deficit / + surplus)</t>
  </si>
  <si>
    <t>Possible financing FY2015 (excluding IMF)</t>
  </si>
  <si>
    <t>Grants and loans</t>
  </si>
  <si>
    <t>Residual gap</t>
  </si>
  <si>
    <t>Of which:  IMF-ECF augmentation</t>
  </si>
  <si>
    <t>Additional financing/adjustment measures</t>
  </si>
  <si>
    <t> Liberia: Nepal: Summary of Government Operations</t>
  </si>
  <si>
    <t>( Nepalese rupees)</t>
  </si>
  <si>
    <r>
      <t>Total</t>
    </r>
    <r>
      <rPr>
        <sz val="11"/>
        <color rgb="FF000000"/>
        <rFont val="Calibri"/>
        <family val="2"/>
        <charset val="134"/>
      </rPr>
      <t> </t>
    </r>
    <r>
      <rPr>
        <sz val="11"/>
        <color rgb="FF000000"/>
        <rFont val="Segoe UI"/>
        <family val="3"/>
        <charset val="134"/>
      </rPr>
      <t>revenue</t>
    </r>
  </si>
  <si>
    <r>
      <t>Tax</t>
    </r>
    <r>
      <rPr>
        <sz val="11"/>
        <color rgb="FF000000"/>
        <rFont val="Calibri"/>
        <family val="2"/>
        <charset val="134"/>
      </rPr>
      <t> </t>
    </r>
    <r>
      <rPr>
        <sz val="11"/>
        <color rgb="FF000000"/>
        <rFont val="Segoe UI"/>
        <family val="3"/>
        <charset val="134"/>
      </rPr>
      <t>revenue</t>
    </r>
  </si>
  <si>
    <r>
      <t>Non-tax</t>
    </r>
    <r>
      <rPr>
        <sz val="11"/>
        <color rgb="FF000000"/>
        <rFont val="Calibri"/>
        <family val="2"/>
        <charset val="134"/>
      </rPr>
      <t> </t>
    </r>
    <r>
      <rPr>
        <sz val="11"/>
        <color rgb="FF000000"/>
        <rFont val="Segoe UI"/>
        <family val="3"/>
        <charset val="134"/>
      </rPr>
      <t>revenue</t>
    </r>
  </si>
  <si>
    <t>Expenditure</t>
  </si>
  <si>
    <t>Expenses</t>
  </si>
  <si>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t>
    </r>
    <r>
      <rPr>
        <sz val="11"/>
        <color rgb="FF000000"/>
        <rFont val="Calibri"/>
        <family val="2"/>
        <charset val="134"/>
      </rPr>
      <t> </t>
    </r>
    <r>
      <rPr>
        <sz val="11"/>
        <color rgb="FF000000"/>
        <rFont val="Segoe UI"/>
        <family val="3"/>
        <charset val="134"/>
      </rPr>
      <t>Interest</t>
    </r>
    <r>
      <rPr>
        <sz val="11"/>
        <color rgb="FF000000"/>
        <rFont val="Calibri"/>
        <family val="2"/>
        <charset val="134"/>
      </rPr>
      <t> </t>
    </r>
    <r>
      <rPr>
        <sz val="11"/>
        <color rgb="FF000000"/>
        <rFont val="Segoe UI"/>
        <family val="3"/>
        <charset val="134"/>
      </rPr>
      <t>payments</t>
    </r>
  </si>
  <si>
    <t> Salaries and allowances</t>
  </si>
  <si>
    <t>Net acquisition of nonfinancial assets</t>
  </si>
  <si>
    <r>
      <t>Excluding</t>
    </r>
    <r>
      <rPr>
        <sz val="11"/>
        <color rgb="FF000000"/>
        <rFont val="Calibri"/>
        <family val="2"/>
        <charset val="1"/>
      </rPr>
      <t> </t>
    </r>
    <r>
      <rPr>
        <sz val="11"/>
        <color rgb="FF000000"/>
        <rFont val="Arial"/>
        <family val="3"/>
        <charset val="134"/>
      </rPr>
      <t>shares</t>
    </r>
    <r>
      <rPr>
        <sz val="11"/>
        <color rgb="FF000000"/>
        <rFont val="Calibri"/>
        <family val="2"/>
        <charset val="1"/>
      </rPr>
      <t> </t>
    </r>
    <r>
      <rPr>
        <sz val="11"/>
        <color rgb="FF000000"/>
        <rFont val="Arial"/>
        <family val="3"/>
        <charset val="134"/>
      </rPr>
      <t>and</t>
    </r>
    <r>
      <rPr>
        <sz val="11"/>
        <color rgb="FF000000"/>
        <rFont val="Calibri"/>
        <family val="2"/>
        <charset val="1"/>
      </rPr>
      <t> </t>
    </r>
    <r>
      <rPr>
        <sz val="11"/>
        <color rgb="FF000000"/>
        <rFont val="Arial"/>
        <family val="3"/>
        <charset val="134"/>
      </rPr>
      <t>loans</t>
    </r>
  </si>
  <si>
    <r>
      <t>Operating</t>
    </r>
    <r>
      <rPr>
        <sz val="11"/>
        <color rgb="FF000000"/>
        <rFont val="Calibri"/>
        <family val="2"/>
        <charset val="134"/>
      </rPr>
      <t> </t>
    </r>
    <r>
      <rPr>
        <sz val="11"/>
        <color rgb="FF000000"/>
        <rFont val="Segoe UI"/>
        <family val="3"/>
        <charset val="134"/>
      </rPr>
      <t>balance</t>
    </r>
  </si>
  <si>
    <r>
      <t>Overall</t>
    </r>
    <r>
      <rPr>
        <sz val="11"/>
        <color rgb="FF000000"/>
        <rFont val="Calibri"/>
        <family val="2"/>
        <charset val="1"/>
      </rPr>
      <t> </t>
    </r>
    <r>
      <rPr>
        <sz val="11"/>
        <color rgb="FF000000"/>
        <rFont val="Arial"/>
        <family val="3"/>
        <charset val="134"/>
      </rPr>
      <t>balance</t>
    </r>
    <r>
      <rPr>
        <sz val="11"/>
        <color rgb="FF000000"/>
        <rFont val="Calibri"/>
        <family val="2"/>
        <charset val="1"/>
      </rPr>
      <t> </t>
    </r>
    <r>
      <rPr>
        <sz val="11"/>
        <color rgb="FF000000"/>
        <rFont val="Arial"/>
        <family val="3"/>
        <charset val="134"/>
      </rPr>
      <t>before</t>
    </r>
    <r>
      <rPr>
        <sz val="11"/>
        <color rgb="FF000000"/>
        <rFont val="Calibri"/>
        <family val="2"/>
        <charset val="1"/>
      </rPr>
      <t> </t>
    </r>
    <r>
      <rPr>
        <sz val="11"/>
        <color rgb="FF000000"/>
        <rFont val="Arial"/>
        <family val="3"/>
        <charset val="134"/>
      </rPr>
      <t>grants</t>
    </r>
  </si>
  <si>
    <r>
      <t>Overall</t>
    </r>
    <r>
      <rPr>
        <sz val="11"/>
        <color rgb="FF000000"/>
        <rFont val="Calibri"/>
        <family val="2"/>
        <charset val="1"/>
      </rPr>
      <t> </t>
    </r>
    <r>
      <rPr>
        <sz val="11"/>
        <color rgb="FF000000"/>
        <rFont val="Arial"/>
        <family val="3"/>
        <charset val="134"/>
      </rPr>
      <t>balance</t>
    </r>
    <r>
      <rPr>
        <sz val="11"/>
        <color rgb="FF000000"/>
        <rFont val="Calibri"/>
        <family val="2"/>
        <charset val="1"/>
      </rPr>
      <t> </t>
    </r>
    <r>
      <rPr>
        <sz val="11"/>
        <color rgb="FF000000"/>
        <rFont val="Arial"/>
        <family val="3"/>
        <charset val="134"/>
      </rPr>
      <t>after</t>
    </r>
    <r>
      <rPr>
        <sz val="11"/>
        <color rgb="FF000000"/>
        <rFont val="Calibri"/>
        <family val="2"/>
        <charset val="1"/>
      </rPr>
      <t> </t>
    </r>
    <r>
      <rPr>
        <sz val="11"/>
        <color rgb="FF000000"/>
        <rFont val="Arial"/>
        <family val="3"/>
        <charset val="134"/>
      </rPr>
      <t>grants</t>
    </r>
  </si>
  <si>
    <r>
      <t>Net</t>
    </r>
    <r>
      <rPr>
        <sz val="11"/>
        <color rgb="FF000000"/>
        <rFont val="Calibri"/>
        <family val="2"/>
        <charset val="134"/>
      </rPr>
      <t> </t>
    </r>
    <r>
      <rPr>
        <sz val="11"/>
        <color rgb="FF000000"/>
        <rFont val="Segoe UI"/>
        <family val="3"/>
        <charset val="134"/>
      </rPr>
      <t>lending/borrowing</t>
    </r>
  </si>
  <si>
    <r>
      <t>Net</t>
    </r>
    <r>
      <rPr>
        <sz val="11"/>
        <color rgb="FF000000"/>
        <rFont val="Calibri"/>
        <family val="2"/>
        <charset val="134"/>
      </rPr>
      <t> </t>
    </r>
    <r>
      <rPr>
        <sz val="11"/>
        <color rgb="FF000000"/>
        <rFont val="Segoe UI"/>
        <family val="3"/>
        <charset val="134"/>
      </rPr>
      <t>financial</t>
    </r>
    <r>
      <rPr>
        <sz val="11"/>
        <color rgb="FF000000"/>
        <rFont val="Calibri"/>
        <family val="2"/>
        <charset val="134"/>
      </rPr>
      <t> </t>
    </r>
    <r>
      <rPr>
        <sz val="11"/>
        <color rgb="FF000000"/>
        <rFont val="Segoe UI"/>
        <family val="3"/>
        <charset val="134"/>
      </rPr>
      <t>transactions</t>
    </r>
  </si>
  <si>
    <r>
      <t>Net</t>
    </r>
    <r>
      <rPr>
        <sz val="11"/>
        <color rgb="FF000000"/>
        <rFont val="Calibri"/>
        <family val="2"/>
        <charset val="134"/>
      </rPr>
      <t> </t>
    </r>
    <r>
      <rPr>
        <sz val="11"/>
        <color rgb="FF000000"/>
        <rFont val="Segoe UI"/>
        <family val="3"/>
        <charset val="134"/>
      </rPr>
      <t>acquisition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financial</t>
    </r>
    <r>
      <rPr>
        <sz val="11"/>
        <color rgb="FF000000"/>
        <rFont val="Calibri"/>
        <family val="2"/>
        <charset val="134"/>
      </rPr>
      <t> </t>
    </r>
    <r>
      <rPr>
        <sz val="11"/>
        <color rgb="FF000000"/>
        <rFont val="Segoe UI"/>
        <family val="3"/>
        <charset val="134"/>
      </rPr>
      <t>assets</t>
    </r>
  </si>
  <si>
    <t>Domestic (net)</t>
  </si>
  <si>
    <t>Sale of equity </t>
  </si>
  <si>
    <t>lending minus repayment</t>
  </si>
  <si>
    <r>
      <t>Net</t>
    </r>
    <r>
      <rPr>
        <sz val="11"/>
        <color rgb="FF000000"/>
        <rFont val="Calibri"/>
        <family val="2"/>
        <charset val="134"/>
      </rPr>
      <t> </t>
    </r>
    <r>
      <rPr>
        <sz val="11"/>
        <color rgb="FF000000"/>
        <rFont val="Segoe UI"/>
        <family val="3"/>
        <charset val="134"/>
      </rPr>
      <t>incurrence</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liabilities</t>
    </r>
  </si>
  <si>
    <r>
      <t>Gross</t>
    </r>
    <r>
      <rPr>
        <sz val="11"/>
        <color rgb="FF000000"/>
        <rFont val="Calibri"/>
        <family val="2"/>
        <charset val="1"/>
      </rPr>
      <t> </t>
    </r>
    <r>
      <rPr>
        <sz val="11"/>
        <color rgb="FF000000"/>
        <rFont val="Arial"/>
        <family val="3"/>
        <charset val="134"/>
      </rPr>
      <t>disbursements</t>
    </r>
  </si>
  <si>
    <t>finance check</t>
  </si>
  <si>
    <t>Senegal: Government and FSE Financial Operations</t>
  </si>
  <si>
    <t>(  CFAF)</t>
  </si>
  <si>
    <t>Taxes on petroleum products</t>
  </si>
  <si>
    <t>FSE</t>
  </si>
  <si>
    <t>Projects</t>
  </si>
  <si>
    <t>Interest due</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</si>
  <si>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external</t>
    </r>
  </si>
  <si>
    <t>Other current expenditure</t>
  </si>
  <si>
    <t>Transfers and subsidies</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</si>
  <si>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SAR and butane subsidy</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</si>
  <si>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SENELEC/energy</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</si>
  <si>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Food subsidies</t>
    </r>
  </si>
  <si>
    <t>HIPC and MDRI current spending</t>
  </si>
  <si>
    <t>Domestically and nonconcessionally financed</t>
  </si>
  <si>
    <t>Externally (concessionally) financed</t>
  </si>
  <si>
    <t>HIPC and MDRI-financed</t>
  </si>
  <si>
    <t>Non-HIPC/MDRI financed</t>
  </si>
  <si>
    <t>Treasury special accounts and correspondents (net)</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</si>
  <si>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On-lending</t>
    </r>
  </si>
  <si>
    <t>Selected public sector entities balance</t>
  </si>
  <si>
    <t>Primary fiscal balance</t>
  </si>
  <si>
    <t>Overall fiscal balance (excluding grants)</t>
  </si>
  <si>
    <t>Overall fiscal balance (including grants)</t>
  </si>
  <si>
    <t>External financing</t>
  </si>
  <si>
    <t>T-bills and T-bonds, WAEMU (net)</t>
  </si>
  <si>
    <t>Nonconcessional loans</t>
  </si>
  <si>
    <t>Debt relief and HIPC Initiative assistance</t>
  </si>
  <si>
    <t>Eurobond issuance</t>
  </si>
  <si>
    <t>Deposit</t>
  </si>
  <si>
    <t>Other non-concessional borrowing</t>
  </si>
  <si>
    <t>Amortization due</t>
  </si>
  <si>
    <t>Domestic financing</t>
  </si>
  <si>
    <t>Banking system</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</si>
  <si>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T-bills and T-bonds, domestic (net)</t>
    </r>
  </si>
  <si>
    <t>Settlement of payment delays</t>
  </si>
  <si>
    <t>Errors and omissions</t>
  </si>
  <si>
    <t>Ethiopia: General Government Operations</t>
  </si>
  <si>
    <t>(  birr)</t>
  </si>
  <si>
    <t>Direct taxes</t>
  </si>
  <si>
    <t>Indirect taxes</t>
  </si>
  <si>
    <t>Domestic indirect taxes</t>
  </si>
  <si>
    <t>Import duties and taxes</t>
  </si>
  <si>
    <t>Emergency assistance (food and nonfood aid)</t>
  </si>
  <si>
    <t>Defense spending</t>
  </si>
  <si>
    <t>Poverty-reducing expenditure</t>
  </si>
  <si>
    <t>Domestic interest and charges</t>
  </si>
  <si>
    <t>External interest payments</t>
  </si>
  <si>
    <t>Emergency assistance (food and other emergency aid) </t>
  </si>
  <si>
    <t>Other recurrent expenditure</t>
  </si>
  <si>
    <t>Central treasury</t>
  </si>
  <si>
    <t>External project grants</t>
  </si>
  <si>
    <t>External project Loans</t>
  </si>
  <si>
    <r>
      <t>Of</t>
    </r>
    <r>
      <rPr>
        <sz val="11"/>
        <color rgb="FF000000"/>
        <rFont val="Calibri"/>
        <family val="2"/>
        <charset val="1"/>
      </rPr>
      <t> </t>
    </r>
    <r>
      <rPr>
        <i val="true"/>
        <sz val="11"/>
        <color rgb="FF000000"/>
        <rFont val="Calibri"/>
        <family val="2"/>
        <charset val="1"/>
      </rPr>
      <t>which: poverty-reducing</t>
    </r>
    <r>
      <rPr>
        <sz val="11"/>
        <color rgb="FF000000"/>
        <rFont val="Calibri"/>
        <family val="2"/>
        <charset val="1"/>
      </rPr>
      <t>   expenditure</t>
    </r>
  </si>
  <si>
    <t>Special programs</t>
  </si>
  <si>
    <t>l3_external_finance</t>
  </si>
  <si>
    <t>Protection of Basic Services (PBS)</t>
  </si>
  <si>
    <t>HIPC debt relief </t>
  </si>
  <si>
    <t>Total net domestic financing</t>
  </si>
  <si>
    <t>Privatization</t>
  </si>
  <si>
    <t>Float/unidentified financing</t>
  </si>
  <si>
    <t>Expenditure Check </t>
  </si>
  <si>
    <t>current expenditure check</t>
  </si>
  <si>
    <t>Malawi: Central Government Operations</t>
  </si>
  <si>
    <t>(  kwacha )</t>
  </si>
  <si>
    <t>Revised prog.</t>
  </si>
  <si>
    <r>
      <t>Tax</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nontax</t>
    </r>
    <r>
      <rPr>
        <sz val="11"/>
        <color rgb="FF000000"/>
        <rFont val="Calibri"/>
        <family val="2"/>
        <charset val="134"/>
      </rPr>
      <t> </t>
    </r>
    <r>
      <rPr>
        <sz val="11"/>
        <color rgb="FF000000"/>
        <rFont val="Arial"/>
        <family val="3"/>
        <charset val="134"/>
      </rPr>
      <t>revenue</t>
    </r>
  </si>
  <si>
    <r>
      <t>Taxes</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income</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profits</t>
    </r>
  </si>
  <si>
    <r>
      <t>Other</t>
    </r>
    <r>
      <rPr>
        <sz val="11"/>
        <color rgb="FF000000"/>
        <rFont val="Calibri"/>
        <family val="2"/>
        <charset val="134"/>
      </rPr>
      <t> </t>
    </r>
    <r>
      <rPr>
        <sz val="11"/>
        <color rgb="FF000000"/>
        <rFont val="Arial"/>
        <family val="3"/>
        <charset val="134"/>
      </rPr>
      <t>taxes</t>
    </r>
  </si>
  <si>
    <r>
      <t>Nontax</t>
    </r>
    <r>
      <rPr>
        <sz val="11"/>
        <color rgb="FF000000"/>
        <rFont val="Calibri"/>
        <family val="2"/>
        <charset val="134"/>
      </rPr>
      <t> </t>
    </r>
    <r>
      <rPr>
        <sz val="11"/>
        <color rgb="FF000000"/>
        <rFont val="Arial"/>
        <family val="3"/>
        <charset val="134"/>
      </rPr>
      <t>revenue</t>
    </r>
  </si>
  <si>
    <r>
      <t>Budget</t>
    </r>
    <r>
      <rPr>
        <sz val="11"/>
        <color rgb="FF000000"/>
        <rFont val="Calibri"/>
        <family val="2"/>
        <charset val="134"/>
      </rPr>
      <t> </t>
    </r>
    <r>
      <rPr>
        <sz val="11"/>
        <color rgb="FF000000"/>
        <rFont val="Arial"/>
        <family val="3"/>
        <charset val="134"/>
      </rPr>
      <t>support</t>
    </r>
    <r>
      <rPr>
        <sz val="11"/>
        <color rgb="FF000000"/>
        <rFont val="Calibri"/>
        <family val="2"/>
        <charset val="134"/>
      </rPr>
      <t> </t>
    </r>
    <r>
      <rPr>
        <sz val="11"/>
        <color rgb="FF000000"/>
        <rFont val="Arial"/>
        <family val="3"/>
        <charset val="134"/>
      </rPr>
      <t>grants</t>
    </r>
  </si>
  <si>
    <r>
      <t>Dedicated</t>
    </r>
    <r>
      <rPr>
        <sz val="11"/>
        <color rgb="FF000000"/>
        <rFont val="Calibri"/>
        <family val="2"/>
        <charset val="134"/>
      </rPr>
      <t> </t>
    </r>
    <r>
      <rPr>
        <sz val="11"/>
        <color rgb="FF000000"/>
        <rFont val="Arial"/>
        <family val="3"/>
        <charset val="134"/>
      </rPr>
      <t>grants</t>
    </r>
  </si>
  <si>
    <t>other grants</t>
  </si>
  <si>
    <t>expenditure and net lending</t>
  </si>
  <si>
    <r>
      <t>Generic</t>
    </r>
    <r>
      <rPr>
        <sz val="11"/>
        <color rgb="FF000000"/>
        <rFont val="Calibri"/>
        <family val="2"/>
        <charset val="134"/>
      </rPr>
      <t> </t>
    </r>
    <r>
      <rPr>
        <sz val="11"/>
        <color rgb="FF000000"/>
        <rFont val="Arial"/>
        <family val="3"/>
        <charset val="134"/>
      </rPr>
      <t>goods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services</t>
    </r>
  </si>
  <si>
    <t>Census</t>
  </si>
  <si>
    <r>
      <t>Road</t>
    </r>
    <r>
      <rPr>
        <sz val="11"/>
        <color rgb="FF000000"/>
        <rFont val="Calibri"/>
        <family val="2"/>
        <charset val="134"/>
      </rPr>
      <t> </t>
    </r>
    <r>
      <rPr>
        <sz val="11"/>
        <color rgb="FF000000"/>
        <rFont val="Arial"/>
        <family val="3"/>
        <charset val="134"/>
      </rPr>
      <t>Maintenance</t>
    </r>
  </si>
  <si>
    <r>
      <t>Agricultural</t>
    </r>
    <r>
      <rPr>
        <sz val="11"/>
        <color rgb="FF000000"/>
        <rFont val="Calibri"/>
        <family val="2"/>
        <charset val="134"/>
      </rPr>
      <t> </t>
    </r>
    <r>
      <rPr>
        <sz val="11"/>
        <color rgb="FF000000"/>
        <rFont val="Arial"/>
        <family val="3"/>
        <charset val="134"/>
      </rPr>
      <t>swap</t>
    </r>
  </si>
  <si>
    <r>
      <t>Health</t>
    </r>
    <r>
      <rPr>
        <sz val="11"/>
        <color rgb="FF000000"/>
        <rFont val="Calibri"/>
        <family val="2"/>
        <charset val="134"/>
      </rPr>
      <t> </t>
    </r>
    <r>
      <rPr>
        <sz val="11"/>
        <color rgb="FF000000"/>
        <rFont val="Arial"/>
        <family val="3"/>
        <charset val="134"/>
      </rPr>
      <t>SWAp</t>
    </r>
  </si>
  <si>
    <r>
      <t>Education</t>
    </r>
    <r>
      <rPr>
        <sz val="11"/>
        <color rgb="FF000000"/>
        <rFont val="Calibri"/>
        <family val="2"/>
        <charset val="134"/>
      </rPr>
      <t> </t>
    </r>
    <r>
      <rPr>
        <sz val="11"/>
        <color rgb="FF000000"/>
        <rFont val="Arial"/>
        <family val="3"/>
        <charset val="134"/>
      </rPr>
      <t>SWAp</t>
    </r>
  </si>
  <si>
    <r>
      <t>National</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local</t>
    </r>
    <r>
      <rPr>
        <sz val="11"/>
        <color rgb="FF000000"/>
        <rFont val="Calibri"/>
        <family val="2"/>
        <charset val="134"/>
      </rPr>
      <t> </t>
    </r>
    <r>
      <rPr>
        <sz val="11"/>
        <color rgb="FF000000"/>
        <rFont val="Arial"/>
        <family val="3"/>
        <charset val="134"/>
      </rPr>
      <t>elections</t>
    </r>
  </si>
  <si>
    <t>PFEM</t>
  </si>
  <si>
    <r>
      <t>Statutory</t>
    </r>
    <r>
      <rPr>
        <sz val="11"/>
        <color rgb="FF000000"/>
        <rFont val="Calibri"/>
        <family val="2"/>
        <charset val="134"/>
      </rPr>
      <t> </t>
    </r>
    <r>
      <rPr>
        <sz val="11"/>
        <color rgb="FF000000"/>
        <rFont val="Arial"/>
        <family val="3"/>
        <charset val="134"/>
      </rPr>
      <t>expenditures</t>
    </r>
  </si>
  <si>
    <r>
      <t>National</t>
    </r>
    <r>
      <rPr>
        <sz val="11"/>
        <color rgb="FF000000"/>
        <rFont val="Calibri"/>
        <family val="2"/>
        <charset val="134"/>
      </rPr>
      <t> </t>
    </r>
    <r>
      <rPr>
        <sz val="11"/>
        <color rgb="FF000000"/>
        <rFont val="Arial"/>
        <family val="3"/>
        <charset val="134"/>
      </rPr>
      <t>AIDS</t>
    </r>
    <r>
      <rPr>
        <sz val="11"/>
        <color rgb="FF000000"/>
        <rFont val="Calibri"/>
        <family val="2"/>
        <charset val="134"/>
      </rPr>
      <t> </t>
    </r>
    <r>
      <rPr>
        <sz val="11"/>
        <color rgb="FF000000"/>
        <rFont val="Arial"/>
        <family val="3"/>
        <charset val="134"/>
      </rPr>
      <t>Commission</t>
    </r>
  </si>
  <si>
    <r>
      <t>Maize</t>
    </r>
    <r>
      <rPr>
        <sz val="11"/>
        <color rgb="FF000000"/>
        <rFont val="Calibri"/>
        <family val="2"/>
        <charset val="134"/>
      </rPr>
      <t> </t>
    </r>
    <r>
      <rPr>
        <sz val="11"/>
        <color rgb="FF000000"/>
        <rFont val="Arial"/>
        <family val="3"/>
        <charset val="134"/>
      </rPr>
      <t>purchases</t>
    </r>
  </si>
  <si>
    <r>
      <t>Rural</t>
    </r>
    <r>
      <rPr>
        <sz val="11"/>
        <color rgb="FF000000"/>
        <rFont val="Calibri"/>
        <family val="2"/>
        <charset val="134"/>
      </rPr>
      <t> </t>
    </r>
    <r>
      <rPr>
        <sz val="11"/>
        <color rgb="FF000000"/>
        <rFont val="Arial"/>
        <family val="3"/>
        <charset val="134"/>
      </rPr>
      <t>Electrification</t>
    </r>
    <r>
      <rPr>
        <sz val="11"/>
        <color rgb="FF000000"/>
        <rFont val="Calibri"/>
        <family val="2"/>
        <charset val="134"/>
      </rPr>
      <t> </t>
    </r>
    <r>
      <rPr>
        <sz val="11"/>
        <color rgb="FF000000"/>
        <rFont val="Arial"/>
        <family val="3"/>
        <charset val="134"/>
      </rPr>
      <t>Program</t>
    </r>
  </si>
  <si>
    <r>
      <t>Subsidies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other</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transfers</t>
    </r>
  </si>
  <si>
    <r>
      <t>Pension</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gratuities</t>
    </r>
  </si>
  <si>
    <r>
      <t>Transfers</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road</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revenue</t>
    </r>
    <r>
      <rPr>
        <sz val="11"/>
        <color rgb="FF000000"/>
        <rFont val="Calibri"/>
        <family val="2"/>
        <charset val="134"/>
      </rPr>
      <t> </t>
    </r>
    <r>
      <rPr>
        <sz val="11"/>
        <color rgb="FF000000"/>
        <rFont val="Arial"/>
        <family val="3"/>
        <charset val="134"/>
      </rPr>
      <t>authorities</t>
    </r>
  </si>
  <si>
    <r>
      <t>Transfers</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public</t>
    </r>
    <r>
      <rPr>
        <sz val="11"/>
        <color rgb="FF000000"/>
        <rFont val="Calibri"/>
        <family val="2"/>
        <charset val="134"/>
      </rPr>
      <t> </t>
    </r>
    <r>
      <rPr>
        <sz val="11"/>
        <color rgb="FF000000"/>
        <rFont val="Arial"/>
        <family val="3"/>
        <charset val="134"/>
      </rPr>
      <t>entities</t>
    </r>
  </si>
  <si>
    <r>
      <t>Fertilizer</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seed</t>
    </r>
    <r>
      <rPr>
        <sz val="11"/>
        <color rgb="FF000000"/>
        <rFont val="Calibri"/>
        <family val="2"/>
        <charset val="134"/>
      </rPr>
      <t> </t>
    </r>
    <r>
      <rPr>
        <sz val="11"/>
        <color rgb="FF000000"/>
        <rFont val="Arial"/>
        <family val="3"/>
        <charset val="134"/>
      </rPr>
      <t>subsidy</t>
    </r>
  </si>
  <si>
    <r>
      <t>Arrears</t>
    </r>
    <r>
      <rPr>
        <sz val="11"/>
        <color rgb="FF000000"/>
        <rFont val="Calibri"/>
        <family val="2"/>
        <charset val="134"/>
      </rPr>
      <t> </t>
    </r>
    <r>
      <rPr>
        <sz val="11"/>
        <color rgb="FF000000"/>
        <rFont val="Arial"/>
        <family val="3"/>
        <charset val="134"/>
      </rPr>
      <t>payments</t>
    </r>
  </si>
  <si>
    <r>
      <t>Development</t>
    </r>
    <r>
      <rPr>
        <sz val="11"/>
        <color rgb="FF000000"/>
        <rFont val="Calibri"/>
        <family val="2"/>
        <charset val="134"/>
      </rPr>
      <t> </t>
    </r>
    <r>
      <rPr>
        <sz val="11"/>
        <color rgb="FF000000"/>
        <rFont val="Arial"/>
        <family val="3"/>
        <charset val="134"/>
      </rPr>
      <t>expenditure</t>
    </r>
  </si>
  <si>
    <r>
      <t>Foreign</t>
    </r>
    <r>
      <rPr>
        <sz val="11"/>
        <color rgb="FF000000"/>
        <rFont val="Calibri"/>
        <family val="2"/>
        <charset val="134"/>
      </rPr>
      <t> </t>
    </r>
    <r>
      <rPr>
        <sz val="11"/>
        <color rgb="FF000000"/>
        <rFont val="Arial"/>
        <family val="3"/>
        <charset val="134"/>
      </rPr>
      <t>financed</t>
    </r>
  </si>
  <si>
    <r>
      <t>Domestically</t>
    </r>
    <r>
      <rPr>
        <sz val="11"/>
        <color rgb="FF000000"/>
        <rFont val="Calibri"/>
        <family val="2"/>
        <charset val="134"/>
      </rPr>
      <t> </t>
    </r>
    <r>
      <rPr>
        <sz val="11"/>
        <color rgb="FF000000"/>
        <rFont val="Arial"/>
        <family val="3"/>
        <charset val="134"/>
      </rPr>
      <t>financed</t>
    </r>
  </si>
  <si>
    <r>
      <t>Net</t>
    </r>
    <r>
      <rPr>
        <sz val="11"/>
        <color rgb="FF000000"/>
        <rFont val="Calibri"/>
        <family val="2"/>
        <charset val="134"/>
      </rPr>
      <t> </t>
    </r>
    <r>
      <rPr>
        <sz val="11"/>
        <color rgb="FF000000"/>
        <rFont val="Arial"/>
        <family val="3"/>
        <charset val="134"/>
      </rPr>
      <t>lending</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</si>
  <si>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(including</t>
    </r>
    <r>
      <rPr>
        <sz val="11"/>
        <color rgb="FF000000"/>
        <rFont val="Calibri"/>
        <family val="2"/>
        <charset val="134"/>
      </rPr>
      <t> </t>
    </r>
    <r>
      <rPr>
        <sz val="11"/>
        <color rgb="FF000000"/>
        <rFont val="Arial"/>
        <family val="3"/>
        <charset val="134"/>
      </rPr>
      <t>grants)</t>
    </r>
  </si>
  <si>
    <r>
      <t>Discrepancy</t>
    </r>
    <r>
      <rPr>
        <sz val="11"/>
        <color rgb="FF000000"/>
        <rFont val="Calibri"/>
        <family val="2"/>
        <charset val="134"/>
      </rPr>
      <t> </t>
    </r>
    <r>
      <rPr>
        <sz val="11"/>
        <color rgb="FF000000"/>
        <rFont val="Arial"/>
        <family val="3"/>
        <charset val="134"/>
      </rPr>
      <t>2/</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</si>
  <si>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(including</t>
    </r>
    <r>
      <rPr>
        <sz val="11"/>
        <color rgb="FF000000"/>
        <rFont val="Calibri"/>
        <family val="2"/>
        <charset val="134"/>
      </rPr>
      <t> </t>
    </r>
    <r>
      <rPr>
        <sz val="11"/>
        <color rgb="FF000000"/>
        <rFont val="Arial"/>
        <family val="3"/>
        <charset val="134"/>
      </rPr>
      <t>grants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discrepancy)</t>
    </r>
  </si>
  <si>
    <t>Total  financing (net)</t>
  </si>
  <si>
    <t>Borrowing</t>
  </si>
  <si>
    <r>
      <t>Budget</t>
    </r>
    <r>
      <rPr>
        <sz val="11"/>
        <color rgb="FF000000"/>
        <rFont val="Calibri"/>
        <family val="2"/>
        <charset val="134"/>
      </rPr>
      <t> </t>
    </r>
    <r>
      <rPr>
        <sz val="11"/>
        <color rgb="FF000000"/>
        <rFont val="Arial"/>
        <family val="3"/>
        <charset val="134"/>
      </rPr>
      <t>support</t>
    </r>
  </si>
  <si>
    <r>
      <t>Other</t>
    </r>
    <r>
      <rPr>
        <sz val="11"/>
        <color rgb="FF000000"/>
        <rFont val="Calibri"/>
        <family val="2"/>
        <charset val="134"/>
      </rPr>
      <t> </t>
    </r>
    <r>
      <rPr>
        <sz val="11"/>
        <color rgb="FF000000"/>
        <rFont val="Arial"/>
        <family val="3"/>
        <charset val="134"/>
      </rPr>
      <t>concessional</t>
    </r>
  </si>
  <si>
    <r>
      <t>Domestic</t>
    </r>
    <r>
      <rPr>
        <sz val="11"/>
        <color rgb="FF000000"/>
        <rFont val="Calibri"/>
        <family val="2"/>
        <charset val="134"/>
      </rPr>
      <t> </t>
    </r>
    <r>
      <rPr>
        <sz val="11"/>
        <color rgb="FF000000"/>
        <rFont val="Arial"/>
        <family val="3"/>
        <charset val="134"/>
      </rPr>
      <t>financing</t>
    </r>
    <r>
      <rPr>
        <sz val="11"/>
        <color rgb="FF000000"/>
        <rFont val="Calibri"/>
        <family val="2"/>
        <charset val="134"/>
      </rPr>
      <t> </t>
    </r>
    <r>
      <rPr>
        <sz val="11"/>
        <color rgb="FF000000"/>
        <rFont val="Arial"/>
        <family val="3"/>
        <charset val="134"/>
      </rPr>
      <t>(net)</t>
    </r>
  </si>
  <si>
    <r>
      <t>Domestic</t>
    </r>
    <r>
      <rPr>
        <sz val="11"/>
        <color rgb="FF000000"/>
        <rFont val="Calibri"/>
        <family val="2"/>
        <charset val="134"/>
      </rPr>
      <t> </t>
    </r>
    <r>
      <rPr>
        <sz val="11"/>
        <color rgb="FF000000"/>
        <rFont val="Arial"/>
        <family val="3"/>
        <charset val="134"/>
      </rPr>
      <t>borrowing</t>
    </r>
    <r>
      <rPr>
        <sz val="11"/>
        <color rgb="FF000000"/>
        <rFont val="Calibri"/>
        <family val="2"/>
        <charset val="134"/>
      </rPr>
      <t> </t>
    </r>
    <r>
      <rPr>
        <sz val="11"/>
        <color rgb="FF000000"/>
        <rFont val="Arial"/>
        <family val="3"/>
        <charset val="134"/>
      </rPr>
      <t>(net)</t>
    </r>
  </si>
  <si>
    <t>Other financing (privatization, IMF MDRI, securitization etc.)</t>
  </si>
  <si>
    <t>Financing check </t>
  </si>
  <si>
    <t>Nigeria: Consolidated Government</t>
  </si>
  <si>
    <t>(  Nigerian naira)</t>
  </si>
  <si>
    <r>
      <t>Oil</t>
    </r>
    <r>
      <rPr>
        <sz val="11"/>
        <color rgb="FF000000"/>
        <rFont val="Calibri"/>
        <family val="2"/>
        <charset val="134"/>
      </rPr>
      <t> </t>
    </r>
    <r>
      <rPr>
        <sz val="11"/>
        <color rgb="FF000000"/>
        <rFont val="Segoe UI"/>
        <family val="3"/>
        <charset val="134"/>
      </rPr>
      <t>revenue</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</si>
  <si>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t>
    </r>
    <r>
      <rPr>
        <sz val="11"/>
        <color rgb="FF000000"/>
        <rFont val="Calibri"/>
        <family val="2"/>
        <charset val="134"/>
      </rPr>
      <t> </t>
    </r>
    <r>
      <rPr>
        <sz val="11"/>
        <color rgb="FF000000"/>
        <rFont val="Segoe UI"/>
        <family val="3"/>
        <charset val="134"/>
      </rPr>
      <t>implicit</t>
    </r>
    <r>
      <rPr>
        <sz val="11"/>
        <color rgb="FF000000"/>
        <rFont val="Calibri"/>
        <family val="2"/>
        <charset val="134"/>
      </rPr>
      <t> </t>
    </r>
    <r>
      <rPr>
        <sz val="11"/>
        <color rgb="FF000000"/>
        <rFont val="Segoe UI"/>
        <family val="3"/>
        <charset val="134"/>
      </rPr>
      <t>fuel</t>
    </r>
    <r>
      <rPr>
        <sz val="11"/>
        <color rgb="FF000000"/>
        <rFont val="Calibri"/>
        <family val="2"/>
        <charset val="134"/>
      </rPr>
      <t> </t>
    </r>
    <r>
      <rPr>
        <sz val="11"/>
        <color rgb="FF000000"/>
        <rFont val="Segoe UI"/>
        <family val="3"/>
        <charset val="134"/>
      </rPr>
      <t>subsidy</t>
    </r>
  </si>
  <si>
    <t>l3_resource</t>
  </si>
  <si>
    <r>
      <t>Government</t>
    </r>
    <r>
      <rPr>
        <sz val="11"/>
        <color rgb="FF000000"/>
        <rFont val="Calibri"/>
        <family val="2"/>
        <charset val="134"/>
      </rPr>
      <t> </t>
    </r>
    <r>
      <rPr>
        <sz val="11"/>
        <color rgb="FF000000"/>
        <rFont val="Arial"/>
        <family val="3"/>
        <charset val="134"/>
      </rPr>
      <t>crude</t>
    </r>
    <r>
      <rPr>
        <sz val="11"/>
        <color rgb="FF000000"/>
        <rFont val="Calibri"/>
        <family val="2"/>
        <charset val="134"/>
      </rPr>
      <t> </t>
    </r>
    <r>
      <rPr>
        <sz val="11"/>
        <color rgb="FF000000"/>
        <rFont val="Arial"/>
        <family val="3"/>
        <charset val="134"/>
      </rPr>
      <t>receipts</t>
    </r>
  </si>
  <si>
    <r>
      <t>Petroleum</t>
    </r>
    <r>
      <rPr>
        <sz val="11"/>
        <color rgb="FF000000"/>
        <rFont val="Calibri"/>
        <family val="2"/>
        <charset val="134"/>
      </rPr>
      <t> </t>
    </r>
    <r>
      <rPr>
        <sz val="11"/>
        <color rgb="FF000000"/>
        <rFont val="Arial"/>
        <family val="3"/>
        <charset val="134"/>
      </rPr>
      <t>profit</t>
    </r>
    <r>
      <rPr>
        <sz val="11"/>
        <color rgb="FF000000"/>
        <rFont val="Calibri"/>
        <family val="2"/>
        <charset val="134"/>
      </rPr>
      <t> </t>
    </r>
    <r>
      <rPr>
        <sz val="11"/>
        <color rgb="FF000000"/>
        <rFont val="Arial"/>
        <family val="3"/>
        <charset val="134"/>
      </rPr>
      <t>tax</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royalty</t>
    </r>
  </si>
  <si>
    <r>
      <t>Petroleum</t>
    </r>
    <r>
      <rPr>
        <sz val="11"/>
        <color rgb="FF000000"/>
        <rFont val="Calibri"/>
        <family val="2"/>
        <charset val="134"/>
      </rPr>
      <t> </t>
    </r>
    <r>
      <rPr>
        <sz val="11"/>
        <color rgb="FF000000"/>
        <rFont val="Arial"/>
        <family val="3"/>
        <charset val="134"/>
      </rPr>
      <t>profit</t>
    </r>
    <r>
      <rPr>
        <sz val="11"/>
        <color rgb="FF000000"/>
        <rFont val="Calibri"/>
        <family val="2"/>
        <charset val="134"/>
      </rPr>
      <t> </t>
    </r>
    <r>
      <rPr>
        <sz val="11"/>
        <color rgb="FF000000"/>
        <rFont val="Arial"/>
        <family val="3"/>
        <charset val="134"/>
      </rPr>
      <t>tax</t>
    </r>
  </si>
  <si>
    <t>Petroleum Royalty</t>
  </si>
  <si>
    <r>
      <t>Gas</t>
    </r>
    <r>
      <rPr>
        <sz val="11"/>
        <color rgb="FF000000"/>
        <rFont val="Calibri"/>
        <family val="2"/>
        <charset val="134"/>
      </rPr>
      <t> </t>
    </r>
    <r>
      <rPr>
        <sz val="11"/>
        <color rgb="FF000000"/>
        <rFont val="Arial"/>
        <family val="3"/>
        <charset val="134"/>
      </rPr>
      <t>sales</t>
    </r>
  </si>
  <si>
    <r>
      <t>Other</t>
    </r>
    <r>
      <rPr>
        <sz val="11"/>
        <color rgb="FF000000"/>
        <rFont val="Calibri"/>
        <family val="2"/>
        <charset val="134"/>
      </rPr>
      <t> </t>
    </r>
    <r>
      <rPr>
        <sz val="11"/>
        <color rgb="FF000000"/>
        <rFont val="Arial"/>
        <family val="3"/>
        <charset val="134"/>
      </rPr>
      <t>oil</t>
    </r>
    <r>
      <rPr>
        <sz val="11"/>
        <color rgb="FF000000"/>
        <rFont val="Calibri"/>
        <family val="2"/>
        <charset val="134"/>
      </rPr>
      <t> </t>
    </r>
    <r>
      <rPr>
        <sz val="11"/>
        <color rgb="FF000000"/>
        <rFont val="Arial"/>
        <family val="3"/>
        <charset val="134"/>
      </rPr>
      <t>revenue</t>
    </r>
    <r>
      <rPr>
        <sz val="11"/>
        <color rgb="FF000000"/>
        <rFont val="Calibri"/>
        <family val="2"/>
        <charset val="134"/>
      </rPr>
      <t> </t>
    </r>
    <r>
      <rPr>
        <sz val="11"/>
        <color rgb="FF000000"/>
        <rFont val="Arial"/>
        <family val="3"/>
        <charset val="134"/>
      </rPr>
      <t>(gas</t>
    </r>
    <r>
      <rPr>
        <sz val="11"/>
        <color rgb="FF000000"/>
        <rFont val="Calibri"/>
        <family val="2"/>
        <charset val="134"/>
      </rPr>
      <t> </t>
    </r>
    <r>
      <rPr>
        <sz val="11"/>
        <color rgb="FF000000"/>
        <rFont val="Arial"/>
        <family val="3"/>
        <charset val="134"/>
      </rPr>
      <t>flared;</t>
    </r>
    <r>
      <rPr>
        <sz val="11"/>
        <color rgb="FF000000"/>
        <rFont val="Calibri"/>
        <family val="2"/>
        <charset val="134"/>
      </rPr>
      <t> </t>
    </r>
    <r>
      <rPr>
        <sz val="11"/>
        <color rgb="FF000000"/>
        <rFont val="Arial"/>
        <family val="3"/>
        <charset val="134"/>
      </rPr>
      <t>pipeline</t>
    </r>
    <r>
      <rPr>
        <sz val="11"/>
        <color rgb="FF000000"/>
        <rFont val="Calibri"/>
        <family val="2"/>
        <charset val="134"/>
      </rPr>
      <t> </t>
    </r>
    <r>
      <rPr>
        <sz val="11"/>
        <color rgb="FF000000"/>
        <rFont val="Arial"/>
        <family val="3"/>
        <charset val="134"/>
      </rPr>
      <t>fees)</t>
    </r>
  </si>
  <si>
    <r>
      <t>Domestic</t>
    </r>
    <r>
      <rPr>
        <sz val="11"/>
        <color rgb="FF000000"/>
        <rFont val="Calibri"/>
        <family val="2"/>
        <charset val="134"/>
      </rPr>
      <t> </t>
    </r>
    <r>
      <rPr>
        <sz val="11"/>
        <color rgb="FF000000"/>
        <rFont val="Arial"/>
        <family val="3"/>
        <charset val="134"/>
      </rPr>
      <t>crude</t>
    </r>
  </si>
  <si>
    <r>
      <t>Signature</t>
    </r>
    <r>
      <rPr>
        <sz val="11"/>
        <color rgb="FF000000"/>
        <rFont val="Calibri"/>
        <family val="2"/>
        <charset val="134"/>
      </rPr>
      <t> </t>
    </r>
    <r>
      <rPr>
        <sz val="11"/>
        <color rgb="FF000000"/>
        <rFont val="Arial"/>
        <family val="3"/>
        <charset val="134"/>
      </rPr>
      <t>bonus</t>
    </r>
  </si>
  <si>
    <r>
      <t>Non-oil</t>
    </r>
    <r>
      <rPr>
        <sz val="11"/>
        <color rgb="FF000000"/>
        <rFont val="Calibri"/>
        <family val="2"/>
        <charset val="134"/>
      </rPr>
      <t> </t>
    </r>
    <r>
      <rPr>
        <sz val="11"/>
        <color rgb="FF000000"/>
        <rFont val="Segoe UI"/>
        <family val="3"/>
        <charset val="134"/>
      </rPr>
      <t>revenue</t>
    </r>
  </si>
  <si>
    <r>
      <t>Import</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excise</t>
    </r>
    <r>
      <rPr>
        <sz val="11"/>
        <color rgb="FF000000"/>
        <rFont val="Calibri"/>
        <family val="2"/>
        <charset val="134"/>
      </rPr>
      <t> </t>
    </r>
    <r>
      <rPr>
        <sz val="11"/>
        <color rgb="FF000000"/>
        <rFont val="Segoe UI"/>
        <family val="3"/>
        <charset val="134"/>
      </rPr>
      <t>duties</t>
    </r>
  </si>
  <si>
    <t>l3_nonresource</t>
  </si>
  <si>
    <r>
      <t>Companies'</t>
    </r>
    <r>
      <rPr>
        <sz val="11"/>
        <color rgb="FF000000"/>
        <rFont val="Calibri"/>
        <family val="2"/>
        <charset val="134"/>
      </rPr>
      <t> </t>
    </r>
    <r>
      <rPr>
        <sz val="11"/>
        <color rgb="FF000000"/>
        <rFont val="Segoe UI"/>
        <family val="3"/>
        <charset val="134"/>
      </rPr>
      <t>income</t>
    </r>
    <r>
      <rPr>
        <sz val="11"/>
        <color rgb="FF000000"/>
        <rFont val="Calibri"/>
        <family val="2"/>
        <charset val="134"/>
      </rPr>
      <t> </t>
    </r>
    <r>
      <rPr>
        <sz val="11"/>
        <color rgb="FF000000"/>
        <rFont val="Segoe UI"/>
        <family val="3"/>
        <charset val="134"/>
      </rPr>
      <t>tax</t>
    </r>
  </si>
  <si>
    <r>
      <t>Value-added</t>
    </r>
    <r>
      <rPr>
        <sz val="11"/>
        <color rgb="FF000000"/>
        <rFont val="Calibri"/>
        <family val="2"/>
        <charset val="134"/>
      </rPr>
      <t> </t>
    </r>
    <r>
      <rPr>
        <sz val="11"/>
        <color rgb="FF000000"/>
        <rFont val="Segoe UI"/>
        <family val="3"/>
        <charset val="134"/>
      </rPr>
      <t>tax</t>
    </r>
  </si>
  <si>
    <r>
      <t>Other</t>
    </r>
    <r>
      <rPr>
        <sz val="11"/>
        <color rgb="FF000000"/>
        <rFont val="Calibri"/>
        <family val="2"/>
        <charset val="134"/>
      </rPr>
      <t> </t>
    </r>
    <r>
      <rPr>
        <sz val="11"/>
        <color rgb="FF000000"/>
        <rFont val="Segoe UI"/>
        <family val="3"/>
        <charset val="134"/>
      </rPr>
      <t>(education</t>
    </r>
    <r>
      <rPr>
        <sz val="11"/>
        <color rgb="FF000000"/>
        <rFont val="Calibri"/>
        <family val="2"/>
        <charset val="134"/>
      </rPr>
      <t> </t>
    </r>
    <r>
      <rPr>
        <sz val="11"/>
        <color rgb="FF000000"/>
        <rFont val="Segoe UI"/>
        <family val="3"/>
        <charset val="134"/>
      </rPr>
      <t>tax</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customs</t>
    </r>
    <r>
      <rPr>
        <sz val="11"/>
        <color rgb="FF000000"/>
        <rFont val="Calibri"/>
        <family val="2"/>
        <charset val="134"/>
      </rPr>
      <t> </t>
    </r>
    <r>
      <rPr>
        <sz val="11"/>
        <color rgb="FF000000"/>
        <rFont val="Segoe UI"/>
        <family val="3"/>
        <charset val="134"/>
      </rPr>
      <t>levies)</t>
    </r>
  </si>
  <si>
    <r>
      <t>Federal</t>
    </r>
    <r>
      <rPr>
        <sz val="11"/>
        <color rgb="FF000000"/>
        <rFont val="Calibri"/>
        <family val="2"/>
        <charset val="134"/>
      </rPr>
      <t> </t>
    </r>
    <r>
      <rPr>
        <sz val="11"/>
        <color rgb="FF000000"/>
        <rFont val="Segoe UI"/>
        <family val="3"/>
        <charset val="134"/>
      </rPr>
      <t>government</t>
    </r>
    <r>
      <rPr>
        <sz val="11"/>
        <color rgb="FF000000"/>
        <rFont val="Calibri"/>
        <family val="2"/>
        <charset val="134"/>
      </rPr>
      <t> </t>
    </r>
    <r>
      <rPr>
        <sz val="11"/>
        <color rgb="FF000000"/>
        <rFont val="Segoe UI"/>
        <family val="3"/>
        <charset val="134"/>
      </rPr>
      <t>independent</t>
    </r>
    <r>
      <rPr>
        <sz val="11"/>
        <color rgb="FF000000"/>
        <rFont val="Calibri"/>
        <family val="2"/>
        <charset val="134"/>
      </rPr>
      <t> </t>
    </r>
    <r>
      <rPr>
        <sz val="11"/>
        <color rgb="FF000000"/>
        <rFont val="Segoe UI"/>
        <family val="3"/>
        <charset val="134"/>
      </rPr>
      <t>revenue</t>
    </r>
  </si>
  <si>
    <r>
      <t>SLGs</t>
    </r>
    <r>
      <rPr>
        <sz val="11"/>
        <color rgb="FF000000"/>
        <rFont val="Calibri"/>
        <family val="2"/>
        <charset val="134"/>
      </rPr>
      <t> </t>
    </r>
    <r>
      <rPr>
        <sz val="11"/>
        <color rgb="FF000000"/>
        <rFont val="Segoe UI"/>
        <family val="3"/>
        <charset val="134"/>
      </rPr>
      <t>independent</t>
    </r>
    <r>
      <rPr>
        <sz val="11"/>
        <color rgb="FF000000"/>
        <rFont val="Calibri"/>
        <family val="2"/>
        <charset val="134"/>
      </rPr>
      <t> </t>
    </r>
    <r>
      <rPr>
        <sz val="11"/>
        <color rgb="FF000000"/>
        <rFont val="Segoe UI"/>
        <family val="3"/>
        <charset val="134"/>
      </rPr>
      <t>revenue</t>
    </r>
  </si>
  <si>
    <t>State and local governments’ internal revenue </t>
  </si>
  <si>
    <t>Customs levies</t>
  </si>
  <si>
    <r>
      <t>Federal</t>
    </r>
    <r>
      <rPr>
        <sz val="11"/>
        <color rgb="FF000000"/>
        <rFont val="Calibri"/>
        <family val="2"/>
        <charset val="134"/>
      </rPr>
      <t> </t>
    </r>
    <r>
      <rPr>
        <sz val="11"/>
        <color rgb="FF000000"/>
        <rFont val="Segoe UI"/>
        <family val="3"/>
        <charset val="134"/>
      </rPr>
      <t>government</t>
    </r>
  </si>
  <si>
    <t>l3_federal </t>
  </si>
  <si>
    <t>l4_federalrecurrent </t>
  </si>
  <si>
    <r>
      <t>Personnel</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pensions</t>
    </r>
  </si>
  <si>
    <t>Personnel</t>
  </si>
  <si>
    <t>Pensions</t>
  </si>
  <si>
    <r>
      <t>Overhead</t>
    </r>
    <r>
      <rPr>
        <sz val="11"/>
        <color rgb="FF000000"/>
        <rFont val="Calibri"/>
        <family val="2"/>
        <charset val="134"/>
      </rPr>
      <t> </t>
    </r>
    <r>
      <rPr>
        <sz val="11"/>
        <color rgb="FF000000"/>
        <rFont val="Arial"/>
        <family val="3"/>
        <charset val="134"/>
      </rPr>
      <t>cost</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</si>
  <si>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NNPC</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calls</t>
    </r>
  </si>
  <si>
    <r>
      <t>National</t>
    </r>
    <r>
      <rPr>
        <sz val="11"/>
        <color rgb="FF000000"/>
        <rFont val="Calibri"/>
        <family val="2"/>
        <charset val="134"/>
      </rPr>
      <t> </t>
    </r>
    <r>
      <rPr>
        <sz val="11"/>
        <color rgb="FF000000"/>
        <rFont val="Times New Roman"/>
        <family val="3"/>
        <charset val="134"/>
      </rPr>
      <t>Judicial</t>
    </r>
    <r>
      <rPr>
        <sz val="11"/>
        <color rgb="FF000000"/>
        <rFont val="Calibri"/>
        <family val="2"/>
        <charset val="134"/>
      </rPr>
      <t> </t>
    </r>
    <r>
      <rPr>
        <sz val="11"/>
        <color rgb="FF000000"/>
        <rFont val="Times New Roman"/>
        <family val="3"/>
        <charset val="134"/>
      </rPr>
      <t>Council</t>
    </r>
  </si>
  <si>
    <r>
      <t>Transfer</t>
    </r>
    <r>
      <rPr>
        <sz val="11"/>
        <color rgb="FF000000"/>
        <rFont val="Calibri"/>
        <family val="2"/>
        <charset val="134"/>
      </rPr>
      <t> </t>
    </r>
    <r>
      <rPr>
        <sz val="11"/>
        <color rgb="FF000000"/>
        <rFont val="Times New Roman"/>
        <family val="3"/>
        <charset val="134"/>
      </rPr>
      <t>to</t>
    </r>
    <r>
      <rPr>
        <sz val="11"/>
        <color rgb="FF000000"/>
        <rFont val="Calibri"/>
        <family val="2"/>
        <charset val="134"/>
      </rPr>
      <t> </t>
    </r>
    <r>
      <rPr>
        <sz val="11"/>
        <color rgb="FF000000"/>
        <rFont val="Times New Roman"/>
        <family val="3"/>
        <charset val="134"/>
      </rPr>
      <t>Niger</t>
    </r>
    <r>
      <rPr>
        <sz val="11"/>
        <color rgb="FF000000"/>
        <rFont val="Calibri"/>
        <family val="2"/>
        <charset val="134"/>
      </rPr>
      <t> </t>
    </r>
    <r>
      <rPr>
        <sz val="11"/>
        <color rgb="FF000000"/>
        <rFont val="Times New Roman"/>
        <family val="3"/>
        <charset val="134"/>
      </rPr>
      <t>Delta</t>
    </r>
    <r>
      <rPr>
        <sz val="11"/>
        <color rgb="FF000000"/>
        <rFont val="Calibri"/>
        <family val="2"/>
        <charset val="134"/>
      </rPr>
      <t> </t>
    </r>
    <r>
      <rPr>
        <sz val="11"/>
        <color rgb="FF000000"/>
        <rFont val="Times New Roman"/>
        <family val="3"/>
        <charset val="134"/>
      </rPr>
      <t>Dev.</t>
    </r>
    <r>
      <rPr>
        <sz val="11"/>
        <color rgb="FF000000"/>
        <rFont val="Calibri"/>
        <family val="2"/>
        <charset val="134"/>
      </rPr>
      <t> </t>
    </r>
    <r>
      <rPr>
        <sz val="11"/>
        <color rgb="FF000000"/>
        <rFont val="Times New Roman"/>
        <family val="3"/>
        <charset val="134"/>
      </rPr>
      <t>Comm.</t>
    </r>
  </si>
  <si>
    <r>
      <t>Customs</t>
    </r>
    <r>
      <rPr>
        <sz val="11"/>
        <color rgb="FF000000"/>
        <rFont val="Calibri"/>
        <family val="2"/>
        <charset val="134"/>
      </rPr>
      <t> </t>
    </r>
    <r>
      <rPr>
        <sz val="11"/>
        <color rgb="FF000000"/>
        <rFont val="Times New Roman"/>
        <family val="3"/>
        <charset val="134"/>
      </rPr>
      <t>levies</t>
    </r>
    <r>
      <rPr>
        <sz val="11"/>
        <color rgb="FF000000"/>
        <rFont val="Calibri"/>
        <family val="2"/>
        <charset val="134"/>
      </rPr>
      <t> </t>
    </r>
    <r>
      <rPr>
        <sz val="11"/>
        <color rgb="FF000000"/>
        <rFont val="Times New Roman"/>
        <family val="3"/>
        <charset val="134"/>
      </rPr>
      <t>funds</t>
    </r>
  </si>
  <si>
    <r>
      <t>Education</t>
    </r>
    <r>
      <rPr>
        <sz val="11"/>
        <color rgb="FF000000"/>
        <rFont val="Calibri"/>
        <family val="2"/>
        <charset val="134"/>
      </rPr>
      <t> </t>
    </r>
    <r>
      <rPr>
        <sz val="11"/>
        <color rgb="FF000000"/>
        <rFont val="Times New Roman"/>
        <family val="3"/>
        <charset val="134"/>
      </rPr>
      <t>fund</t>
    </r>
  </si>
  <si>
    <r>
      <t>Federal</t>
    </r>
    <r>
      <rPr>
        <sz val="11"/>
        <color rgb="FF000000"/>
        <rFont val="Calibri"/>
        <family val="2"/>
        <charset val="134"/>
      </rPr>
      <t> </t>
    </r>
    <r>
      <rPr>
        <sz val="11"/>
        <color rgb="FF000000"/>
        <rFont val="Times New Roman"/>
        <family val="3"/>
        <charset val="134"/>
      </rPr>
      <t>government</t>
    </r>
    <r>
      <rPr>
        <sz val="11"/>
        <color rgb="FF000000"/>
        <rFont val="Calibri"/>
        <family val="2"/>
        <charset val="134"/>
      </rPr>
      <t> </t>
    </r>
    <r>
      <rPr>
        <sz val="11"/>
        <color rgb="FF000000"/>
        <rFont val="Times New Roman"/>
        <family val="3"/>
        <charset val="134"/>
      </rPr>
      <t>extrabudgetary</t>
    </r>
    <r>
      <rPr>
        <sz val="11"/>
        <color rgb="FF000000"/>
        <rFont val="Calibri"/>
        <family val="2"/>
        <charset val="134"/>
      </rPr>
      <t> </t>
    </r>
    <r>
      <rPr>
        <sz val="11"/>
        <color rgb="FF000000"/>
        <rFont val="Times New Roman"/>
        <family val="3"/>
        <charset val="134"/>
      </rPr>
      <t>funds</t>
    </r>
  </si>
  <si>
    <r>
      <t>Federal</t>
    </r>
    <r>
      <rPr>
        <sz val="11"/>
        <color rgb="FF000000"/>
        <rFont val="Calibri"/>
        <family val="2"/>
        <charset val="134"/>
      </rPr>
      <t> </t>
    </r>
    <r>
      <rPr>
        <sz val="11"/>
        <color rgb="FF000000"/>
        <rFont val="Arial"/>
        <family val="3"/>
        <charset val="134"/>
      </rPr>
      <t>government</t>
    </r>
    <r>
      <rPr>
        <sz val="11"/>
        <color rgb="FF000000"/>
        <rFont val="Calibri"/>
        <family val="2"/>
        <charset val="134"/>
      </rPr>
      <t> </t>
    </r>
    <r>
      <rPr>
        <sz val="11"/>
        <color rgb="FF000000"/>
        <rFont val="Arial"/>
        <family val="3"/>
        <charset val="134"/>
      </rPr>
      <t>capital</t>
    </r>
    <r>
      <rPr>
        <sz val="11"/>
        <color rgb="FF000000"/>
        <rFont val="Calibri"/>
        <family val="2"/>
        <charset val="134"/>
      </rPr>
      <t> </t>
    </r>
    <r>
      <rPr>
        <sz val="11"/>
        <color rgb="FF000000"/>
        <rFont val="Arial"/>
        <family val="3"/>
        <charset val="134"/>
      </rPr>
      <t>expenditure</t>
    </r>
  </si>
  <si>
    <t>l4_federalcapital</t>
  </si>
  <si>
    <r>
      <t>Extrabudgetary</t>
    </r>
    <r>
      <rPr>
        <sz val="11"/>
        <color rgb="FF000000"/>
        <rFont val="Calibri"/>
        <family val="2"/>
        <charset val="134"/>
      </rPr>
      <t> </t>
    </r>
    <r>
      <rPr>
        <sz val="11"/>
        <color rgb="FF000000"/>
        <rFont val="Segoe UI"/>
        <family val="3"/>
        <charset val="134"/>
      </rPr>
      <t>funds</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</si>
  <si>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Implicit</t>
    </r>
    <r>
      <rPr>
        <sz val="11"/>
        <color rgb="FF000000"/>
        <rFont val="Calibri"/>
        <family val="2"/>
        <charset val="134"/>
      </rPr>
      <t> </t>
    </r>
    <r>
      <rPr>
        <sz val="11"/>
        <color rgb="FF000000"/>
        <rFont val="Segoe UI"/>
        <family val="3"/>
        <charset val="134"/>
      </rPr>
      <t>fuel</t>
    </r>
    <r>
      <rPr>
        <sz val="11"/>
        <color rgb="FF000000"/>
        <rFont val="Calibri"/>
        <family val="2"/>
        <charset val="134"/>
      </rPr>
      <t> </t>
    </r>
    <r>
      <rPr>
        <sz val="11"/>
        <color rgb="FF000000"/>
        <rFont val="Segoe UI"/>
        <family val="3"/>
        <charset val="134"/>
      </rPr>
      <t>subsidy</t>
    </r>
  </si>
  <si>
    <t>l3_Extrabudgetary </t>
  </si>
  <si>
    <r>
      <t>State</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local</t>
    </r>
    <r>
      <rPr>
        <sz val="11"/>
        <color rgb="FF000000"/>
        <rFont val="Calibri"/>
        <family val="2"/>
        <charset val="134"/>
      </rPr>
      <t> </t>
    </r>
    <r>
      <rPr>
        <sz val="11"/>
        <color rgb="FF000000"/>
        <rFont val="Segoe UI"/>
        <family val="3"/>
        <charset val="134"/>
      </rPr>
      <t>government</t>
    </r>
  </si>
  <si>
    <r>
      <t>Primary</t>
    </r>
    <r>
      <rPr>
        <sz val="11"/>
        <color rgb="FF000000"/>
        <rFont val="Calibri"/>
        <family val="2"/>
        <charset val="134"/>
      </rPr>
      <t> </t>
    </r>
    <r>
      <rPr>
        <sz val="11"/>
        <color rgb="FF000000"/>
        <rFont val="Arial"/>
        <family val="3"/>
        <charset val="134"/>
      </rPr>
      <t>expenditure</t>
    </r>
  </si>
  <si>
    <t>l3_localgovernment </t>
  </si>
  <si>
    <r>
      <t>External</t>
    </r>
    <r>
      <rPr>
        <sz val="11"/>
        <color rgb="FF000000"/>
        <rFont val="Calibri"/>
        <family val="2"/>
        <charset val="134"/>
      </rPr>
      <t> </t>
    </r>
    <r>
      <rPr>
        <sz val="11"/>
        <color rgb="FF000000"/>
        <rFont val="Arial"/>
        <family val="3"/>
        <charset val="134"/>
      </rPr>
      <t>interest</t>
    </r>
    <r>
      <rPr>
        <sz val="11"/>
        <color rgb="FF000000"/>
        <rFont val="Calibri"/>
        <family val="2"/>
        <charset val="134"/>
      </rPr>
      <t> </t>
    </r>
    <r>
      <rPr>
        <sz val="11"/>
        <color rgb="FF000000"/>
        <rFont val="Arial"/>
        <family val="3"/>
        <charset val="134"/>
      </rPr>
      <t>payment,</t>
    </r>
    <r>
      <rPr>
        <sz val="11"/>
        <color rgb="FF000000"/>
        <rFont val="Calibri"/>
        <family val="2"/>
        <charset val="134"/>
      </rPr>
      <t> </t>
    </r>
    <r>
      <rPr>
        <sz val="11"/>
        <color rgb="FF000000"/>
        <rFont val="Arial"/>
        <family val="3"/>
        <charset val="134"/>
      </rPr>
      <t>cash</t>
    </r>
  </si>
  <si>
    <r>
      <t>Spending</t>
    </r>
    <r>
      <rPr>
        <sz val="11"/>
        <color rgb="FF000000"/>
        <rFont val="Calibri"/>
        <family val="2"/>
        <charset val="134"/>
      </rPr>
      <t> </t>
    </r>
    <r>
      <rPr>
        <sz val="11"/>
        <color rgb="FF000000"/>
        <rFont val="Segoe UI"/>
        <family val="3"/>
        <charset val="134"/>
      </rPr>
      <t>from</t>
    </r>
    <r>
      <rPr>
        <sz val="11"/>
        <color rgb="FF000000"/>
        <rFont val="Calibri"/>
        <family val="2"/>
        <charset val="134"/>
      </rPr>
      <t> </t>
    </r>
    <r>
      <rPr>
        <sz val="11"/>
        <color rgb="FF000000"/>
        <rFont val="Segoe UI"/>
        <family val="3"/>
        <charset val="134"/>
      </rPr>
      <t>ECA/SWF</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</si>
  <si>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t>
    </r>
    <r>
      <rPr>
        <sz val="11"/>
        <color rgb="FF000000"/>
        <rFont val="Calibri"/>
        <family val="2"/>
        <charset val="134"/>
      </rPr>
      <t> </t>
    </r>
    <r>
      <rPr>
        <sz val="11"/>
        <color rgb="FF000000"/>
        <rFont val="Segoe UI"/>
        <family val="3"/>
        <charset val="134"/>
      </rPr>
      <t>explicit</t>
    </r>
    <r>
      <rPr>
        <sz val="11"/>
        <color rgb="FF000000"/>
        <rFont val="Calibri"/>
        <family val="2"/>
        <charset val="134"/>
      </rPr>
      <t> </t>
    </r>
    <r>
      <rPr>
        <sz val="11"/>
        <color rgb="FF000000"/>
        <rFont val="Segoe UI"/>
        <family val="3"/>
        <charset val="134"/>
      </rPr>
      <t>fuel</t>
    </r>
    <r>
      <rPr>
        <sz val="11"/>
        <color rgb="FF000000"/>
        <rFont val="Calibri"/>
        <family val="2"/>
        <charset val="134"/>
      </rPr>
      <t> </t>
    </r>
    <r>
      <rPr>
        <sz val="11"/>
        <color rgb="FF000000"/>
        <rFont val="Segoe UI"/>
        <family val="3"/>
        <charset val="134"/>
      </rPr>
      <t>subsidy</t>
    </r>
  </si>
  <si>
    <t>l3_ECA/SWF</t>
  </si>
  <si>
    <r>
      <t>Shared</t>
    </r>
    <r>
      <rPr>
        <sz val="11"/>
        <color rgb="FF000000"/>
        <rFont val="Calibri"/>
        <family val="2"/>
        <charset val="134"/>
      </rPr>
      <t> </t>
    </r>
    <r>
      <rPr>
        <sz val="11"/>
        <color rgb="FF000000"/>
        <rFont val="Segoe UI"/>
        <family val="3"/>
        <charset val="134"/>
      </rPr>
      <t>infrastructure</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social</t>
    </r>
    <r>
      <rPr>
        <sz val="11"/>
        <color rgb="FF000000"/>
        <rFont val="Calibri"/>
        <family val="2"/>
        <charset val="134"/>
      </rPr>
      <t> </t>
    </r>
    <r>
      <rPr>
        <sz val="11"/>
        <color rgb="FF000000"/>
        <rFont val="Segoe UI"/>
        <family val="3"/>
        <charset val="134"/>
      </rPr>
      <t>spending</t>
    </r>
  </si>
  <si>
    <t>L4_federalextrabudgetary </t>
  </si>
  <si>
    <t>Implicit fuel subsidy</t>
  </si>
  <si>
    <t>Explicit fuel subsidy</t>
  </si>
  <si>
    <r>
      <t>Foreign-financed</t>
    </r>
    <r>
      <rPr>
        <sz val="11"/>
        <color rgb="FF000000"/>
        <rFont val="Calibri"/>
        <family val="2"/>
        <charset val="134"/>
      </rPr>
      <t> </t>
    </r>
    <r>
      <rPr>
        <sz val="11"/>
        <color rgb="FF000000"/>
        <rFont val="Segoe UI"/>
        <family val="3"/>
        <charset val="134"/>
      </rPr>
      <t>capital</t>
    </r>
    <r>
      <rPr>
        <sz val="11"/>
        <color rgb="FF000000"/>
        <rFont val="Calibri"/>
        <family val="2"/>
        <charset val="134"/>
      </rPr>
      <t> </t>
    </r>
    <r>
      <rPr>
        <sz val="11"/>
        <color rgb="FF000000"/>
        <rFont val="Segoe UI"/>
        <family val="3"/>
        <charset val="134"/>
      </rPr>
      <t>spending</t>
    </r>
  </si>
  <si>
    <t>other</t>
  </si>
  <si>
    <r>
      <t>Overall</t>
    </r>
    <r>
      <rPr>
        <sz val="11"/>
        <color rgb="FF000000"/>
        <rFont val="Calibri"/>
        <family val="2"/>
        <charset val="134"/>
      </rPr>
      <t> </t>
    </r>
    <r>
      <rPr>
        <sz val="11"/>
        <color rgb="FF000000"/>
        <rFont val="Segoe UI"/>
        <family val="3"/>
        <charset val="134"/>
      </rPr>
      <t>balance</t>
    </r>
  </si>
  <si>
    <r>
      <t>Non-oil</t>
    </r>
    <r>
      <rPr>
        <sz val="11"/>
        <color rgb="FF000000"/>
        <rFont val="Calibri"/>
        <family val="2"/>
        <charset val="134"/>
      </rPr>
      <t> </t>
    </r>
    <r>
      <rPr>
        <sz val="11"/>
        <color rgb="FF000000"/>
        <rFont val="Segoe UI"/>
        <family val="3"/>
        <charset val="134"/>
      </rPr>
      <t>primary</t>
    </r>
    <r>
      <rPr>
        <sz val="11"/>
        <color rgb="FF000000"/>
        <rFont val="Calibri"/>
        <family val="2"/>
        <charset val="134"/>
      </rPr>
      <t> </t>
    </r>
    <r>
      <rPr>
        <sz val="11"/>
        <color rgb="FF000000"/>
        <rFont val="Segoe UI"/>
        <family val="3"/>
        <charset val="134"/>
      </rPr>
      <t>balance</t>
    </r>
  </si>
  <si>
    <t>l3_External_finance_inflow</t>
  </si>
  <si>
    <t>l3_External_finance_outflow</t>
  </si>
  <si>
    <r>
      <t>Foreign</t>
    </r>
    <r>
      <rPr>
        <sz val="11"/>
        <color rgb="FF000000"/>
        <rFont val="Calibri"/>
        <family val="2"/>
        <charset val="134"/>
      </rPr>
      <t> </t>
    </r>
    <r>
      <rPr>
        <sz val="11"/>
        <color rgb="FF000000"/>
        <rFont val="Segoe UI"/>
        <family val="3"/>
        <charset val="134"/>
      </rPr>
      <t>asset</t>
    </r>
    <r>
      <rPr>
        <sz val="11"/>
        <color rgb="FF000000"/>
        <rFont val="Calibri"/>
        <family val="2"/>
        <charset val="134"/>
      </rPr>
      <t> </t>
    </r>
    <r>
      <rPr>
        <sz val="11"/>
        <color rgb="FF000000"/>
        <rFont val="Segoe UI"/>
        <family val="3"/>
        <charset val="134"/>
      </rPr>
      <t>acquisition</t>
    </r>
    <r>
      <rPr>
        <sz val="11"/>
        <color rgb="FF000000"/>
        <rFont val="Calibri"/>
        <family val="2"/>
        <charset val="134"/>
      </rPr>
      <t> </t>
    </r>
    <r>
      <rPr>
        <sz val="11"/>
        <color rgb="FF000000"/>
        <rFont val="Segoe UI"/>
        <family val="3"/>
        <charset val="134"/>
      </rPr>
      <t>(ECA/SWF)</t>
    </r>
  </si>
  <si>
    <t>Debt buyback</t>
  </si>
  <si>
    <r>
      <t>Bank</t>
    </r>
    <r>
      <rPr>
        <sz val="11"/>
        <color rgb="FF000000"/>
        <rFont val="Calibri"/>
        <family val="2"/>
        <charset val="134"/>
      </rPr>
      <t> </t>
    </r>
    <r>
      <rPr>
        <sz val="11"/>
        <color rgb="FF000000"/>
        <rFont val="Segoe UI"/>
        <family val="3"/>
        <charset val="134"/>
      </rPr>
      <t>financing</t>
    </r>
  </si>
  <si>
    <r>
      <t>o/w</t>
    </r>
    <r>
      <rPr>
        <sz val="11"/>
        <color rgb="FF000000"/>
        <rFont val="Calibri"/>
        <family val="2"/>
        <charset val="134"/>
      </rPr>
      <t> </t>
    </r>
    <r>
      <rPr>
        <sz val="11"/>
        <color rgb="FF000000"/>
        <rFont val="Segoe UI"/>
        <family val="3"/>
        <charset val="134"/>
      </rPr>
      <t>ECA</t>
    </r>
    <r>
      <rPr>
        <sz val="11"/>
        <color rgb="FF000000"/>
        <rFont val="Calibri"/>
        <family val="2"/>
        <charset val="134"/>
      </rPr>
      <t> </t>
    </r>
    <r>
      <rPr>
        <sz val="11"/>
        <color rgb="FF000000"/>
        <rFont val="Segoe UI"/>
        <family val="3"/>
        <charset val="134"/>
      </rPr>
      <t>financing</t>
    </r>
  </si>
  <si>
    <t>Central Bank </t>
  </si>
  <si>
    <t>Commercial Bank</t>
  </si>
  <si>
    <t>Commercial banks (net, federal government)</t>
  </si>
  <si>
    <t>Commercial banks (net, states and local governments)</t>
  </si>
  <si>
    <r>
      <t>Privatization</t>
    </r>
    <r>
      <rPr>
        <sz val="11"/>
        <color rgb="FF000000"/>
        <rFont val="Calibri"/>
        <family val="2"/>
        <charset val="134"/>
      </rPr>
      <t> </t>
    </r>
    <r>
      <rPr>
        <sz val="11"/>
        <color rgb="FF000000"/>
        <rFont val="Arial"/>
        <family val="3"/>
        <charset val="134"/>
      </rPr>
      <t>proceeds</t>
    </r>
  </si>
  <si>
    <r>
      <t>Recovered</t>
    </r>
    <r>
      <rPr>
        <sz val="11"/>
        <color rgb="FF000000"/>
        <rFont val="Calibri"/>
        <family val="2"/>
        <charset val="134"/>
      </rPr>
      <t> </t>
    </r>
    <r>
      <rPr>
        <sz val="11"/>
        <color rgb="FF000000"/>
        <rFont val="Arial"/>
        <family val="3"/>
        <charset val="134"/>
      </rPr>
      <t>funds</t>
    </r>
  </si>
  <si>
    <r>
      <t>Nonbank</t>
    </r>
    <r>
      <rPr>
        <sz val="11"/>
        <color rgb="FF000000"/>
        <rFont val="Calibri"/>
        <family val="2"/>
        <charset val="134"/>
      </rPr>
      <t> </t>
    </r>
    <r>
      <rPr>
        <sz val="11"/>
        <color rgb="FF000000"/>
        <rFont val="Segoe UI"/>
        <family val="3"/>
        <charset val="134"/>
      </rPr>
      <t>financing</t>
    </r>
  </si>
  <si>
    <r>
      <t>Other</t>
    </r>
    <r>
      <rPr>
        <sz val="11"/>
        <color rgb="FF000000"/>
        <rFont val="Calibri"/>
        <family val="2"/>
        <charset val="134"/>
      </rPr>
      <t> </t>
    </r>
    <r>
      <rPr>
        <sz val="11"/>
        <color rgb="FF000000"/>
        <rFont val="Segoe UI"/>
        <family val="3"/>
        <charset val="134"/>
      </rPr>
      <t>financing</t>
    </r>
  </si>
  <si>
    <r>
      <t>Statistical</t>
    </r>
    <r>
      <rPr>
        <sz val="11"/>
        <color rgb="FF000000"/>
        <rFont val="Calibri"/>
        <family val="2"/>
        <charset val="134"/>
      </rPr>
      <t> </t>
    </r>
    <r>
      <rPr>
        <sz val="11"/>
        <color rgb="FF000000"/>
        <rFont val="Segoe UI"/>
        <family val="3"/>
        <charset val="134"/>
      </rPr>
      <t>discrepancy/Financing</t>
    </r>
    <r>
      <rPr>
        <sz val="11"/>
        <color rgb="FF000000"/>
        <rFont val="Calibri"/>
        <family val="2"/>
        <charset val="134"/>
      </rPr>
      <t> </t>
    </r>
    <r>
      <rPr>
        <sz val="11"/>
        <color rgb="FF000000"/>
        <rFont val="Segoe UI"/>
        <family val="3"/>
        <charset val="134"/>
      </rPr>
      <t>gap</t>
    </r>
  </si>
  <si>
    <t>nonoil revenue check </t>
  </si>
  <si>
    <t>Finance check</t>
  </si>
  <si>
    <t>Nigeria: Federal Government Operations</t>
  </si>
  <si>
    <r>
      <t>Oil</t>
    </r>
    <r>
      <rPr>
        <sz val="11"/>
        <color rgb="FF000000"/>
        <rFont val="Calibri"/>
        <family val="2"/>
        <charset val="134"/>
      </rPr>
      <t> </t>
    </r>
    <r>
      <rPr>
        <sz val="11"/>
        <color rgb="FF000000"/>
        <rFont val="Segoe UI"/>
        <family val="3"/>
        <charset val="134"/>
      </rPr>
      <t>revenue</t>
    </r>
    <r>
      <rPr>
        <sz val="11"/>
        <color rgb="FF000000"/>
        <rFont val="Calibri"/>
        <family val="2"/>
        <charset val="134"/>
      </rPr>
      <t> </t>
    </r>
    <r>
      <rPr>
        <sz val="11"/>
        <color rgb="FF000000"/>
        <rFont val="Segoe UI"/>
        <family val="3"/>
        <charset val="134"/>
      </rPr>
      <t>(at</t>
    </r>
    <r>
      <rPr>
        <sz val="11"/>
        <color rgb="FF000000"/>
        <rFont val="Calibri"/>
        <family val="2"/>
        <charset val="134"/>
      </rPr>
      <t> </t>
    </r>
    <r>
      <rPr>
        <sz val="11"/>
        <color rgb="FF000000"/>
        <rFont val="Segoe UI"/>
        <family val="3"/>
        <charset val="134"/>
      </rPr>
      <t>budget</t>
    </r>
    <r>
      <rPr>
        <sz val="11"/>
        <color rgb="FF000000"/>
        <rFont val="Calibri"/>
        <family val="2"/>
        <charset val="134"/>
      </rPr>
      <t> </t>
    </r>
    <r>
      <rPr>
        <sz val="11"/>
        <color rgb="FF000000"/>
        <rFont val="Segoe UI"/>
        <family val="3"/>
        <charset val="134"/>
      </rPr>
      <t>reference</t>
    </r>
    <r>
      <rPr>
        <sz val="11"/>
        <color rgb="FF000000"/>
        <rFont val="Calibri"/>
        <family val="2"/>
        <charset val="134"/>
      </rPr>
      <t> </t>
    </r>
    <r>
      <rPr>
        <sz val="11"/>
        <color rgb="FF000000"/>
        <rFont val="Segoe UI"/>
        <family val="3"/>
        <charset val="134"/>
      </rPr>
      <t>oil</t>
    </r>
    <r>
      <rPr>
        <sz val="11"/>
        <color rgb="FF000000"/>
        <rFont val="Calibri"/>
        <family val="2"/>
        <charset val="134"/>
      </rPr>
      <t> </t>
    </r>
    <r>
      <rPr>
        <sz val="11"/>
        <color rgb="FF000000"/>
        <rFont val="Segoe UI"/>
        <family val="3"/>
        <charset val="134"/>
      </rPr>
      <t>price)</t>
    </r>
  </si>
  <si>
    <r>
      <t>Crude</t>
    </r>
    <r>
      <rPr>
        <sz val="11"/>
        <color rgb="FF000000"/>
        <rFont val="Calibri"/>
        <family val="2"/>
        <charset val="134"/>
      </rPr>
      <t> </t>
    </r>
    <r>
      <rPr>
        <sz val="11"/>
        <color rgb="FF000000"/>
        <rFont val="Arial"/>
        <family val="3"/>
        <charset val="134"/>
      </rPr>
      <t>receipts,</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calls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derivation</t>
    </r>
  </si>
  <si>
    <t>Royalty</t>
  </si>
  <si>
    <r>
      <t>Upstream</t>
    </r>
    <r>
      <rPr>
        <sz val="11"/>
        <color rgb="FF000000"/>
        <rFont val="Calibri"/>
        <family val="2"/>
        <charset val="134"/>
      </rPr>
      <t> </t>
    </r>
    <r>
      <rPr>
        <sz val="11"/>
        <color rgb="FF000000"/>
        <rFont val="Arial"/>
        <family val="3"/>
        <charset val="134"/>
      </rPr>
      <t>gas</t>
    </r>
    <r>
      <rPr>
        <sz val="11"/>
        <color rgb="FF000000"/>
        <rFont val="Calibri"/>
        <family val="2"/>
        <charset val="134"/>
      </rPr>
      <t> </t>
    </r>
    <r>
      <rPr>
        <sz val="11"/>
        <color rgb="FF000000"/>
        <rFont val="Arial"/>
        <family val="3"/>
        <charset val="134"/>
      </rPr>
      <t>sales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NLNG</t>
    </r>
  </si>
  <si>
    <r>
      <t>Customs</t>
    </r>
    <r>
      <rPr>
        <sz val="11"/>
        <color rgb="FF000000"/>
        <rFont val="Calibri"/>
        <family val="2"/>
        <charset val="134"/>
      </rPr>
      <t> </t>
    </r>
    <r>
      <rPr>
        <sz val="11"/>
        <color rgb="FF000000"/>
        <rFont val="Times New Roman"/>
        <family val="3"/>
        <charset val="134"/>
      </rPr>
      <t>levies</t>
    </r>
  </si>
  <si>
    <r>
      <t>Education</t>
    </r>
    <r>
      <rPr>
        <sz val="11"/>
        <color rgb="FF000000"/>
        <rFont val="Calibri"/>
        <family val="2"/>
        <charset val="134"/>
      </rPr>
      <t> </t>
    </r>
    <r>
      <rPr>
        <sz val="11"/>
        <color rgb="FF000000"/>
        <rFont val="Times New Roman"/>
        <family val="3"/>
        <charset val="134"/>
      </rPr>
      <t>tax</t>
    </r>
  </si>
  <si>
    <r>
      <t>Total</t>
    </r>
    <r>
      <rPr>
        <sz val="11"/>
        <color rgb="FF000000"/>
        <rFont val="Calibri"/>
        <family val="2"/>
        <charset val="134"/>
      </rPr>
      <t> </t>
    </r>
    <r>
      <rPr>
        <sz val="11"/>
        <color rgb="FF000000"/>
        <rFont val="Segoe UI"/>
        <family val="3"/>
        <charset val="134"/>
      </rPr>
      <t>expenditure</t>
    </r>
  </si>
  <si>
    <r>
      <t>Recurrent</t>
    </r>
    <r>
      <rPr>
        <sz val="11"/>
        <color rgb="FF000000"/>
        <rFont val="Calibri"/>
        <family val="2"/>
        <charset val="134"/>
      </rPr>
      <t> </t>
    </r>
    <r>
      <rPr>
        <sz val="11"/>
        <color rgb="FF000000"/>
        <rFont val="Segoe UI"/>
        <family val="3"/>
        <charset val="134"/>
      </rPr>
      <t>expenditure</t>
    </r>
  </si>
  <si>
    <t>Personnel and pension</t>
  </si>
  <si>
    <t>Overheads</t>
  </si>
  <si>
    <t>Other service wide votes</t>
  </si>
  <si>
    <r>
      <t>External,</t>
    </r>
    <r>
      <rPr>
        <sz val="11"/>
        <color rgb="FF000000"/>
        <rFont val="Calibri"/>
        <family val="2"/>
        <charset val="134"/>
      </rPr>
      <t> </t>
    </r>
    <r>
      <rPr>
        <sz val="11"/>
        <color rgb="FF000000"/>
        <rFont val="Arial"/>
        <family val="3"/>
        <charset val="134"/>
      </rPr>
      <t>cash</t>
    </r>
  </si>
  <si>
    <t>Of which: FGN share of explicit fuel subsidy</t>
  </si>
  <si>
    <r>
      <t>Nigerian</t>
    </r>
    <r>
      <rPr>
        <sz val="11"/>
        <color rgb="FF000000"/>
        <rFont val="Calibri"/>
        <family val="2"/>
        <charset val="134"/>
      </rPr>
      <t> </t>
    </r>
    <r>
      <rPr>
        <sz val="11"/>
        <color rgb="FF000000"/>
        <rFont val="Arial"/>
        <family val="3"/>
        <charset val="134"/>
      </rPr>
      <t>National</t>
    </r>
    <r>
      <rPr>
        <sz val="11"/>
        <color rgb="FF000000"/>
        <rFont val="Calibri"/>
        <family val="2"/>
        <charset val="134"/>
      </rPr>
      <t> </t>
    </r>
    <r>
      <rPr>
        <sz val="11"/>
        <color rgb="FF000000"/>
        <rFont val="Arial"/>
        <family val="3"/>
        <charset val="134"/>
      </rPr>
      <t>Petroleum</t>
    </r>
    <r>
      <rPr>
        <sz val="11"/>
        <color rgb="FF000000"/>
        <rFont val="Calibri"/>
        <family val="2"/>
        <charset val="134"/>
      </rPr>
      <t> </t>
    </r>
    <r>
      <rPr>
        <sz val="11"/>
        <color rgb="FF000000"/>
        <rFont val="Arial"/>
        <family val="3"/>
        <charset val="134"/>
      </rPr>
      <t>Corporation</t>
    </r>
    <r>
      <rPr>
        <sz val="11"/>
        <color rgb="FF000000"/>
        <rFont val="Calibri"/>
        <family val="2"/>
        <charset val="134"/>
      </rPr>
      <t> </t>
    </r>
    <r>
      <rPr>
        <sz val="11"/>
        <color rgb="FF000000"/>
        <rFont val="Arial"/>
        <family val="3"/>
        <charset val="134"/>
      </rPr>
      <t>(NNPC)</t>
    </r>
  </si>
  <si>
    <r>
      <t>National</t>
    </r>
    <r>
      <rPr>
        <sz val="11"/>
        <color rgb="FF000000"/>
        <rFont val="Calibri"/>
        <family val="2"/>
        <charset val="134"/>
      </rPr>
      <t> </t>
    </r>
    <r>
      <rPr>
        <sz val="11"/>
        <color rgb="FF000000"/>
        <rFont val="Arial"/>
        <family val="3"/>
        <charset val="134"/>
      </rPr>
      <t>Judicial</t>
    </r>
    <r>
      <rPr>
        <sz val="11"/>
        <color rgb="FF000000"/>
        <rFont val="Calibri"/>
        <family val="2"/>
        <charset val="134"/>
      </rPr>
      <t> </t>
    </r>
    <r>
      <rPr>
        <sz val="11"/>
        <color rgb="FF000000"/>
        <rFont val="Arial"/>
        <family val="3"/>
        <charset val="134"/>
      </rPr>
      <t>Council</t>
    </r>
  </si>
  <si>
    <r>
      <t>Transfer</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Niger</t>
    </r>
    <r>
      <rPr>
        <sz val="11"/>
        <color rgb="FF000000"/>
        <rFont val="Calibri"/>
        <family val="2"/>
        <charset val="134"/>
      </rPr>
      <t> </t>
    </r>
    <r>
      <rPr>
        <sz val="11"/>
        <color rgb="FF000000"/>
        <rFont val="Arial"/>
        <family val="3"/>
        <charset val="134"/>
      </rPr>
      <t>Delta</t>
    </r>
    <r>
      <rPr>
        <sz val="11"/>
        <color rgb="FF000000"/>
        <rFont val="Calibri"/>
        <family val="2"/>
        <charset val="134"/>
      </rPr>
      <t> </t>
    </r>
    <r>
      <rPr>
        <sz val="11"/>
        <color rgb="FF000000"/>
        <rFont val="Arial"/>
        <family val="3"/>
        <charset val="134"/>
      </rPr>
      <t>Development</t>
    </r>
    <r>
      <rPr>
        <sz val="11"/>
        <color rgb="FF000000"/>
        <rFont val="Calibri"/>
        <family val="2"/>
        <charset val="134"/>
      </rPr>
      <t> </t>
    </r>
    <r>
      <rPr>
        <sz val="11"/>
        <color rgb="FF000000"/>
        <rFont val="Arial"/>
        <family val="3"/>
        <charset val="134"/>
      </rPr>
      <t>Commission</t>
    </r>
  </si>
  <si>
    <r>
      <t>Customs</t>
    </r>
    <r>
      <rPr>
        <sz val="11"/>
        <color rgb="FF000000"/>
        <rFont val="Calibri"/>
        <family val="2"/>
        <charset val="134"/>
      </rPr>
      <t> </t>
    </r>
    <r>
      <rPr>
        <sz val="11"/>
        <color rgb="FF000000"/>
        <rFont val="Arial"/>
        <family val="3"/>
        <charset val="134"/>
      </rPr>
      <t>levies</t>
    </r>
  </si>
  <si>
    <r>
      <t>Education</t>
    </r>
    <r>
      <rPr>
        <sz val="11"/>
        <color rgb="FF000000"/>
        <rFont val="Calibri"/>
        <family val="2"/>
        <charset val="134"/>
      </rPr>
      <t> </t>
    </r>
    <r>
      <rPr>
        <sz val="11"/>
        <color rgb="FF000000"/>
        <rFont val="Arial"/>
        <family val="3"/>
        <charset val="134"/>
      </rPr>
      <t>Fund</t>
    </r>
  </si>
  <si>
    <r>
      <t>Universal</t>
    </r>
    <r>
      <rPr>
        <sz val="11"/>
        <color rgb="FF000000"/>
        <rFont val="Calibri"/>
        <family val="2"/>
        <charset val="134"/>
      </rPr>
      <t> </t>
    </r>
    <r>
      <rPr>
        <sz val="11"/>
        <color rgb="FF000000"/>
        <rFont val="Arial"/>
        <family val="3"/>
        <charset val="134"/>
      </rPr>
      <t>Basic</t>
    </r>
    <r>
      <rPr>
        <sz val="11"/>
        <color rgb="FF000000"/>
        <rFont val="Calibri"/>
        <family val="2"/>
        <charset val="134"/>
      </rPr>
      <t> </t>
    </r>
    <r>
      <rPr>
        <sz val="11"/>
        <color rgb="FF000000"/>
        <rFont val="Arial"/>
        <family val="3"/>
        <charset val="134"/>
      </rPr>
      <t>Education</t>
    </r>
    <r>
      <rPr>
        <sz val="11"/>
        <color rgb="FF000000"/>
        <rFont val="Calibri"/>
        <family val="2"/>
        <charset val="134"/>
      </rPr>
      <t> </t>
    </r>
    <r>
      <rPr>
        <sz val="11"/>
        <color rgb="FF000000"/>
        <rFont val="Arial"/>
        <family val="3"/>
        <charset val="134"/>
      </rPr>
      <t>Commission</t>
    </r>
  </si>
  <si>
    <r>
      <t>Capital</t>
    </r>
    <r>
      <rPr>
        <sz val="11"/>
        <color rgb="FF000000"/>
        <rFont val="Calibri"/>
        <family val="2"/>
        <charset val="134"/>
      </rPr>
      <t> </t>
    </r>
    <r>
      <rPr>
        <sz val="11"/>
        <color rgb="FF000000"/>
        <rFont val="Segoe UI"/>
        <family val="3"/>
        <charset val="134"/>
      </rPr>
      <t>expenditure</t>
    </r>
  </si>
  <si>
    <t>Of which: FGN's contribution to power projects</t>
  </si>
  <si>
    <r>
      <t>Overall</t>
    </r>
    <r>
      <rPr>
        <sz val="11"/>
        <color rgb="FF000000"/>
        <rFont val="Calibri"/>
        <family val="2"/>
        <charset val="134"/>
      </rPr>
      <t> </t>
    </r>
    <r>
      <rPr>
        <sz val="11"/>
        <color rgb="FF000000"/>
        <rFont val="Segoe UI"/>
        <family val="3"/>
        <charset val="134"/>
      </rPr>
      <t>balance</t>
    </r>
    <r>
      <rPr>
        <sz val="11"/>
        <color rgb="FF000000"/>
        <rFont val="Calibri"/>
        <family val="2"/>
        <charset val="134"/>
      </rPr>
      <t> </t>
    </r>
    <r>
      <rPr>
        <sz val="11"/>
        <color rgb="FF000000"/>
        <rFont val="Segoe UI"/>
        <family val="3"/>
        <charset val="134"/>
      </rPr>
      <t>(incl.</t>
    </r>
    <r>
      <rPr>
        <sz val="11"/>
        <color rgb="FF000000"/>
        <rFont val="Calibri"/>
        <family val="2"/>
        <charset val="134"/>
      </rPr>
      <t> </t>
    </r>
    <r>
      <rPr>
        <sz val="11"/>
        <color rgb="FF000000"/>
        <rFont val="Segoe UI"/>
        <family val="3"/>
        <charset val="134"/>
      </rPr>
      <t>ECA</t>
    </r>
    <r>
      <rPr>
        <sz val="11"/>
        <color rgb="FF000000"/>
        <rFont val="Calibri"/>
        <family val="2"/>
        <charset val="134"/>
      </rPr>
      <t> </t>
    </r>
    <r>
      <rPr>
        <sz val="11"/>
        <color rgb="FF000000"/>
        <rFont val="Segoe UI"/>
        <family val="3"/>
        <charset val="134"/>
      </rPr>
      <t>financing)</t>
    </r>
  </si>
  <si>
    <r>
      <t>Central</t>
    </r>
    <r>
      <rPr>
        <sz val="11"/>
        <color rgb="FF000000"/>
        <rFont val="Calibri"/>
        <family val="2"/>
        <charset val="134"/>
      </rPr>
      <t> </t>
    </r>
    <r>
      <rPr>
        <sz val="11"/>
        <color rgb="FF000000"/>
        <rFont val="Arial"/>
        <family val="3"/>
        <charset val="134"/>
      </rPr>
      <t>bank</t>
    </r>
  </si>
  <si>
    <r>
      <t>Commercial</t>
    </r>
    <r>
      <rPr>
        <sz val="11"/>
        <color rgb="FF000000"/>
        <rFont val="Calibri"/>
        <family val="2"/>
        <charset val="134"/>
      </rPr>
      <t> </t>
    </r>
    <r>
      <rPr>
        <sz val="11"/>
        <color rgb="FF000000"/>
        <rFont val="Arial"/>
        <family val="3"/>
        <charset val="134"/>
      </rPr>
      <t>banks</t>
    </r>
  </si>
  <si>
    <t>Domestic borrowing</t>
  </si>
  <si>
    <r>
      <t>o/w</t>
    </r>
    <r>
      <rPr>
        <sz val="11"/>
        <color rgb="FF000000"/>
        <rFont val="Calibri"/>
        <family val="2"/>
        <charset val="134"/>
      </rPr>
      <t> </t>
    </r>
    <r>
      <rPr>
        <sz val="11"/>
        <color rgb="FF000000"/>
        <rFont val="Segoe UI"/>
        <family val="3"/>
        <charset val="134"/>
      </rPr>
      <t>ECA/SWF</t>
    </r>
    <r>
      <rPr>
        <sz val="11"/>
        <color rgb="FF000000"/>
        <rFont val="Calibri"/>
        <family val="2"/>
        <charset val="134"/>
      </rPr>
      <t> </t>
    </r>
    <r>
      <rPr>
        <sz val="11"/>
        <color rgb="FF000000"/>
        <rFont val="Segoe UI"/>
        <family val="3"/>
        <charset val="134"/>
      </rPr>
      <t>financing</t>
    </r>
  </si>
  <si>
    <t>Changes in deposits at central bank</t>
  </si>
  <si>
    <t>Recovered funds</t>
  </si>
  <si>
    <t>Sudan : Government Operations</t>
  </si>
  <si>
    <t>(  SDGs)</t>
  </si>
  <si>
    <t>Revenues</t>
  </si>
  <si>
    <r>
      <t>Tax</t>
    </r>
    <r>
      <rPr>
        <sz val="11"/>
        <color rgb="FF000000"/>
        <rFont val="Calibri"/>
        <family val="2"/>
        <charset val="134"/>
      </rPr>
      <t> </t>
    </r>
    <r>
      <rPr>
        <sz val="11"/>
        <color rgb="FF000000"/>
        <rFont val="Arial"/>
        <family val="3"/>
        <charset val="134"/>
      </rPr>
      <t>revenues</t>
    </r>
  </si>
  <si>
    <r>
      <t>Income,</t>
    </r>
    <r>
      <rPr>
        <sz val="11"/>
        <color rgb="FF000000"/>
        <rFont val="Calibri"/>
        <family val="2"/>
        <charset val="134"/>
      </rPr>
      <t> </t>
    </r>
    <r>
      <rPr>
        <sz val="11"/>
        <color rgb="FF000000"/>
        <rFont val="Arial"/>
        <family val="3"/>
        <charset val="134"/>
      </rPr>
      <t>profits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capital</t>
    </r>
    <r>
      <rPr>
        <sz val="11"/>
        <color rgb="FF000000"/>
        <rFont val="Calibri"/>
        <family val="2"/>
        <charset val="134"/>
      </rPr>
      <t> </t>
    </r>
    <r>
      <rPr>
        <sz val="11"/>
        <color rgb="FF000000"/>
        <rFont val="Arial"/>
        <family val="3"/>
        <charset val="134"/>
      </rPr>
      <t>gains</t>
    </r>
  </si>
  <si>
    <t>Property</t>
  </si>
  <si>
    <r>
      <t>International</t>
    </r>
    <r>
      <rPr>
        <sz val="11"/>
        <color rgb="FF000000"/>
        <rFont val="Calibri"/>
        <family val="2"/>
        <charset val="134"/>
      </rPr>
      <t> </t>
    </r>
    <r>
      <rPr>
        <sz val="11"/>
        <color rgb="FF000000"/>
        <rFont val="Arial"/>
        <family val="3"/>
        <charset val="134"/>
      </rPr>
      <t>trade</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transactions</t>
    </r>
  </si>
  <si>
    <r>
      <t>Oil</t>
    </r>
    <r>
      <rPr>
        <sz val="11"/>
        <color rgb="FF000000"/>
        <rFont val="Calibri"/>
        <family val="2"/>
        <charset val="134"/>
      </rPr>
      <t> </t>
    </r>
    <r>
      <rPr>
        <sz val="11"/>
        <color rgb="FF000000"/>
        <rFont val="Arial"/>
        <family val="3"/>
        <charset val="134"/>
      </rPr>
      <t>revenues</t>
    </r>
  </si>
  <si>
    <r>
      <t>Domestic</t>
    </r>
    <r>
      <rPr>
        <sz val="11"/>
        <color rgb="FF000000"/>
        <rFont val="Calibri"/>
        <family val="2"/>
        <charset val="134"/>
      </rPr>
      <t> </t>
    </r>
    <r>
      <rPr>
        <sz val="11"/>
        <color rgb="FF000000"/>
        <rFont val="Arial"/>
        <family val="3"/>
        <charset val="134"/>
      </rPr>
      <t>sales</t>
    </r>
  </si>
  <si>
    <r>
      <t>Oil</t>
    </r>
    <r>
      <rPr>
        <sz val="11"/>
        <color rgb="FF000000"/>
        <rFont val="Calibri"/>
        <family val="2"/>
        <charset val="134"/>
      </rPr>
      <t> </t>
    </r>
    <r>
      <rPr>
        <sz val="11"/>
        <color rgb="FF000000"/>
        <rFont val="Arial"/>
        <family val="3"/>
        <charset val="134"/>
      </rPr>
      <t>exports</t>
    </r>
    <r>
      <rPr>
        <sz val="11"/>
        <color rgb="FF000000"/>
        <rFont val="Calibri"/>
        <family val="2"/>
        <charset val="134"/>
      </rPr>
      <t> </t>
    </r>
    <r>
      <rPr>
        <sz val="11"/>
        <color rgb="FF000000"/>
        <rFont val="Arial"/>
        <family val="3"/>
        <charset val="134"/>
      </rPr>
      <t>revenues</t>
    </r>
  </si>
  <si>
    <r>
      <t>Other</t>
    </r>
    <r>
      <rPr>
        <sz val="11"/>
        <color rgb="FF000000"/>
        <rFont val="Calibri"/>
        <family val="2"/>
        <charset val="134"/>
      </rPr>
      <t> </t>
    </r>
    <r>
      <rPr>
        <sz val="11"/>
        <color rgb="FF000000"/>
        <rFont val="Arial"/>
        <family val="3"/>
        <charset val="134"/>
      </rPr>
      <t>nontax</t>
    </r>
    <r>
      <rPr>
        <sz val="11"/>
        <color rgb="FF000000"/>
        <rFont val="Calibri"/>
        <family val="2"/>
        <charset val="134"/>
      </rPr>
      <t> </t>
    </r>
    <r>
      <rPr>
        <sz val="11"/>
        <color rgb="FF000000"/>
        <rFont val="Arial"/>
        <family val="3"/>
        <charset val="134"/>
      </rPr>
      <t>revenues</t>
    </r>
  </si>
  <si>
    <r>
      <t>Property</t>
    </r>
    <r>
      <rPr>
        <sz val="11"/>
        <color rgb="FF000000"/>
        <rFont val="Calibri"/>
        <family val="2"/>
        <charset val="134"/>
      </rPr>
      <t> </t>
    </r>
    <r>
      <rPr>
        <sz val="11"/>
        <color rgb="FF000000"/>
        <rFont val="Arial"/>
        <family val="3"/>
        <charset val="134"/>
      </rPr>
      <t>income</t>
    </r>
  </si>
  <si>
    <r>
      <t>Administrative</t>
    </r>
    <r>
      <rPr>
        <sz val="11"/>
        <color rgb="FF000000"/>
        <rFont val="Calibri"/>
        <family val="2"/>
        <charset val="134"/>
      </rPr>
      <t> </t>
    </r>
    <r>
      <rPr>
        <sz val="11"/>
        <color rgb="FF000000"/>
        <rFont val="Arial"/>
        <family val="3"/>
        <charset val="134"/>
      </rPr>
      <t>fees</t>
    </r>
  </si>
  <si>
    <r>
      <t>Transit</t>
    </r>
    <r>
      <rPr>
        <sz val="11"/>
        <color rgb="FF000000"/>
        <rFont val="Calibri"/>
        <family val="2"/>
        <charset val="134"/>
      </rPr>
      <t> </t>
    </r>
    <r>
      <rPr>
        <sz val="11"/>
        <color rgb="FF000000"/>
        <rFont val="Arial"/>
        <family val="3"/>
        <charset val="134"/>
      </rPr>
      <t>fees</t>
    </r>
  </si>
  <si>
    <r>
      <t>Other</t>
    </r>
    <r>
      <rPr>
        <sz val="11"/>
        <color rgb="FF000000"/>
        <rFont val="Calibri"/>
        <family val="2"/>
        <charset val="134"/>
      </rPr>
      <t> </t>
    </r>
    <r>
      <rPr>
        <sz val="11"/>
        <color rgb="FF000000"/>
        <rFont val="Arial"/>
        <family val="3"/>
        <charset val="134"/>
      </rPr>
      <t>(including</t>
    </r>
    <r>
      <rPr>
        <sz val="11"/>
        <color rgb="FF000000"/>
        <rFont val="Calibri"/>
        <family val="2"/>
        <charset val="134"/>
      </rPr>
      <t> </t>
    </r>
    <r>
      <rPr>
        <sz val="11"/>
        <color rgb="FF000000"/>
        <rFont val="Arial"/>
        <family val="3"/>
        <charset val="134"/>
      </rPr>
      <t>TFA)</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</si>
  <si>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TFA</t>
    </r>
  </si>
  <si>
    <t>Total expenditure</t>
  </si>
  <si>
    <r>
      <t>Expense</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expenditure)</t>
    </r>
  </si>
  <si>
    <r>
      <t>Foreign</t>
    </r>
    <r>
      <rPr>
        <sz val="11"/>
        <color rgb="FF000000"/>
        <rFont val="Calibri"/>
        <family val="2"/>
        <charset val="134"/>
      </rPr>
      <t> </t>
    </r>
    <r>
      <rPr>
        <sz val="11"/>
        <color rgb="FF000000"/>
        <rFont val="Arial"/>
        <family val="3"/>
        <charset val="134"/>
      </rPr>
      <t>interest</t>
    </r>
    <r>
      <rPr>
        <sz val="11"/>
        <color rgb="FF000000"/>
        <rFont val="Calibri"/>
        <family val="2"/>
        <charset val="134"/>
      </rPr>
      <t> </t>
    </r>
    <r>
      <rPr>
        <sz val="11"/>
        <color rgb="FF000000"/>
        <rFont val="Arial"/>
        <family val="3"/>
        <charset val="134"/>
      </rPr>
      <t>due</t>
    </r>
  </si>
  <si>
    <r>
      <t>Domestic</t>
    </r>
    <r>
      <rPr>
        <sz val="11"/>
        <color rgb="FF000000"/>
        <rFont val="Calibri"/>
        <family val="2"/>
        <charset val="134"/>
      </rPr>
      <t> </t>
    </r>
    <r>
      <rPr>
        <sz val="11"/>
        <color rgb="FF000000"/>
        <rFont val="Arial"/>
        <family val="3"/>
        <charset val="134"/>
      </rPr>
      <t>interest</t>
    </r>
    <r>
      <rPr>
        <sz val="11"/>
        <color rgb="FF000000"/>
        <rFont val="Calibri"/>
        <family val="2"/>
        <charset val="134"/>
      </rPr>
      <t> </t>
    </r>
    <r>
      <rPr>
        <sz val="11"/>
        <color rgb="FF000000"/>
        <rFont val="Arial"/>
        <family val="3"/>
        <charset val="134"/>
      </rPr>
      <t>due</t>
    </r>
  </si>
  <si>
    <t>Subsidies</t>
  </si>
  <si>
    <r>
      <t>Fuel</t>
    </r>
    <r>
      <rPr>
        <sz val="11"/>
        <color rgb="FF000000"/>
        <rFont val="Calibri"/>
        <family val="2"/>
        <charset val="134"/>
      </rPr>
      <t> </t>
    </r>
    <r>
      <rPr>
        <sz val="11"/>
        <color rgb="FF000000"/>
        <rFont val="Arial"/>
        <family val="3"/>
        <charset val="134"/>
      </rPr>
      <t>subsidies</t>
    </r>
  </si>
  <si>
    <r>
      <t>Other</t>
    </r>
    <r>
      <rPr>
        <sz val="11"/>
        <color rgb="FF000000"/>
        <rFont val="Calibri"/>
        <family val="2"/>
        <charset val="134"/>
      </rPr>
      <t> </t>
    </r>
    <r>
      <rPr>
        <sz val="11"/>
        <color rgb="FF000000"/>
        <rFont val="Arial"/>
        <family val="3"/>
        <charset val="134"/>
      </rPr>
      <t>subsidies</t>
    </r>
  </si>
  <si>
    <t>South</t>
  </si>
  <si>
    <t>States</t>
  </si>
  <si>
    <t>Current</t>
  </si>
  <si>
    <t>Capital</t>
  </si>
  <si>
    <r>
      <t>Other</t>
    </r>
    <r>
      <rPr>
        <sz val="11"/>
        <color rgb="FF000000"/>
        <rFont val="Calibri"/>
        <family val="2"/>
        <charset val="134"/>
      </rPr>
      <t> </t>
    </r>
    <r>
      <rPr>
        <sz val="11"/>
        <color rgb="FF000000"/>
        <rFont val="Arial"/>
        <family val="3"/>
        <charset val="134"/>
      </rPr>
      <t>transfers</t>
    </r>
  </si>
  <si>
    <r>
      <t>Other</t>
    </r>
    <r>
      <rPr>
        <sz val="11"/>
        <color rgb="FF000000"/>
        <rFont val="Calibri"/>
        <family val="2"/>
        <charset val="134"/>
      </rPr>
      <t> </t>
    </r>
    <r>
      <rPr>
        <sz val="11"/>
        <color rgb="FF000000"/>
        <rFont val="Arial"/>
        <family val="3"/>
        <charset val="134"/>
      </rPr>
      <t>expenditures</t>
    </r>
  </si>
  <si>
    <r>
      <t>Net</t>
    </r>
    <r>
      <rPr>
        <sz val="11"/>
        <color rgb="FF000000"/>
        <rFont val="Calibri"/>
        <family val="2"/>
        <charset val="134"/>
      </rPr>
      <t> </t>
    </r>
    <r>
      <rPr>
        <sz val="11"/>
        <color rgb="FF000000"/>
        <rFont val="Arial"/>
        <family val="3"/>
        <charset val="134"/>
      </rPr>
      <t>acquisition</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NFA</t>
    </r>
    <r>
      <rPr>
        <sz val="11"/>
        <color rgb="FF000000"/>
        <rFont val="Calibri"/>
        <family val="2"/>
        <charset val="134"/>
      </rPr>
      <t> </t>
    </r>
    <r>
      <rPr>
        <sz val="11"/>
        <color rgb="FF000000"/>
        <rFont val="Arial"/>
        <family val="3"/>
        <charset val="134"/>
      </rPr>
      <t>(capital</t>
    </r>
    <r>
      <rPr>
        <sz val="11"/>
        <color rgb="FF000000"/>
        <rFont val="Calibri"/>
        <family val="2"/>
        <charset val="134"/>
      </rPr>
      <t> </t>
    </r>
    <r>
      <rPr>
        <sz val="11"/>
        <color rgb="FF000000"/>
        <rFont val="Arial"/>
        <family val="3"/>
        <charset val="134"/>
      </rPr>
      <t>expenditure)</t>
    </r>
  </si>
  <si>
    <r>
      <t>Operating</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(accrual</t>
    </r>
    <r>
      <rPr>
        <sz val="11"/>
        <color rgb="FF000000"/>
        <rFont val="Calibri"/>
        <family val="2"/>
        <charset val="134"/>
      </rPr>
      <t> </t>
    </r>
    <r>
      <rPr>
        <sz val="11"/>
        <color rgb="FF000000"/>
        <rFont val="Arial"/>
        <family val="3"/>
        <charset val="134"/>
      </rPr>
      <t>basis)</t>
    </r>
  </si>
  <si>
    <r>
      <t>Overall</t>
    </r>
    <r>
      <rPr>
        <sz val="11"/>
        <color rgb="FF000000"/>
        <rFont val="Calibri"/>
        <family val="2"/>
        <charset val="134"/>
      </rPr>
      <t> </t>
    </r>
    <r>
      <rPr>
        <sz val="11"/>
        <color rgb="FF000000"/>
        <rFont val="Arial"/>
        <family val="3"/>
        <charset val="134"/>
      </rPr>
      <t>accrual</t>
    </r>
    <r>
      <rPr>
        <sz val="11"/>
        <color rgb="FF000000"/>
        <rFont val="Calibri"/>
        <family val="2"/>
        <charset val="134"/>
      </rPr>
      <t> </t>
    </r>
    <r>
      <rPr>
        <sz val="11"/>
        <color rgb="FF000000"/>
        <rFont val="Arial"/>
        <family val="3"/>
        <charset val="134"/>
      </rPr>
      <t>balance</t>
    </r>
  </si>
  <si>
    <r>
      <t>Overall</t>
    </r>
    <r>
      <rPr>
        <sz val="11"/>
        <color rgb="FF000000"/>
        <rFont val="Calibri"/>
        <family val="2"/>
        <charset val="134"/>
      </rPr>
      <t> </t>
    </r>
    <r>
      <rPr>
        <sz val="11"/>
        <color rgb="FF000000"/>
        <rFont val="Arial"/>
        <family val="3"/>
        <charset val="134"/>
      </rPr>
      <t>accrual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(including</t>
    </r>
    <r>
      <rPr>
        <sz val="11"/>
        <color rgb="FF000000"/>
        <rFont val="Calibri"/>
        <family val="2"/>
        <charset val="134"/>
      </rPr>
      <t> </t>
    </r>
    <r>
      <rPr>
        <sz val="11"/>
        <color rgb="FF000000"/>
        <rFont val="Arial"/>
        <family val="3"/>
        <charset val="134"/>
      </rPr>
      <t>discrepancy)</t>
    </r>
  </si>
  <si>
    <r>
      <t>Nonoil</t>
    </r>
    <r>
      <rPr>
        <sz val="11"/>
        <color rgb="FF000000"/>
        <rFont val="Calibri"/>
        <family val="2"/>
        <charset val="134"/>
      </rPr>
      <t> </t>
    </r>
    <r>
      <rPr>
        <sz val="11"/>
        <color rgb="FF000000"/>
        <rFont val="Arial"/>
        <family val="3"/>
        <charset val="134"/>
      </rPr>
      <t>primary</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2/</t>
    </r>
  </si>
  <si>
    <t>Total Finance</t>
  </si>
  <si>
    <t>l1__finance</t>
  </si>
  <si>
    <r>
      <t>Foreign</t>
    </r>
    <r>
      <rPr>
        <sz val="11"/>
        <color rgb="FF000000"/>
        <rFont val="Calibri"/>
        <family val="2"/>
        <charset val="134"/>
      </rPr>
      <t> </t>
    </r>
    <r>
      <rPr>
        <sz val="11"/>
        <color rgb="FF000000"/>
        <rFont val="Arial"/>
        <family val="3"/>
        <charset val="134"/>
      </rPr>
      <t>financing</t>
    </r>
  </si>
  <si>
    <r>
      <t>Principal</t>
    </r>
    <r>
      <rPr>
        <sz val="11"/>
        <color rgb="FF000000"/>
        <rFont val="Calibri"/>
        <family val="2"/>
        <charset val="134"/>
      </rPr>
      <t> </t>
    </r>
    <r>
      <rPr>
        <sz val="11"/>
        <color rgb="FF000000"/>
        <rFont val="Arial"/>
        <family val="3"/>
        <charset val="134"/>
      </rPr>
      <t>repayment</t>
    </r>
    <r>
      <rPr>
        <sz val="11"/>
        <color rgb="FF000000"/>
        <rFont val="Calibri"/>
        <family val="2"/>
        <charset val="134"/>
      </rPr>
      <t> </t>
    </r>
    <r>
      <rPr>
        <sz val="11"/>
        <color rgb="FF000000"/>
        <rFont val="Arial"/>
        <family val="3"/>
        <charset val="134"/>
      </rPr>
      <t>(-))</t>
    </r>
  </si>
  <si>
    <r>
      <t>Bank</t>
    </r>
    <r>
      <rPr>
        <sz val="11"/>
        <color rgb="FF000000"/>
        <rFont val="Calibri"/>
        <family val="2"/>
        <charset val="134"/>
      </rPr>
      <t> </t>
    </r>
    <r>
      <rPr>
        <sz val="11"/>
        <color rgb="FF000000"/>
        <rFont val="Arial"/>
        <family val="3"/>
        <charset val="134"/>
      </rPr>
      <t>financing</t>
    </r>
  </si>
  <si>
    <r>
      <t>Nonbank</t>
    </r>
    <r>
      <rPr>
        <sz val="11"/>
        <color rgb="FF000000"/>
        <rFont val="Calibri"/>
        <family val="2"/>
        <charset val="134"/>
      </rPr>
      <t> </t>
    </r>
    <r>
      <rPr>
        <sz val="11"/>
        <color rgb="FF000000"/>
        <rFont val="Arial"/>
        <family val="3"/>
        <charset val="134"/>
      </rPr>
      <t>financing</t>
    </r>
  </si>
  <si>
    <r>
      <t>Accounts</t>
    </r>
    <r>
      <rPr>
        <sz val="11"/>
        <color rgb="FF000000"/>
        <rFont val="Calibri"/>
        <family val="2"/>
        <charset val="134"/>
      </rPr>
      <t> </t>
    </r>
    <r>
      <rPr>
        <sz val="11"/>
        <color rgb="FF000000"/>
        <rFont val="Arial"/>
        <family val="3"/>
        <charset val="134"/>
      </rPr>
      <t>payable</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accumulation)</t>
    </r>
  </si>
  <si>
    <r>
      <t>Accumulation</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arrears</t>
    </r>
  </si>
  <si>
    <r>
      <t>Repayment</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t>
    </r>
  </si>
  <si>
    <r>
      <t>Financing</t>
    </r>
    <r>
      <rPr>
        <sz val="11"/>
        <color rgb="FF000000"/>
        <rFont val="Calibri"/>
        <family val="2"/>
        <charset val="134"/>
      </rPr>
      <t> </t>
    </r>
    <r>
      <rPr>
        <sz val="11"/>
        <color rgb="FF000000"/>
        <rFont val="Arial"/>
        <family val="3"/>
        <charset val="134"/>
      </rPr>
      <t>Gap</t>
    </r>
  </si>
  <si>
    <t>Tax revenue check </t>
  </si>
  <si>
    <t>Domestic Finance check </t>
  </si>
  <si>
    <t>foreign </t>
  </si>
  <si>
    <t>Mali: Central Government Consolidated Financial Operations</t>
  </si>
  <si>
    <r>
      <t>Budgetary</t>
    </r>
    <r>
      <rPr>
        <sz val="11"/>
        <color rgb="FF000000"/>
        <rFont val="Calibri"/>
        <family val="2"/>
        <charset val="134"/>
      </rPr>
      <t> </t>
    </r>
    <r>
      <rPr>
        <sz val="11"/>
        <color rgb="FF000000"/>
        <rFont val="Segoe UI"/>
        <family val="3"/>
        <charset val="134"/>
      </rPr>
      <t>revenue</t>
    </r>
  </si>
  <si>
    <r>
      <t>Direct</t>
    </r>
    <r>
      <rPr>
        <sz val="11"/>
        <color rgb="FF000000"/>
        <rFont val="Calibri"/>
        <family val="2"/>
        <charset val="134"/>
      </rPr>
      <t> </t>
    </r>
    <r>
      <rPr>
        <sz val="11"/>
        <color rgb="FF000000"/>
        <rFont val="Segoe UI"/>
        <family val="3"/>
        <charset val="134"/>
      </rPr>
      <t>taxes</t>
    </r>
  </si>
  <si>
    <r>
      <t>Indirect</t>
    </r>
    <r>
      <rPr>
        <sz val="11"/>
        <color rgb="FF000000"/>
        <rFont val="Calibri"/>
        <family val="2"/>
        <charset val="134"/>
      </rPr>
      <t> </t>
    </r>
    <r>
      <rPr>
        <sz val="11"/>
        <color rgb="FF000000"/>
        <rFont val="Segoe UI"/>
        <family val="3"/>
        <charset val="134"/>
      </rPr>
      <t>taxes</t>
    </r>
  </si>
  <si>
    <t>VAT</t>
  </si>
  <si>
    <r>
      <t>Excises</t>
    </r>
    <r>
      <rPr>
        <sz val="11"/>
        <color rgb="FF000000"/>
        <rFont val="Calibri"/>
        <family val="2"/>
        <charset val="134"/>
      </rPr>
      <t> </t>
    </r>
    <r>
      <rPr>
        <sz val="11"/>
        <color rgb="FF000000"/>
        <rFont val="Segoe UI"/>
        <family val="3"/>
        <charset val="134"/>
      </rPr>
      <t>on</t>
    </r>
    <r>
      <rPr>
        <sz val="11"/>
        <color rgb="FF000000"/>
        <rFont val="Calibri"/>
        <family val="2"/>
        <charset val="134"/>
      </rPr>
      <t> </t>
    </r>
    <r>
      <rPr>
        <sz val="11"/>
        <color rgb="FF000000"/>
        <rFont val="Segoe UI"/>
        <family val="3"/>
        <charset val="134"/>
      </rPr>
      <t>petroleum</t>
    </r>
    <r>
      <rPr>
        <sz val="11"/>
        <color rgb="FF000000"/>
        <rFont val="Calibri"/>
        <family val="2"/>
        <charset val="134"/>
      </rPr>
      <t> </t>
    </r>
    <r>
      <rPr>
        <sz val="11"/>
        <color rgb="FF000000"/>
        <rFont val="Segoe UI"/>
        <family val="3"/>
        <charset val="134"/>
      </rPr>
      <t>products</t>
    </r>
  </si>
  <si>
    <r>
      <t>Import</t>
    </r>
    <r>
      <rPr>
        <sz val="11"/>
        <color rgb="FF000000"/>
        <rFont val="Calibri"/>
        <family val="2"/>
        <charset val="134"/>
      </rPr>
      <t> </t>
    </r>
    <r>
      <rPr>
        <sz val="11"/>
        <color rgb="FF000000"/>
        <rFont val="Segoe UI"/>
        <family val="3"/>
        <charset val="134"/>
      </rPr>
      <t>duties</t>
    </r>
  </si>
  <si>
    <r>
      <t>Other</t>
    </r>
    <r>
      <rPr>
        <sz val="11"/>
        <color rgb="FF000000"/>
        <rFont val="Calibri"/>
        <family val="2"/>
        <charset val="134"/>
      </rPr>
      <t> </t>
    </r>
    <r>
      <rPr>
        <sz val="11"/>
        <color rgb="FF000000"/>
        <rFont val="Segoe UI"/>
        <family val="3"/>
        <charset val="134"/>
      </rPr>
      <t>indirect</t>
    </r>
    <r>
      <rPr>
        <sz val="11"/>
        <color rgb="FF000000"/>
        <rFont val="Calibri"/>
        <family val="2"/>
        <charset val="134"/>
      </rPr>
      <t> </t>
    </r>
    <r>
      <rPr>
        <sz val="11"/>
        <color rgb="FF000000"/>
        <rFont val="Segoe UI"/>
        <family val="3"/>
        <charset val="134"/>
      </rPr>
      <t>taxes</t>
    </r>
  </si>
  <si>
    <r>
      <t>Tax</t>
    </r>
    <r>
      <rPr>
        <sz val="11"/>
        <color rgb="FF000000"/>
        <rFont val="Calibri"/>
        <family val="2"/>
        <charset val="134"/>
      </rPr>
      <t> </t>
    </r>
    <r>
      <rPr>
        <sz val="11"/>
        <color rgb="FF000000"/>
        <rFont val="Segoe UI"/>
        <family val="3"/>
        <charset val="134"/>
      </rPr>
      <t>refund</t>
    </r>
  </si>
  <si>
    <r>
      <t>Nontax</t>
    </r>
    <r>
      <rPr>
        <sz val="11"/>
        <color rgb="FF000000"/>
        <rFont val="Calibri"/>
        <family val="2"/>
        <charset val="134"/>
      </rPr>
      <t> </t>
    </r>
    <r>
      <rPr>
        <sz val="11"/>
        <color rgb="FF000000"/>
        <rFont val="Segoe UI"/>
        <family val="3"/>
        <charset val="134"/>
      </rPr>
      <t>revenue</t>
    </r>
  </si>
  <si>
    <r>
      <t>Of</t>
    </r>
    <r>
      <rPr>
        <sz val="11"/>
        <color rgb="FF000000"/>
        <rFont val="Calibri"/>
        <family val="2"/>
        <charset val="134"/>
      </rPr>
      <t> </t>
    </r>
    <r>
      <rPr>
        <i val="true"/>
        <sz val="11"/>
        <color rgb="FF000000"/>
        <rFont val="Segoe UI"/>
        <family val="3"/>
        <charset val="134"/>
      </rPr>
      <t>wich:</t>
    </r>
    <r>
      <rPr>
        <sz val="11"/>
        <color rgb="FF000000"/>
        <rFont val="Calibri"/>
        <family val="2"/>
        <charset val="134"/>
      </rPr>
      <t>  </t>
    </r>
    <r>
      <rPr>
        <sz val="11"/>
        <color rgb="FF000000"/>
        <rFont val="Segoe UI"/>
        <family val="3"/>
        <charset val="134"/>
      </rPr>
      <t>Gold</t>
    </r>
    <r>
      <rPr>
        <sz val="11"/>
        <color rgb="FF000000"/>
        <rFont val="Calibri"/>
        <family val="2"/>
        <charset val="134"/>
      </rPr>
      <t> </t>
    </r>
    <r>
      <rPr>
        <sz val="11"/>
        <color rgb="FF000000"/>
        <rFont val="Segoe UI"/>
        <family val="3"/>
        <charset val="134"/>
      </rPr>
      <t>sector</t>
    </r>
  </si>
  <si>
    <r>
      <t>Special</t>
    </r>
    <r>
      <rPr>
        <sz val="11"/>
        <color rgb="FF000000"/>
        <rFont val="Calibri"/>
        <family val="2"/>
        <charset val="134"/>
      </rPr>
      <t> </t>
    </r>
    <r>
      <rPr>
        <sz val="11"/>
        <color rgb="FF000000"/>
        <rFont val="Segoe UI"/>
        <family val="3"/>
        <charset val="134"/>
      </rPr>
      <t>funds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annexed</t>
    </r>
    <r>
      <rPr>
        <sz val="11"/>
        <color rgb="FF000000"/>
        <rFont val="Calibri"/>
        <family val="2"/>
        <charset val="134"/>
      </rPr>
      <t> </t>
    </r>
    <r>
      <rPr>
        <sz val="11"/>
        <color rgb="FF000000"/>
        <rFont val="Segoe UI"/>
        <family val="3"/>
        <charset val="134"/>
      </rPr>
      <t>budgets</t>
    </r>
  </si>
  <si>
    <r>
      <t>Projects</t>
    </r>
    <r>
      <rPr>
        <sz val="11"/>
        <color rgb="FF000000"/>
        <rFont val="Calibri"/>
        <family val="2"/>
        <charset val="134"/>
      </rPr>
      <t> </t>
    </r>
    <r>
      <rPr>
        <sz val="11"/>
        <color rgb="FF000000"/>
        <rFont val="Segoe UI"/>
        <family val="3"/>
        <charset val="134"/>
      </rPr>
      <t>grants</t>
    </r>
  </si>
  <si>
    <t>Sectoral</t>
  </si>
  <si>
    <t>General</t>
  </si>
  <si>
    <r>
      <t>MDRI</t>
    </r>
    <r>
      <rPr>
        <sz val="11"/>
        <color rgb="FF000000"/>
        <rFont val="Calibri"/>
        <family val="2"/>
        <charset val="134"/>
      </rPr>
      <t> </t>
    </r>
    <r>
      <rPr>
        <sz val="11"/>
        <color rgb="FF000000"/>
        <rFont val="Arial"/>
        <family val="3"/>
        <charset val="134"/>
      </rPr>
      <t>grants</t>
    </r>
  </si>
  <si>
    <r>
      <t>Budgetary</t>
    </r>
    <r>
      <rPr>
        <sz val="11"/>
        <color rgb="FF000000"/>
        <rFont val="Calibri"/>
        <family val="2"/>
        <charset val="134"/>
      </rPr>
      <t> </t>
    </r>
    <r>
      <rPr>
        <sz val="11"/>
        <color rgb="FF000000"/>
        <rFont val="Segoe UI"/>
        <family val="3"/>
        <charset val="134"/>
      </rPr>
      <t>support</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</si>
  <si>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General</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</si>
  <si>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Sectoral</t>
    </r>
  </si>
  <si>
    <t>Total expenditure and net lending (payment 
orders basis)</t>
  </si>
  <si>
    <r>
      <t>Budgetary</t>
    </r>
    <r>
      <rPr>
        <sz val="11"/>
        <color rgb="FF000000"/>
        <rFont val="Calibri"/>
        <family val="2"/>
        <charset val="134"/>
      </rPr>
      <t> </t>
    </r>
    <r>
      <rPr>
        <sz val="11"/>
        <color rgb="FF000000"/>
        <rFont val="Segoe UI"/>
        <family val="3"/>
        <charset val="134"/>
      </rPr>
      <t>expenditure</t>
    </r>
  </si>
  <si>
    <r>
      <t>Current</t>
    </r>
    <r>
      <rPr>
        <sz val="11"/>
        <color rgb="FF000000"/>
        <rFont val="Calibri"/>
        <family val="2"/>
        <charset val="134"/>
      </rPr>
      <t> </t>
    </r>
    <r>
      <rPr>
        <sz val="11"/>
        <color rgb="FF000000"/>
        <rFont val="Segoe UI"/>
        <family val="3"/>
        <charset val="134"/>
      </rPr>
      <t>expenditure</t>
    </r>
  </si>
  <si>
    <r>
      <t>Wages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salaries</t>
    </r>
  </si>
  <si>
    <r>
      <t>Goods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services</t>
    </r>
  </si>
  <si>
    <r>
      <t>Transfers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subsidies</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</si>
  <si>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domestic</t>
    </r>
  </si>
  <si>
    <r>
      <t>Other</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expenditure</t>
    </r>
  </si>
  <si>
    <r>
      <t>Externally</t>
    </r>
    <r>
      <rPr>
        <sz val="11"/>
        <color rgb="FF000000"/>
        <rFont val="Calibri"/>
        <family val="2"/>
        <charset val="134"/>
      </rPr>
      <t> </t>
    </r>
    <r>
      <rPr>
        <sz val="11"/>
        <color rgb="FF000000"/>
        <rFont val="Segoe UI"/>
        <family val="3"/>
        <charset val="134"/>
      </rPr>
      <t>financed</t>
    </r>
  </si>
  <si>
    <r>
      <t>Domestically</t>
    </r>
    <r>
      <rPr>
        <sz val="11"/>
        <color rgb="FF000000"/>
        <rFont val="Calibri"/>
        <family val="2"/>
        <charset val="134"/>
      </rPr>
      <t> </t>
    </r>
    <r>
      <rPr>
        <sz val="11"/>
        <color rgb="FF000000"/>
        <rFont val="Segoe UI"/>
        <family val="3"/>
        <charset val="134"/>
      </rPr>
      <t>financed</t>
    </r>
  </si>
  <si>
    <r>
      <t>Net</t>
    </r>
    <r>
      <rPr>
        <sz val="11"/>
        <color rgb="FF000000"/>
        <rFont val="Calibri"/>
        <family val="2"/>
        <charset val="134"/>
      </rPr>
      <t> </t>
    </r>
    <r>
      <rPr>
        <sz val="11"/>
        <color rgb="FF000000"/>
        <rFont val="Segoe UI"/>
        <family val="3"/>
        <charset val="134"/>
      </rPr>
      <t>lending</t>
    </r>
  </si>
  <si>
    <r>
      <t>Overall</t>
    </r>
    <r>
      <rPr>
        <sz val="11"/>
        <color rgb="FF000000"/>
        <rFont val="Calibri"/>
        <family val="2"/>
        <charset val="134"/>
      </rPr>
      <t> </t>
    </r>
    <r>
      <rPr>
        <sz val="11"/>
        <color rgb="FF000000"/>
        <rFont val="Segoe UI"/>
        <family val="3"/>
        <charset val="134"/>
      </rPr>
      <t>fiscal</t>
    </r>
    <r>
      <rPr>
        <sz val="11"/>
        <color rgb="FF000000"/>
        <rFont val="Calibri"/>
        <family val="2"/>
        <charset val="134"/>
      </rPr>
      <t> </t>
    </r>
    <r>
      <rPr>
        <sz val="11"/>
        <color rgb="FF000000"/>
        <rFont val="Segoe UI"/>
        <family val="3"/>
        <charset val="134"/>
      </rPr>
      <t>balance</t>
    </r>
    <r>
      <rPr>
        <sz val="11"/>
        <color rgb="FF000000"/>
        <rFont val="Calibri"/>
        <family val="2"/>
        <charset val="134"/>
      </rPr>
      <t> </t>
    </r>
    <r>
      <rPr>
        <sz val="11"/>
        <color rgb="FF000000"/>
        <rFont val="Segoe UI"/>
        <family val="3"/>
        <charset val="134"/>
      </rPr>
      <t>(excl.</t>
    </r>
    <r>
      <rPr>
        <sz val="11"/>
        <color rgb="FF000000"/>
        <rFont val="Calibri"/>
        <family val="2"/>
        <charset val="134"/>
      </rPr>
      <t> </t>
    </r>
    <r>
      <rPr>
        <sz val="11"/>
        <color rgb="FF000000"/>
        <rFont val="Segoe UI"/>
        <family val="3"/>
        <charset val="134"/>
      </rPr>
      <t>grants)</t>
    </r>
  </si>
  <si>
    <r>
      <t>Overall</t>
    </r>
    <r>
      <rPr>
        <sz val="11"/>
        <color rgb="FF000000"/>
        <rFont val="Calibri"/>
        <family val="2"/>
        <charset val="134"/>
      </rPr>
      <t> </t>
    </r>
    <r>
      <rPr>
        <sz val="11"/>
        <color rgb="FF000000"/>
        <rFont val="Segoe UI"/>
        <family val="3"/>
        <charset val="134"/>
      </rPr>
      <t>fiscal</t>
    </r>
    <r>
      <rPr>
        <sz val="11"/>
        <color rgb="FF000000"/>
        <rFont val="Calibri"/>
        <family val="2"/>
        <charset val="134"/>
      </rPr>
      <t> </t>
    </r>
    <r>
      <rPr>
        <sz val="11"/>
        <color rgb="FF000000"/>
        <rFont val="Segoe UI"/>
        <family val="3"/>
        <charset val="134"/>
      </rPr>
      <t>balance</t>
    </r>
    <r>
      <rPr>
        <sz val="11"/>
        <color rgb="FF000000"/>
        <rFont val="Calibri"/>
        <family val="2"/>
        <charset val="134"/>
      </rPr>
      <t> </t>
    </r>
    <r>
      <rPr>
        <sz val="11"/>
        <color rgb="FF000000"/>
        <rFont val="Segoe UI"/>
        <family val="3"/>
        <charset val="134"/>
      </rPr>
      <t>(incl.</t>
    </r>
    <r>
      <rPr>
        <sz val="11"/>
        <color rgb="FF000000"/>
        <rFont val="Calibri"/>
        <family val="2"/>
        <charset val="134"/>
      </rPr>
      <t> </t>
    </r>
    <r>
      <rPr>
        <sz val="11"/>
        <color rgb="FF000000"/>
        <rFont val="Segoe UI"/>
        <family val="3"/>
        <charset val="134"/>
      </rPr>
      <t>grants)</t>
    </r>
  </si>
  <si>
    <r>
      <t>Variation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arrears</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</si>
  <si>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Domestic</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</si>
  <si>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External</t>
    </r>
    <r>
      <rPr>
        <sz val="11"/>
        <color rgb="FF000000"/>
        <rFont val="Calibri"/>
        <family val="2"/>
        <charset val="134"/>
      </rPr>
      <t> </t>
    </r>
    <r>
      <rPr>
        <sz val="11"/>
        <color rgb="FF000000"/>
        <rFont val="Segoe UI"/>
        <family val="3"/>
        <charset val="134"/>
      </rPr>
      <t>(Interest)</t>
    </r>
  </si>
  <si>
    <r>
      <t>Adjustment</t>
    </r>
    <r>
      <rPr>
        <sz val="11"/>
        <color rgb="FF000000"/>
        <rFont val="Calibri"/>
        <family val="2"/>
        <charset val="134"/>
      </rPr>
      <t> </t>
    </r>
    <r>
      <rPr>
        <sz val="11"/>
        <color rgb="FF000000"/>
        <rFont val="Segoe UI"/>
        <family val="3"/>
        <charset val="134"/>
      </rPr>
      <t>to</t>
    </r>
    <r>
      <rPr>
        <sz val="11"/>
        <color rgb="FF000000"/>
        <rFont val="Calibri"/>
        <family val="2"/>
        <charset val="134"/>
      </rPr>
      <t> </t>
    </r>
    <r>
      <rPr>
        <sz val="11"/>
        <color rgb="FF000000"/>
        <rFont val="Segoe UI"/>
        <family val="3"/>
        <charset val="134"/>
      </rPr>
      <t>cash</t>
    </r>
    <r>
      <rPr>
        <sz val="11"/>
        <color rgb="FF000000"/>
        <rFont val="Calibri"/>
        <family val="2"/>
        <charset val="134"/>
      </rPr>
      <t> </t>
    </r>
    <r>
      <rPr>
        <sz val="11"/>
        <color rgb="FF000000"/>
        <rFont val="Segoe UI"/>
        <family val="3"/>
        <charset val="134"/>
      </rPr>
      <t>basis</t>
    </r>
  </si>
  <si>
    <r>
      <t>Overall</t>
    </r>
    <r>
      <rPr>
        <sz val="11"/>
        <color rgb="FF000000"/>
        <rFont val="Calibri"/>
        <family val="2"/>
        <charset val="134"/>
      </rPr>
      <t> </t>
    </r>
    <r>
      <rPr>
        <sz val="11"/>
        <color rgb="FF000000"/>
        <rFont val="Segoe UI"/>
        <family val="3"/>
        <charset val="134"/>
      </rPr>
      <t>balance</t>
    </r>
    <r>
      <rPr>
        <sz val="11"/>
        <color rgb="FF000000"/>
        <rFont val="Calibri"/>
        <family val="2"/>
        <charset val="134"/>
      </rPr>
      <t> </t>
    </r>
    <r>
      <rPr>
        <sz val="11"/>
        <color rgb="FF000000"/>
        <rFont val="Segoe UI"/>
        <family val="3"/>
        <charset val="134"/>
      </rPr>
      <t>(cash</t>
    </r>
    <r>
      <rPr>
        <sz val="11"/>
        <color rgb="FF000000"/>
        <rFont val="Calibri"/>
        <family val="2"/>
        <charset val="134"/>
      </rPr>
      <t> </t>
    </r>
    <r>
      <rPr>
        <sz val="11"/>
        <color rgb="FF000000"/>
        <rFont val="Segoe UI"/>
        <family val="3"/>
        <charset val="134"/>
      </rPr>
      <t>basis,</t>
    </r>
    <r>
      <rPr>
        <sz val="11"/>
        <color rgb="FF000000"/>
        <rFont val="Calibri"/>
        <family val="2"/>
        <charset val="134"/>
      </rPr>
      <t> </t>
    </r>
    <r>
      <rPr>
        <sz val="11"/>
        <color rgb="FF000000"/>
        <rFont val="Segoe UI"/>
        <family val="3"/>
        <charset val="134"/>
      </rPr>
      <t>incl.</t>
    </r>
    <r>
      <rPr>
        <sz val="11"/>
        <color rgb="FF000000"/>
        <rFont val="Calibri"/>
        <family val="2"/>
        <charset val="134"/>
      </rPr>
      <t> </t>
    </r>
    <r>
      <rPr>
        <sz val="11"/>
        <color rgb="FF000000"/>
        <rFont val="Segoe UI"/>
        <family val="3"/>
        <charset val="134"/>
      </rPr>
      <t>grants)</t>
    </r>
  </si>
  <si>
    <r>
      <t>External</t>
    </r>
    <r>
      <rPr>
        <sz val="11"/>
        <color rgb="FF000000"/>
        <rFont val="Calibri"/>
        <family val="2"/>
        <charset val="134"/>
      </rPr>
      <t> </t>
    </r>
    <r>
      <rPr>
        <sz val="11"/>
        <color rgb="FF000000"/>
        <rFont val="Segoe UI"/>
        <family val="3"/>
        <charset val="134"/>
      </rPr>
      <t>financing</t>
    </r>
    <r>
      <rPr>
        <sz val="11"/>
        <color rgb="FF000000"/>
        <rFont val="Calibri"/>
        <family val="2"/>
        <charset val="134"/>
      </rPr>
      <t> </t>
    </r>
    <r>
      <rPr>
        <sz val="11"/>
        <color rgb="FF000000"/>
        <rFont val="Segoe UI"/>
        <family val="3"/>
        <charset val="134"/>
      </rPr>
      <t>(net)</t>
    </r>
  </si>
  <si>
    <r>
      <t>Project</t>
    </r>
    <r>
      <rPr>
        <sz val="11"/>
        <color rgb="FF000000"/>
        <rFont val="Calibri"/>
        <family val="2"/>
        <charset val="134"/>
      </rPr>
      <t> </t>
    </r>
    <r>
      <rPr>
        <sz val="11"/>
        <color rgb="FF000000"/>
        <rFont val="Segoe UI"/>
        <family val="3"/>
        <charset val="134"/>
      </rPr>
      <t>loans</t>
    </r>
  </si>
  <si>
    <r>
      <t>Budgetary</t>
    </r>
    <r>
      <rPr>
        <sz val="11"/>
        <color rgb="FF000000"/>
        <rFont val="Calibri"/>
        <family val="2"/>
        <charset val="134"/>
      </rPr>
      <t> </t>
    </r>
    <r>
      <rPr>
        <sz val="11"/>
        <color rgb="FF000000"/>
        <rFont val="Segoe UI"/>
        <family val="3"/>
        <charset val="134"/>
      </rPr>
      <t>loans</t>
    </r>
  </si>
  <si>
    <r>
      <t>Debt</t>
    </r>
    <r>
      <rPr>
        <sz val="11"/>
        <color rgb="FF000000"/>
        <rFont val="Calibri"/>
        <family val="2"/>
        <charset val="134"/>
      </rPr>
      <t> </t>
    </r>
    <r>
      <rPr>
        <sz val="11"/>
        <color rgb="FF000000"/>
        <rFont val="Segoe UI"/>
        <family val="3"/>
        <charset val="134"/>
      </rPr>
      <t>relief</t>
    </r>
  </si>
  <si>
    <r>
      <t>Variation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External</t>
    </r>
    <r>
      <rPr>
        <sz val="11"/>
        <color rgb="FF000000"/>
        <rFont val="Calibri"/>
        <family val="2"/>
        <charset val="134"/>
      </rPr>
      <t> </t>
    </r>
    <r>
      <rPr>
        <sz val="11"/>
        <color rgb="FF000000"/>
        <rFont val="Segoe UI"/>
        <family val="3"/>
        <charset val="134"/>
      </rPr>
      <t>Arrears</t>
    </r>
    <r>
      <rPr>
        <sz val="11"/>
        <color rgb="FF000000"/>
        <rFont val="Calibri"/>
        <family val="2"/>
        <charset val="134"/>
      </rPr>
      <t> </t>
    </r>
    <r>
      <rPr>
        <sz val="11"/>
        <color rgb="FF000000"/>
        <rFont val="Segoe UI"/>
        <family val="3"/>
        <charset val="134"/>
      </rPr>
      <t>(Principal)</t>
    </r>
  </si>
  <si>
    <r>
      <t>Domestic</t>
    </r>
    <r>
      <rPr>
        <sz val="11"/>
        <color rgb="FF000000"/>
        <rFont val="Calibri"/>
        <family val="2"/>
        <charset val="134"/>
      </rPr>
      <t> </t>
    </r>
    <r>
      <rPr>
        <sz val="11"/>
        <color rgb="FF000000"/>
        <rFont val="Segoe UI"/>
        <family val="3"/>
        <charset val="134"/>
      </rPr>
      <t>financing</t>
    </r>
    <r>
      <rPr>
        <sz val="11"/>
        <color rgb="FF000000"/>
        <rFont val="Calibri"/>
        <family val="2"/>
        <charset val="134"/>
      </rPr>
      <t> </t>
    </r>
    <r>
      <rPr>
        <sz val="11"/>
        <color rgb="FF000000"/>
        <rFont val="Segoe UI"/>
        <family val="3"/>
        <charset val="134"/>
      </rPr>
      <t>(net)</t>
    </r>
  </si>
  <si>
    <r>
      <t>Banking</t>
    </r>
    <r>
      <rPr>
        <sz val="11"/>
        <color rgb="FF000000"/>
        <rFont val="Calibri"/>
        <family val="2"/>
        <charset val="134"/>
      </rPr>
      <t> </t>
    </r>
    <r>
      <rPr>
        <sz val="11"/>
        <color rgb="FF000000"/>
        <rFont val="Segoe UI"/>
        <family val="3"/>
        <charset val="134"/>
      </rPr>
      <t>system</t>
    </r>
  </si>
  <si>
    <r>
      <t>Net</t>
    </r>
    <r>
      <rPr>
        <sz val="11"/>
        <color rgb="FF000000"/>
        <rFont val="Calibri"/>
        <family val="2"/>
        <charset val="134"/>
      </rPr>
      <t> </t>
    </r>
    <r>
      <rPr>
        <sz val="11"/>
        <color rgb="FF000000"/>
        <rFont val="Arial"/>
        <family val="3"/>
        <charset val="134"/>
      </rPr>
      <t>credit</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the</t>
    </r>
    <r>
      <rPr>
        <sz val="11"/>
        <color rgb="FF000000"/>
        <rFont val="Calibri"/>
        <family val="2"/>
        <charset val="134"/>
      </rPr>
      <t> </t>
    </r>
    <r>
      <rPr>
        <sz val="11"/>
        <color rgb="FF000000"/>
        <rFont val="Arial"/>
        <family val="3"/>
        <charset val="134"/>
      </rPr>
      <t>government</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</si>
  <si>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IMF</t>
    </r>
    <r>
      <rPr>
        <sz val="11"/>
        <color rgb="FF000000"/>
        <rFont val="Calibri"/>
        <family val="2"/>
        <charset val="134"/>
      </rPr>
      <t> </t>
    </r>
    <r>
      <rPr>
        <sz val="11"/>
        <color rgb="FF000000"/>
        <rFont val="Arial"/>
        <family val="3"/>
        <charset val="134"/>
      </rPr>
      <t>repurchases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</si>
  <si>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IMF</t>
    </r>
    <r>
      <rPr>
        <sz val="11"/>
        <color rgb="FF000000"/>
        <rFont val="Calibri"/>
        <family val="2"/>
        <charset val="134"/>
      </rPr>
      <t> </t>
    </r>
    <r>
      <rPr>
        <sz val="11"/>
        <color rgb="FF000000"/>
        <rFont val="Arial"/>
        <family val="3"/>
        <charset val="134"/>
      </rPr>
      <t>drawings</t>
    </r>
  </si>
  <si>
    <r>
      <t>IMF</t>
    </r>
    <r>
      <rPr>
        <sz val="11"/>
        <color rgb="FF000000"/>
        <rFont val="Calibri"/>
        <family val="2"/>
        <charset val="134"/>
      </rPr>
      <t> </t>
    </r>
    <r>
      <rPr>
        <sz val="11"/>
        <color rgb="FF000000"/>
        <rFont val="Arial"/>
        <family val="3"/>
        <charset val="134"/>
      </rPr>
      <t>(net)</t>
    </r>
  </si>
  <si>
    <r>
      <t>Central</t>
    </r>
    <r>
      <rPr>
        <sz val="11"/>
        <color rgb="FF000000"/>
        <rFont val="Calibri"/>
        <family val="2"/>
        <charset val="134"/>
      </rPr>
      <t> </t>
    </r>
    <r>
      <rPr>
        <sz val="11"/>
        <color rgb="FF000000"/>
        <rFont val="Segoe UI"/>
        <family val="3"/>
        <charset val="134"/>
      </rPr>
      <t>bank</t>
    </r>
  </si>
  <si>
    <r>
      <t>Other</t>
    </r>
    <r>
      <rPr>
        <sz val="11"/>
        <color rgb="FF000000"/>
        <rFont val="Calibri"/>
        <family val="2"/>
        <charset val="134"/>
      </rPr>
      <t> </t>
    </r>
    <r>
      <rPr>
        <sz val="11"/>
        <color rgb="FF000000"/>
        <rFont val="Arial"/>
        <family val="3"/>
        <charset val="134"/>
      </rPr>
      <t>domestic</t>
    </r>
    <r>
      <rPr>
        <sz val="11"/>
        <color rgb="FF000000"/>
        <rFont val="Calibri"/>
        <family val="2"/>
        <charset val="134"/>
      </rPr>
      <t> </t>
    </r>
    <r>
      <rPr>
        <sz val="11"/>
        <color rgb="FF000000"/>
        <rFont val="Arial"/>
        <family val="3"/>
        <charset val="134"/>
      </rPr>
      <t>financing</t>
    </r>
  </si>
  <si>
    <r>
      <t>Commercial</t>
    </r>
    <r>
      <rPr>
        <sz val="11"/>
        <color rgb="FF000000"/>
        <rFont val="Calibri"/>
        <family val="2"/>
        <charset val="134"/>
      </rPr>
      <t> </t>
    </r>
    <r>
      <rPr>
        <sz val="11"/>
        <color rgb="FF000000"/>
        <rFont val="Segoe UI"/>
        <family val="3"/>
        <charset val="134"/>
      </rPr>
      <t>banks</t>
    </r>
  </si>
  <si>
    <t>Adjustment</t>
  </si>
  <si>
    <r>
      <t>Privatization</t>
    </r>
    <r>
      <rPr>
        <sz val="11"/>
        <color rgb="FF000000"/>
        <rFont val="Calibri"/>
        <family val="2"/>
        <charset val="134"/>
      </rPr>
      <t> </t>
    </r>
    <r>
      <rPr>
        <sz val="11"/>
        <color rgb="FF000000"/>
        <rFont val="Segoe UI"/>
        <family val="3"/>
        <charset val="134"/>
      </rPr>
      <t>receipts</t>
    </r>
  </si>
  <si>
    <r>
      <t>Non-bank</t>
    </r>
    <r>
      <rPr>
        <sz val="11"/>
        <color rgb="FF000000"/>
        <rFont val="Calibri"/>
        <family val="2"/>
        <charset val="134"/>
      </rPr>
      <t> </t>
    </r>
    <r>
      <rPr>
        <sz val="11"/>
        <color rgb="FF000000"/>
        <rFont val="Segoe UI"/>
        <family val="3"/>
        <charset val="134"/>
      </rPr>
      <t>financing</t>
    </r>
  </si>
  <si>
    <r>
      <t>Financing</t>
    </r>
    <r>
      <rPr>
        <sz val="11"/>
        <color rgb="FF000000"/>
        <rFont val="Calibri"/>
        <family val="2"/>
        <charset val="134"/>
      </rPr>
      <t> </t>
    </r>
    <r>
      <rPr>
        <sz val="11"/>
        <color rgb="FF000000"/>
        <rFont val="Segoe UI"/>
        <family val="3"/>
        <charset val="134"/>
      </rPr>
      <t>gap</t>
    </r>
  </si>
  <si>
    <t>forei</t>
  </si>
  <si>
    <t>Pakistan: General Government Budget</t>
  </si>
  <si>
    <t>(  Pakistani rupees )</t>
  </si>
  <si>
    <t>Federal</t>
  </si>
  <si>
    <t>FBR revenue</t>
  </si>
  <si>
    <t>l4_federalrtax</t>
  </si>
  <si>
    <t>Federal excise duty</t>
  </si>
  <si>
    <t>Sales tax/VAT</t>
  </si>
  <si>
    <t>Customs duties</t>
  </si>
  <si>
    <t>Oil and gas surcharges and other</t>
  </si>
  <si>
    <t>Petroleum surcharge</t>
  </si>
  <si>
    <t>Gas surcharge and other</t>
  </si>
  <si>
    <t>GIDC 1/</t>
  </si>
  <si>
    <t>Provincial</t>
  </si>
  <si>
    <t>l4_federalexpenditure</t>
  </si>
  <si>
    <t>Defense</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</si>
  <si>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subsidies 2/</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</si>
  <si>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 grants</t>
    </r>
  </si>
  <si>
    <t>Development expenditure</t>
  </si>
  <si>
    <t>Development expenditure and net lending</t>
  </si>
  <si>
    <t>Public Sector Development Program</t>
  </si>
  <si>
    <t>Of which:  One-off expenditure</t>
  </si>
  <si>
    <t>Statistical discrepancy (“+” = additional expenditure)</t>
  </si>
  <si>
    <t>Underlying budget balance (excluding grants and earthquake)</t>
  </si>
  <si>
    <t>One-off expenditure (earthquake-related spending in 2005–08)</t>
  </si>
  <si>
    <t>Overall Balance (excluding grants)</t>
  </si>
  <si>
    <t>Overall Balance (including grants)</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</si>
  <si>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privatization receipts</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</si>
  <si>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IMF</t>
    </r>
  </si>
  <si>
    <t>Bank</t>
  </si>
  <si>
    <t>Nonbank</t>
  </si>
  <si>
    <t>Privatization receipts</t>
  </si>
  <si>
    <t>Tanzania: Central Government Operations</t>
  </si>
  <si>
    <t>(  Billions of Tanzanian Shillings)</t>
  </si>
  <si>
    <r>
      <t>Import</t>
    </r>
    <r>
      <rPr>
        <sz val="11"/>
        <color rgb="FF000000"/>
        <rFont val="Calibri"/>
        <family val="2"/>
        <charset val="134"/>
      </rPr>
      <t> </t>
    </r>
    <r>
      <rPr>
        <sz val="11"/>
        <color rgb="FF000000"/>
        <rFont val="Arial"/>
        <family val="3"/>
        <charset val="134"/>
      </rPr>
      <t>duties</t>
    </r>
  </si>
  <si>
    <r>
      <t>Value-added</t>
    </r>
    <r>
      <rPr>
        <sz val="11"/>
        <color rgb="FF000000"/>
        <rFont val="Calibri"/>
        <family val="2"/>
        <charset val="134"/>
      </rPr>
      <t> </t>
    </r>
    <r>
      <rPr>
        <sz val="11"/>
        <color rgb="FF000000"/>
        <rFont val="Arial"/>
        <family val="3"/>
        <charset val="134"/>
      </rPr>
      <t>tax</t>
    </r>
  </si>
  <si>
    <r>
      <t>Income</t>
    </r>
    <r>
      <rPr>
        <sz val="11"/>
        <color rgb="FF000000"/>
        <rFont val="Calibri"/>
        <family val="2"/>
        <charset val="134"/>
      </rPr>
      <t> </t>
    </r>
    <r>
      <rPr>
        <sz val="11"/>
        <color rgb="FF000000"/>
        <rFont val="Arial"/>
        <family val="3"/>
        <charset val="134"/>
      </rPr>
      <t>taxes</t>
    </r>
  </si>
  <si>
    <t>LGA</t>
  </si>
  <si>
    <r>
      <t>Recurrent</t>
    </r>
    <r>
      <rPr>
        <sz val="11"/>
        <color rgb="FF000000"/>
        <rFont val="Calibri"/>
        <family val="2"/>
        <charset val="134"/>
      </rPr>
      <t> </t>
    </r>
    <r>
      <rPr>
        <sz val="11"/>
        <color rgb="FF000000"/>
        <rFont val="Arial"/>
        <family val="3"/>
        <charset val="134"/>
      </rPr>
      <t>expenditure</t>
    </r>
  </si>
  <si>
    <r>
      <t>Foreign</t>
    </r>
    <r>
      <rPr>
        <sz val="11"/>
        <color rgb="FF000000"/>
        <rFont val="Calibri"/>
        <family val="2"/>
        <charset val="134"/>
      </rPr>
      <t> </t>
    </r>
    <r>
      <rPr>
        <sz val="11"/>
        <color rgb="FF000000"/>
        <rFont val="Arial"/>
        <family val="3"/>
        <charset val="134"/>
      </rPr>
      <t>3</t>
    </r>
  </si>
  <si>
    <r>
      <t>Goods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services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transfers</t>
    </r>
  </si>
  <si>
    <t>of which: MDRI (IMF) related</t>
  </si>
  <si>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Transfers</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TANESCO</t>
    </r>
  </si>
  <si>
    <t>of which:  MDRI (IMF) related</t>
  </si>
  <si>
    <r>
      <t>Foreign</t>
    </r>
    <r>
      <rPr>
        <sz val="11"/>
        <color rgb="FF000000"/>
        <rFont val="Calibri"/>
        <family val="2"/>
        <charset val="134"/>
      </rPr>
      <t> </t>
    </r>
    <r>
      <rPr>
        <sz val="11"/>
        <color rgb="FF000000"/>
        <rFont val="Arial"/>
        <family val="3"/>
        <charset val="134"/>
      </rPr>
      <t>(concessionally)</t>
    </r>
    <r>
      <rPr>
        <sz val="11"/>
        <color rgb="FF000000"/>
        <rFont val="Calibri"/>
        <family val="2"/>
        <charset val="134"/>
      </rPr>
      <t> </t>
    </r>
    <r>
      <rPr>
        <sz val="11"/>
        <color rgb="FF000000"/>
        <rFont val="Arial"/>
        <family val="3"/>
        <charset val="134"/>
      </rPr>
      <t>financed</t>
    </r>
  </si>
  <si>
    <r>
      <t>Unidentified</t>
    </r>
    <r>
      <rPr>
        <sz val="11"/>
        <color rgb="FF000000"/>
        <rFont val="Calibri"/>
        <family val="2"/>
        <charset val="134"/>
      </rPr>
      <t> </t>
    </r>
    <r>
      <rPr>
        <sz val="11"/>
        <color rgb="FF000000"/>
        <rFont val="Arial"/>
        <family val="3"/>
        <charset val="134"/>
      </rPr>
      <t>expenditure</t>
    </r>
    <r>
      <rPr>
        <sz val="11"/>
        <color rgb="FF000000"/>
        <rFont val="Calibri"/>
        <family val="2"/>
        <charset val="134"/>
      </rPr>
      <t> </t>
    </r>
    <r>
      <rPr>
        <sz val="11"/>
        <color rgb="FF000000"/>
        <rFont val="Arial"/>
        <family val="3"/>
        <charset val="134"/>
      </rPr>
      <t>measures</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</si>
  <si>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before</t>
    </r>
    <r>
      <rPr>
        <sz val="11"/>
        <color rgb="FF000000"/>
        <rFont val="Calibri"/>
        <family val="2"/>
        <charset val="134"/>
      </rPr>
      <t> </t>
    </r>
    <r>
      <rPr>
        <sz val="11"/>
        <color rgb="FF000000"/>
        <rFont val="Arial"/>
        <family val="3"/>
        <charset val="134"/>
      </rPr>
      <t>grants</t>
    </r>
  </si>
  <si>
    <r>
      <t>Program</t>
    </r>
    <r>
      <rPr>
        <sz val="11"/>
        <color rgb="FF000000"/>
        <rFont val="Calibri"/>
        <family val="2"/>
        <charset val="134"/>
      </rPr>
      <t> </t>
    </r>
    <r>
      <rPr>
        <sz val="11"/>
        <color rgb="FF000000"/>
        <rFont val="Arial"/>
        <family val="3"/>
        <charset val="134"/>
      </rPr>
      <t>(including</t>
    </r>
    <r>
      <rPr>
        <sz val="11"/>
        <color rgb="FF000000"/>
        <rFont val="Calibri"/>
        <family val="2"/>
        <charset val="134"/>
      </rPr>
      <t> </t>
    </r>
    <r>
      <rPr>
        <sz val="11"/>
        <color rgb="FF000000"/>
        <rFont val="Arial"/>
        <family val="3"/>
        <charset val="134"/>
      </rPr>
      <t>basket</t>
    </r>
    <r>
      <rPr>
        <sz val="11"/>
        <color rgb="FF000000"/>
        <rFont val="Calibri"/>
        <family val="2"/>
        <charset val="134"/>
      </rPr>
      <t> </t>
    </r>
    <r>
      <rPr>
        <sz val="11"/>
        <color rgb="FF000000"/>
        <rFont val="Arial"/>
        <family val="3"/>
        <charset val="134"/>
      </rPr>
      <t>grants)</t>
    </r>
  </si>
  <si>
    <r>
      <t>O</t>
    </r>
    <r>
      <rPr>
        <i val="true"/>
        <sz val="11"/>
        <color rgb="FF000000"/>
        <rFont val="Arial"/>
        <family val="3"/>
        <charset val="134"/>
      </rPr>
      <t>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basket</t>
    </r>
    <r>
      <rPr>
        <sz val="11"/>
        <color rgb="FF000000"/>
        <rFont val="Calibri"/>
        <family val="2"/>
        <charset val="134"/>
      </rPr>
      <t> </t>
    </r>
    <r>
      <rPr>
        <sz val="11"/>
        <color rgb="FF000000"/>
        <rFont val="Arial"/>
        <family val="3"/>
        <charset val="134"/>
      </rPr>
      <t>grants</t>
    </r>
  </si>
  <si>
    <t> HIPC grant relief </t>
  </si>
  <si>
    <r>
      <t>MDRI</t>
    </r>
    <r>
      <rPr>
        <sz val="11"/>
        <color rgb="FF000000"/>
        <rFont val="Calibri"/>
        <family val="2"/>
        <charset val="134"/>
      </rPr>
      <t> </t>
    </r>
    <r>
      <rPr>
        <sz val="11"/>
        <color rgb="FF000000"/>
        <rFont val="Arial"/>
        <family val="3"/>
        <charset val="134"/>
      </rPr>
      <t>(IMF)</t>
    </r>
    <r>
      <rPr>
        <sz val="11"/>
        <color rgb="FF000000"/>
        <rFont val="Calibri"/>
        <family val="2"/>
        <charset val="134"/>
      </rPr>
      <t> </t>
    </r>
    <r>
      <rPr>
        <sz val="11"/>
        <color rgb="FF000000"/>
        <rFont val="Arial"/>
        <family val="3"/>
        <charset val="134"/>
      </rPr>
      <t>grant</t>
    </r>
    <r>
      <rPr>
        <sz val="11"/>
        <color rgb="FF000000"/>
        <rFont val="Calibri"/>
        <family val="2"/>
        <charset val="134"/>
      </rPr>
      <t> </t>
    </r>
    <r>
      <rPr>
        <sz val="11"/>
        <color rgb="FF000000"/>
        <rFont val="Arial"/>
        <family val="3"/>
        <charset val="134"/>
      </rPr>
      <t>relief</t>
    </r>
  </si>
  <si>
    <r>
      <t>MCA</t>
    </r>
    <r>
      <rPr>
        <sz val="11"/>
        <color rgb="FF000000"/>
        <rFont val="Calibri"/>
        <family val="2"/>
        <charset val="134"/>
      </rPr>
      <t> </t>
    </r>
    <r>
      <rPr>
        <sz val="11"/>
        <color rgb="FF000000"/>
        <rFont val="Arial"/>
        <family val="3"/>
        <charset val="134"/>
      </rPr>
      <t>funding</t>
    </r>
  </si>
  <si>
    <r>
      <t>Net</t>
    </r>
    <r>
      <rPr>
        <sz val="11"/>
        <color rgb="FF000000"/>
        <rFont val="Calibri"/>
        <family val="2"/>
        <charset val="134"/>
      </rPr>
      <t> </t>
    </r>
    <r>
      <rPr>
        <sz val="11"/>
        <color rgb="FF000000"/>
        <rFont val="Arial"/>
        <family val="3"/>
        <charset val="134"/>
      </rPr>
      <t>expenditure</t>
    </r>
    <r>
      <rPr>
        <sz val="11"/>
        <color rgb="FF000000"/>
        <rFont val="Calibri"/>
        <family val="2"/>
        <charset val="134"/>
      </rPr>
      <t> </t>
    </r>
    <r>
      <rPr>
        <sz val="11"/>
        <color rgb="FF000000"/>
        <rFont val="Arial"/>
        <family val="3"/>
        <charset val="134"/>
      </rPr>
      <t>float</t>
    </r>
  </si>
  <si>
    <r>
      <t>Statistical</t>
    </r>
    <r>
      <rPr>
        <sz val="11"/>
        <color rgb="FF000000"/>
        <rFont val="Calibri"/>
        <family val="2"/>
        <charset val="134"/>
      </rPr>
      <t> </t>
    </r>
    <r>
      <rPr>
        <sz val="11"/>
        <color rgb="FF000000"/>
        <rFont val="Arial"/>
        <family val="3"/>
        <charset val="134"/>
      </rPr>
      <t>discrepancy</t>
    </r>
  </si>
  <si>
    <t>Adjustment to cash</t>
  </si>
  <si>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after</t>
    </r>
    <r>
      <rPr>
        <sz val="11"/>
        <color rgb="FF000000"/>
        <rFont val="Calibri"/>
        <family val="2"/>
        <charset val="134"/>
      </rPr>
      <t> </t>
    </r>
    <r>
      <rPr>
        <sz val="11"/>
        <color rgb="FF000000"/>
        <rFont val="Arial"/>
        <family val="3"/>
        <charset val="134"/>
      </rPr>
      <t>grants</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basis)</t>
    </r>
  </si>
  <si>
    <r>
      <t>Foreign</t>
    </r>
    <r>
      <rPr>
        <sz val="11"/>
        <color rgb="FF000000"/>
        <rFont val="Calibri"/>
        <family val="2"/>
        <charset val="134"/>
      </rPr>
      <t> </t>
    </r>
    <r>
      <rPr>
        <sz val="11"/>
        <color rgb="FF000000"/>
        <rFont val="Arial"/>
        <family val="3"/>
        <charset val="134"/>
      </rPr>
      <t>(net)</t>
    </r>
  </si>
  <si>
    <r>
      <t>Foreign</t>
    </r>
    <r>
      <rPr>
        <sz val="11"/>
        <color rgb="FF000000"/>
        <rFont val="Calibri"/>
        <family val="2"/>
        <charset val="134"/>
      </rPr>
      <t> </t>
    </r>
    <r>
      <rPr>
        <sz val="11"/>
        <color rgb="FF000000"/>
        <rFont val="Arial"/>
        <family val="3"/>
        <charset val="134"/>
      </rPr>
      <t>loans</t>
    </r>
  </si>
  <si>
    <r>
      <t>Program</t>
    </r>
    <r>
      <rPr>
        <sz val="11"/>
        <color rgb="FF000000"/>
        <rFont val="Calibri"/>
        <family val="2"/>
        <charset val="134"/>
      </rPr>
      <t> </t>
    </r>
    <r>
      <rPr>
        <sz val="11"/>
        <color rgb="FF000000"/>
        <rFont val="Arial"/>
        <family val="3"/>
        <charset val="134"/>
      </rPr>
      <t>(including</t>
    </r>
    <r>
      <rPr>
        <sz val="11"/>
        <color rgb="FF000000"/>
        <rFont val="Calibri"/>
        <family val="2"/>
        <charset val="134"/>
      </rPr>
      <t> </t>
    </r>
    <r>
      <rPr>
        <sz val="11"/>
        <color rgb="FF000000"/>
        <rFont val="Arial"/>
        <family val="3"/>
        <charset val="134"/>
      </rPr>
      <t>basket</t>
    </r>
    <r>
      <rPr>
        <sz val="11"/>
        <color rgb="FF000000"/>
        <rFont val="Calibri"/>
        <family val="2"/>
        <charset val="134"/>
      </rPr>
      <t> </t>
    </r>
    <r>
      <rPr>
        <sz val="11"/>
        <color rgb="FF000000"/>
        <rFont val="Arial"/>
        <family val="3"/>
        <charset val="134"/>
      </rPr>
      <t>loans)</t>
    </r>
  </si>
  <si>
    <r>
      <t>O</t>
    </r>
    <r>
      <rPr>
        <i val="true"/>
        <sz val="11"/>
        <color rgb="FF000000"/>
        <rFont val="Arial"/>
        <family val="3"/>
        <charset val="134"/>
      </rPr>
      <t>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basket</t>
    </r>
    <r>
      <rPr>
        <sz val="11"/>
        <color rgb="FF000000"/>
        <rFont val="Calibri"/>
        <family val="2"/>
        <charset val="134"/>
      </rPr>
      <t> </t>
    </r>
    <r>
      <rPr>
        <sz val="11"/>
        <color rgb="FF000000"/>
        <rFont val="Arial"/>
        <family val="3"/>
        <charset val="134"/>
      </rPr>
      <t>loans</t>
    </r>
  </si>
  <si>
    <r>
      <t>Nonconcessional</t>
    </r>
    <r>
      <rPr>
        <sz val="11"/>
        <color rgb="FF000000"/>
        <rFont val="Calibri"/>
        <family val="2"/>
        <charset val="134"/>
      </rPr>
      <t> </t>
    </r>
    <r>
      <rPr>
        <sz val="11"/>
        <color rgb="FF000000"/>
        <rFont val="Arial"/>
        <family val="3"/>
        <charset val="134"/>
      </rPr>
      <t>borrowing</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</si>
  <si>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gas</t>
    </r>
    <r>
      <rPr>
        <sz val="11"/>
        <color rgb="FF000000"/>
        <rFont val="Calibri"/>
        <family val="2"/>
        <charset val="134"/>
      </rPr>
      <t> </t>
    </r>
    <r>
      <rPr>
        <sz val="11"/>
        <color rgb="FF000000"/>
        <rFont val="Arial"/>
        <family val="3"/>
        <charset val="134"/>
      </rPr>
      <t>pipeline</t>
    </r>
  </si>
  <si>
    <r>
      <t>Domestic</t>
    </r>
    <r>
      <rPr>
        <sz val="11"/>
        <color rgb="FF000000"/>
        <rFont val="Calibri"/>
        <family val="2"/>
        <charset val="134"/>
      </rPr>
      <t> </t>
    </r>
    <r>
      <rPr>
        <sz val="11"/>
        <color rgb="FF000000"/>
        <rFont val="Arial"/>
        <family val="3"/>
        <charset val="134"/>
      </rPr>
      <t>(net)</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</si>
  <si>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excluding</t>
    </r>
    <r>
      <rPr>
        <sz val="11"/>
        <color rgb="FF000000"/>
        <rFont val="Calibri"/>
        <family val="2"/>
        <charset val="134"/>
      </rPr>
      <t> </t>
    </r>
    <r>
      <rPr>
        <sz val="11"/>
        <color rgb="FF000000"/>
        <rFont val="Arial"/>
        <family val="3"/>
        <charset val="134"/>
      </rPr>
      <t>gas</t>
    </r>
    <r>
      <rPr>
        <sz val="11"/>
        <color rgb="FF000000"/>
        <rFont val="Calibri"/>
        <family val="2"/>
        <charset val="134"/>
      </rPr>
      <t> </t>
    </r>
    <r>
      <rPr>
        <sz val="11"/>
        <color rgb="FF000000"/>
        <rFont val="Arial"/>
        <family val="3"/>
        <charset val="134"/>
      </rPr>
      <t>pipeline</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</si>
  <si>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credit</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TPDC</t>
    </r>
    <r>
      <rPr>
        <sz val="11"/>
        <color rgb="FF000000"/>
        <rFont val="Calibri"/>
        <family val="2"/>
        <charset val="134"/>
      </rPr>
      <t> </t>
    </r>
    <r>
      <rPr>
        <sz val="11"/>
        <color rgb="FF000000"/>
        <rFont val="Arial"/>
        <family val="3"/>
        <charset val="134"/>
      </rPr>
      <t>(gas</t>
    </r>
    <r>
      <rPr>
        <sz val="11"/>
        <color rgb="FF000000"/>
        <rFont val="Calibri"/>
        <family val="2"/>
        <charset val="134"/>
      </rPr>
      <t> </t>
    </r>
    <r>
      <rPr>
        <sz val="11"/>
        <color rgb="FF000000"/>
        <rFont val="Arial"/>
        <family val="3"/>
        <charset val="134"/>
      </rPr>
      <t>pipeline)</t>
    </r>
  </si>
  <si>
    <r>
      <t>One-off</t>
    </r>
    <r>
      <rPr>
        <sz val="11"/>
        <color rgb="FF000000"/>
        <rFont val="Calibri"/>
        <family val="2"/>
        <charset val="134"/>
      </rPr>
      <t> </t>
    </r>
    <r>
      <rPr>
        <sz val="11"/>
        <color rgb="FF000000"/>
        <rFont val="Arial"/>
        <family val="3"/>
        <charset val="134"/>
      </rPr>
      <t>transfers</t>
    </r>
    <r>
      <rPr>
        <sz val="11"/>
        <color rgb="FF000000"/>
        <rFont val="Calibri"/>
        <family val="2"/>
        <charset val="134"/>
      </rPr>
      <t> </t>
    </r>
    <r>
      <rPr>
        <sz val="11"/>
        <color rgb="FF000000"/>
        <rFont val="Arial"/>
        <family val="3"/>
        <charset val="134"/>
      </rPr>
      <t>from</t>
    </r>
    <r>
      <rPr>
        <sz val="11"/>
        <color rgb="FF000000"/>
        <rFont val="Calibri"/>
        <family val="2"/>
        <charset val="134"/>
      </rPr>
      <t> </t>
    </r>
    <r>
      <rPr>
        <sz val="11"/>
        <color rgb="FF000000"/>
        <rFont val="Arial"/>
        <family val="3"/>
        <charset val="134"/>
      </rPr>
      <t>agencies</t>
    </r>
  </si>
  <si>
    <r>
      <t>Amortization</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parastatal</t>
    </r>
    <r>
      <rPr>
        <sz val="11"/>
        <color rgb="FF000000"/>
        <rFont val="Calibri"/>
        <family val="2"/>
        <charset val="134"/>
      </rPr>
      <t> </t>
    </r>
    <r>
      <rPr>
        <sz val="11"/>
        <color rgb="FF000000"/>
        <rFont val="Arial"/>
        <family val="3"/>
        <charset val="134"/>
      </rPr>
      <t>debt</t>
    </r>
  </si>
  <si>
    <t>Tax check</t>
  </si>
  <si>
    <t>Finanxe check</t>
  </si>
  <si>
    <t>Niger: Financial Operations of the Central Government</t>
  </si>
  <si>
    <t>(  CFA francs)</t>
  </si>
  <si>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International</t>
    </r>
    <r>
      <rPr>
        <sz val="11"/>
        <color rgb="FF000000"/>
        <rFont val="Calibri"/>
        <family val="2"/>
        <charset val="134"/>
      </rPr>
      <t> </t>
    </r>
    <r>
      <rPr>
        <sz val="11"/>
        <color rgb="FF000000"/>
        <rFont val="Arial"/>
        <family val="3"/>
        <charset val="134"/>
      </rPr>
      <t>trade</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</si>
  <si>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Exceptional</t>
    </r>
    <r>
      <rPr>
        <sz val="11"/>
        <color rgb="FF000000"/>
        <rFont val="Calibri"/>
        <family val="2"/>
        <charset val="134"/>
      </rPr>
      <t> </t>
    </r>
    <r>
      <rPr>
        <sz val="11"/>
        <color rgb="FF000000"/>
        <rFont val="Arial"/>
        <family val="3"/>
        <charset val="134"/>
      </rPr>
      <t>uranium</t>
    </r>
    <r>
      <rPr>
        <sz val="11"/>
        <color rgb="FF000000"/>
        <rFont val="Calibri"/>
        <family val="2"/>
        <charset val="134"/>
      </rPr>
      <t> </t>
    </r>
    <r>
      <rPr>
        <sz val="11"/>
        <color rgb="FF000000"/>
        <rFont val="Arial"/>
        <family val="3"/>
        <charset val="134"/>
      </rPr>
      <t>receipts</t>
    </r>
  </si>
  <si>
    <r>
      <t>Special</t>
    </r>
    <r>
      <rPr>
        <sz val="11"/>
        <color rgb="FF000000"/>
        <rFont val="Calibri"/>
        <family val="2"/>
        <charset val="134"/>
      </rPr>
      <t> </t>
    </r>
    <r>
      <rPr>
        <sz val="11"/>
        <color rgb="FF000000"/>
        <rFont val="Arial"/>
        <family val="3"/>
        <charset val="134"/>
      </rPr>
      <t>Accounts</t>
    </r>
    <r>
      <rPr>
        <sz val="11"/>
        <color rgb="FF000000"/>
        <rFont val="Calibri"/>
        <family val="2"/>
        <charset val="134"/>
      </rPr>
      <t> </t>
    </r>
    <r>
      <rPr>
        <sz val="11"/>
        <color rgb="FF000000"/>
        <rFont val="Arial"/>
        <family val="3"/>
        <charset val="134"/>
      </rPr>
      <t>revenue</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</si>
  <si>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domestically</t>
    </r>
    <r>
      <rPr>
        <sz val="11"/>
        <color rgb="FF000000"/>
        <rFont val="Calibri"/>
        <family val="2"/>
        <charset val="134"/>
      </rPr>
      <t> </t>
    </r>
    <r>
      <rPr>
        <sz val="11"/>
        <color rgb="FF000000"/>
        <rFont val="Arial"/>
        <family val="3"/>
        <charset val="134"/>
      </rPr>
      <t>financed</t>
    </r>
  </si>
  <si>
    <r>
      <t>Total</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expenditure</t>
    </r>
  </si>
  <si>
    <r>
      <t>Budgetary</t>
    </r>
    <r>
      <rPr>
        <sz val="11"/>
        <color rgb="FF000000"/>
        <rFont val="Calibri"/>
        <family val="2"/>
        <charset val="134"/>
      </rPr>
      <t> </t>
    </r>
    <r>
      <rPr>
        <sz val="11"/>
        <color rgb="FF000000"/>
        <rFont val="Arial"/>
        <family val="3"/>
        <charset val="134"/>
      </rPr>
      <t>expenditure</t>
    </r>
  </si>
  <si>
    <r>
      <t>Materials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supplies</t>
    </r>
  </si>
  <si>
    <r>
      <t>Subsidies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transfers</t>
    </r>
  </si>
  <si>
    <r>
      <t>O</t>
    </r>
    <r>
      <rPr>
        <i val="true"/>
        <sz val="11"/>
        <color rgb="FF000000"/>
        <rFont val="Arial"/>
        <family val="3"/>
        <charset val="134"/>
      </rPr>
      <t>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fuel</t>
    </r>
    <r>
      <rPr>
        <sz val="11"/>
        <color rgb="FF000000"/>
        <rFont val="Calibri"/>
        <family val="2"/>
        <charset val="134"/>
      </rPr>
      <t> </t>
    </r>
    <r>
      <rPr>
        <sz val="11"/>
        <color rgb="FF000000"/>
        <rFont val="Arial"/>
        <family val="3"/>
        <charset val="134"/>
      </rPr>
      <t>subsidies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</si>
  <si>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external</t>
    </r>
    <r>
      <rPr>
        <sz val="11"/>
        <color rgb="FF000000"/>
        <rFont val="Calibri"/>
        <family val="2"/>
        <charset val="134"/>
      </rPr>
      <t> </t>
    </r>
    <r>
      <rPr>
        <sz val="11"/>
        <color rgb="FF000000"/>
        <rFont val="Arial"/>
        <family val="3"/>
        <charset val="134"/>
      </rPr>
      <t>debt</t>
    </r>
  </si>
  <si>
    <t>Of Which Domestic debt</t>
  </si>
  <si>
    <r>
      <t>Adjustments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fiscal</t>
    </r>
    <r>
      <rPr>
        <sz val="11"/>
        <color rgb="FF000000"/>
        <rFont val="Calibri"/>
        <family val="2"/>
        <charset val="134"/>
      </rPr>
      <t> </t>
    </r>
    <r>
      <rPr>
        <sz val="11"/>
        <color rgb="FF000000"/>
        <rFont val="Arial"/>
        <family val="3"/>
        <charset val="134"/>
      </rPr>
      <t>expenditure</t>
    </r>
  </si>
  <si>
    <r>
      <t>Special</t>
    </r>
    <r>
      <rPr>
        <sz val="11"/>
        <color rgb="FF000000"/>
        <rFont val="Calibri"/>
        <family val="2"/>
        <charset val="134"/>
      </rPr>
      <t> </t>
    </r>
    <r>
      <rPr>
        <sz val="11"/>
        <color rgb="FF000000"/>
        <rFont val="Arial"/>
        <family val="3"/>
        <charset val="134"/>
      </rPr>
      <t>accounts</t>
    </r>
    <r>
      <rPr>
        <sz val="11"/>
        <color rgb="FF000000"/>
        <rFont val="Calibri"/>
        <family val="2"/>
        <charset val="134"/>
      </rPr>
      <t> </t>
    </r>
    <r>
      <rPr>
        <sz val="11"/>
        <color rgb="FF000000"/>
        <rFont val="Arial"/>
        <family val="3"/>
        <charset val="134"/>
      </rPr>
      <t>expenditure</t>
    </r>
  </si>
  <si>
    <r>
      <t>Capital</t>
    </r>
    <r>
      <rPr>
        <sz val="11"/>
        <color rgb="FF000000"/>
        <rFont val="Calibri"/>
        <family val="2"/>
        <charset val="134"/>
      </rPr>
      <t> </t>
    </r>
    <r>
      <rPr>
        <sz val="11"/>
        <color rgb="FF000000"/>
        <rFont val="Arial"/>
        <family val="3"/>
        <charset val="134"/>
      </rPr>
      <t>expenditure</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lending</t>
    </r>
  </si>
  <si>
    <t>HIPC Initiative resources</t>
  </si>
  <si>
    <r>
      <t>Externally</t>
    </r>
    <r>
      <rPr>
        <sz val="11"/>
        <color rgb="FF000000"/>
        <rFont val="Calibri"/>
        <family val="2"/>
        <charset val="134"/>
      </rPr>
      <t> </t>
    </r>
    <r>
      <rPr>
        <sz val="11"/>
        <color rgb="FF000000"/>
        <rFont val="Arial"/>
        <family val="3"/>
        <charset val="134"/>
      </rPr>
      <t>financed</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</si>
  <si>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grants</t>
    </r>
  </si>
  <si>
    <t>Of which loans</t>
  </si>
  <si>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(commitment  basis excl. grants)</t>
    </r>
  </si>
  <si>
    <r>
      <t>Basic</t>
    </r>
    <r>
      <rPr>
        <sz val="11"/>
        <color rgb="FF000000"/>
        <rFont val="Calibri"/>
        <family val="2"/>
        <charset val="134"/>
      </rPr>
      <t> </t>
    </r>
    <r>
      <rPr>
        <sz val="11"/>
        <color rgb="FF000000"/>
        <rFont val="Arial"/>
        <family val="3"/>
        <charset val="134"/>
      </rPr>
      <t>fiscal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(excl.</t>
    </r>
    <r>
      <rPr>
        <sz val="11"/>
        <color rgb="FF000000"/>
        <rFont val="Calibri"/>
        <family val="2"/>
        <charset val="134"/>
      </rPr>
      <t> </t>
    </r>
    <r>
      <rPr>
        <sz val="11"/>
        <color rgb="FF000000"/>
        <rFont val="Arial"/>
        <family val="3"/>
        <charset val="134"/>
      </rPr>
      <t>HIPC-financed</t>
    </r>
    <r>
      <rPr>
        <sz val="11"/>
        <color rgb="FF000000"/>
        <rFont val="Calibri"/>
        <family val="2"/>
        <charset val="134"/>
      </rPr>
      <t> </t>
    </r>
    <r>
      <rPr>
        <sz val="11"/>
        <color rgb="FF000000"/>
        <rFont val="Arial"/>
        <family val="3"/>
        <charset val="134"/>
      </rPr>
      <t>investment)</t>
    </r>
  </si>
  <si>
    <r>
      <t>Basic</t>
    </r>
    <r>
      <rPr>
        <sz val="11"/>
        <color rgb="FF000000"/>
        <rFont val="Calibri"/>
        <family val="2"/>
        <charset val="134"/>
      </rPr>
      <t> </t>
    </r>
    <r>
      <rPr>
        <sz val="11"/>
        <color rgb="FF000000"/>
        <rFont val="Arial"/>
        <family val="3"/>
        <charset val="134"/>
      </rPr>
      <t>balance</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</si>
  <si>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payments</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float</t>
    </r>
  </si>
  <si>
    <t>Of which   : Domestic arrears </t>
  </si>
  <si>
    <r>
      <t>External</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(net)</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</si>
  <si>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(cash)</t>
    </r>
  </si>
  <si>
    <t>Financing (with grants)</t>
  </si>
  <si>
    <t>External financing </t>
  </si>
  <si>
    <r>
      <t>External</t>
    </r>
    <r>
      <rPr>
        <sz val="11"/>
        <color rgb="FF000000"/>
        <rFont val="Calibri"/>
        <family val="2"/>
        <charset val="134"/>
      </rPr>
      <t> </t>
    </r>
    <r>
      <rPr>
        <sz val="11"/>
        <color rgb="FF000000"/>
        <rFont val="Arial"/>
        <family val="3"/>
        <charset val="134"/>
      </rPr>
      <t>financing (with grants )</t>
    </r>
  </si>
  <si>
    <t>Budget financing</t>
  </si>
  <si>
    <r>
      <t>Of</t>
    </r>
    <r>
      <rPr>
        <sz val="11"/>
        <color rgb="FF000000"/>
        <rFont val="Calibri"/>
        <family val="2"/>
        <charset val="134"/>
      </rPr>
      <t> </t>
    </r>
    <r>
      <rPr>
        <i val="true"/>
        <sz val="11"/>
        <color rgb="FF000000"/>
        <rFont val="Arial"/>
        <family val="3"/>
        <charset val="134"/>
      </rPr>
      <t>wich</t>
    </r>
    <r>
      <rPr>
        <sz val="11"/>
        <color rgb="FF000000"/>
        <rFont val="Arial"/>
        <family val="3"/>
        <charset val="134"/>
      </rPr>
      <t>:</t>
    </r>
    <r>
      <rPr>
        <sz val="11"/>
        <color rgb="FF000000"/>
        <rFont val="Calibri"/>
        <family val="2"/>
        <charset val="134"/>
      </rPr>
      <t> </t>
    </r>
    <r>
      <rPr>
        <sz val="11"/>
        <color rgb="FF000000"/>
        <rFont val="Arial"/>
        <family val="3"/>
        <charset val="134"/>
      </rPr>
      <t>Project</t>
    </r>
    <r>
      <rPr>
        <sz val="11"/>
        <color rgb="FF000000"/>
        <rFont val="Calibri"/>
        <family val="2"/>
        <charset val="134"/>
      </rPr>
      <t> </t>
    </r>
    <r>
      <rPr>
        <sz val="11"/>
        <color rgb="FF000000"/>
        <rFont val="Arial"/>
        <family val="3"/>
        <charset val="134"/>
      </rPr>
      <t>financing</t>
    </r>
  </si>
  <si>
    <t>MDRI assistance</t>
  </si>
  <si>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budget</t>
    </r>
    <r>
      <rPr>
        <sz val="11"/>
        <color rgb="FF000000"/>
        <rFont val="Calibri"/>
        <family val="2"/>
        <charset val="134"/>
      </rPr>
      <t> </t>
    </r>
    <r>
      <rPr>
        <sz val="11"/>
        <color rgb="FF000000"/>
        <rFont val="Arial"/>
        <family val="3"/>
        <charset val="134"/>
      </rPr>
      <t>financing</t>
    </r>
  </si>
  <si>
    <t>Project financing</t>
  </si>
  <si>
    <r>
      <t>Debt</t>
    </r>
    <r>
      <rPr>
        <sz val="11"/>
        <color rgb="FF000000"/>
        <rFont val="Calibri"/>
        <family val="2"/>
        <charset val="134"/>
      </rPr>
      <t> </t>
    </r>
    <r>
      <rPr>
        <sz val="11"/>
        <color rgb="FF000000"/>
        <rFont val="Arial"/>
        <family val="3"/>
        <charset val="134"/>
      </rPr>
      <t>relief</t>
    </r>
    <r>
      <rPr>
        <sz val="11"/>
        <color rgb="FF000000"/>
        <rFont val="Calibri"/>
        <family val="2"/>
        <charset val="134"/>
      </rPr>
      <t> </t>
    </r>
    <r>
      <rPr>
        <sz val="11"/>
        <color rgb="FF000000"/>
        <rFont val="Arial"/>
        <family val="3"/>
        <charset val="134"/>
      </rPr>
      <t>(incl.</t>
    </r>
    <r>
      <rPr>
        <sz val="11"/>
        <color rgb="FF000000"/>
        <rFont val="Calibri"/>
        <family val="2"/>
        <charset val="134"/>
      </rPr>
      <t> </t>
    </r>
    <r>
      <rPr>
        <sz val="11"/>
        <color rgb="FF000000"/>
        <rFont val="Arial"/>
        <family val="3"/>
        <charset val="134"/>
      </rPr>
      <t>debt</t>
    </r>
    <r>
      <rPr>
        <sz val="11"/>
        <color rgb="FF000000"/>
        <rFont val="Calibri"/>
        <family val="2"/>
        <charset val="134"/>
      </rPr>
      <t> </t>
    </r>
    <r>
      <rPr>
        <sz val="11"/>
        <color rgb="FF000000"/>
        <rFont val="Arial"/>
        <family val="3"/>
        <charset val="134"/>
      </rPr>
      <t>under</t>
    </r>
    <r>
      <rPr>
        <sz val="11"/>
        <color rgb="FF000000"/>
        <rFont val="Calibri"/>
        <family val="2"/>
        <charset val="134"/>
      </rPr>
      <t> </t>
    </r>
    <r>
      <rPr>
        <sz val="11"/>
        <color rgb="FF000000"/>
        <rFont val="Arial"/>
        <family val="3"/>
        <charset val="134"/>
      </rPr>
      <t>discussion)</t>
    </r>
  </si>
  <si>
    <r>
      <t>Banking</t>
    </r>
    <r>
      <rPr>
        <sz val="11"/>
        <color rgb="FF000000"/>
        <rFont val="Calibri"/>
        <family val="2"/>
        <charset val="134"/>
      </rPr>
      <t> </t>
    </r>
    <r>
      <rPr>
        <sz val="11"/>
        <color rgb="FF000000"/>
        <rFont val="Arial"/>
        <family val="3"/>
        <charset val="134"/>
      </rPr>
      <t>sector</t>
    </r>
  </si>
  <si>
    <t>IMF</t>
  </si>
  <si>
    <r>
      <t>Statutory</t>
    </r>
    <r>
      <rPr>
        <sz val="11"/>
        <color rgb="FF000000"/>
        <rFont val="Calibri"/>
        <family val="2"/>
        <charset val="134"/>
      </rPr>
      <t> </t>
    </r>
    <r>
      <rPr>
        <sz val="11"/>
        <color rgb="FF000000"/>
        <rFont val="Arial"/>
        <family val="3"/>
        <charset val="134"/>
      </rPr>
      <t>advances</t>
    </r>
  </si>
  <si>
    <r>
      <t>Deposits</t>
    </r>
    <r>
      <rPr>
        <sz val="11"/>
        <color rgb="FF000000"/>
        <rFont val="Calibri"/>
        <family val="2"/>
        <charset val="134"/>
      </rPr>
      <t> </t>
    </r>
    <r>
      <rPr>
        <sz val="11"/>
        <color rgb="FF000000"/>
        <rFont val="Arial"/>
        <family val="3"/>
        <charset val="134"/>
      </rPr>
      <t>with</t>
    </r>
    <r>
      <rPr>
        <sz val="11"/>
        <color rgb="FF000000"/>
        <rFont val="Calibri"/>
        <family val="2"/>
        <charset val="134"/>
      </rPr>
      <t> </t>
    </r>
    <r>
      <rPr>
        <sz val="11"/>
        <color rgb="FF000000"/>
        <rFont val="Arial"/>
        <family val="3"/>
        <charset val="134"/>
      </rPr>
      <t>BCEAO</t>
    </r>
  </si>
  <si>
    <r>
      <t>Government</t>
    </r>
    <r>
      <rPr>
        <sz val="11"/>
        <color rgb="FF000000"/>
        <rFont val="Calibri"/>
        <family val="2"/>
        <charset val="134"/>
      </rPr>
      <t> </t>
    </r>
    <r>
      <rPr>
        <sz val="11"/>
        <color rgb="FF000000"/>
        <rFont val="Arial"/>
        <family val="3"/>
        <charset val="134"/>
      </rPr>
      <t>securities</t>
    </r>
    <r>
      <rPr>
        <sz val="11"/>
        <color rgb="FF000000"/>
        <rFont val="Calibri"/>
        <family val="2"/>
        <charset val="134"/>
      </rPr>
      <t> </t>
    </r>
    <r>
      <rPr>
        <sz val="11"/>
        <color rgb="FF000000"/>
        <rFont val="Arial"/>
        <family val="3"/>
        <charset val="134"/>
      </rPr>
      <t>net</t>
    </r>
  </si>
  <si>
    <r>
      <t>Nonbanking</t>
    </r>
    <r>
      <rPr>
        <sz val="11"/>
        <color rgb="FF000000"/>
        <rFont val="Calibri"/>
        <family val="2"/>
        <charset val="134"/>
      </rPr>
      <t> </t>
    </r>
    <r>
      <rPr>
        <sz val="11"/>
        <color rgb="FF000000"/>
        <rFont val="Arial"/>
        <family val="3"/>
        <charset val="134"/>
      </rPr>
      <t>sector</t>
    </r>
  </si>
  <si>
    <t>Privatization receipts (net)</t>
  </si>
  <si>
    <r>
      <t>Financing</t>
    </r>
    <r>
      <rPr>
        <sz val="11"/>
        <color rgb="FF000000"/>
        <rFont val="Calibri"/>
        <family val="2"/>
        <charset val="134"/>
      </rPr>
      <t> </t>
    </r>
    <r>
      <rPr>
        <sz val="11"/>
        <color rgb="FF000000"/>
        <rFont val="Arial"/>
        <family val="3"/>
        <charset val="134"/>
      </rPr>
      <t>gap</t>
    </r>
    <r>
      <rPr>
        <sz val="11"/>
        <color rgb="FF000000"/>
        <rFont val="Calibri"/>
        <family val="2"/>
        <charset val="134"/>
      </rPr>
      <t> </t>
    </r>
    <r>
      <rPr>
        <sz val="11"/>
        <color rgb="FF000000"/>
        <rFont val="Arial"/>
        <family val="3"/>
        <charset val="134"/>
      </rPr>
      <t>(+)</t>
    </r>
  </si>
  <si>
    <t>foreign finance check </t>
  </si>
  <si>
    <t> India: Central Government Operations</t>
  </si>
  <si>
    <t>(  In percent of GDP))</t>
  </si>
  <si>
    <r>
      <t>Gross</t>
    </r>
    <r>
      <rPr>
        <sz val="11"/>
        <color rgb="FF000000"/>
        <rFont val="Calibri"/>
        <family val="2"/>
        <charset val="134"/>
      </rPr>
      <t> </t>
    </r>
    <r>
      <rPr>
        <sz val="11"/>
        <color rgb="FF000000"/>
        <rFont val="Arial"/>
        <family val="3"/>
        <charset val="134"/>
      </rPr>
      <t>tax</t>
    </r>
    <r>
      <rPr>
        <sz val="11"/>
        <color rgb="FF000000"/>
        <rFont val="Calibri"/>
        <family val="2"/>
        <charset val="134"/>
      </rPr>
      <t> </t>
    </r>
    <r>
      <rPr>
        <sz val="11"/>
        <color rgb="FF000000"/>
        <rFont val="Arial"/>
        <family val="3"/>
        <charset val="134"/>
      </rPr>
      <t>revenue</t>
    </r>
  </si>
  <si>
    <t>Of which: corporate tax</t>
  </si>
  <si>
    <r>
      <t>Of</t>
    </r>
    <r>
      <rPr>
        <sz val="11"/>
        <color rgb="FF000000"/>
        <rFont val="Calibri"/>
        <family val="2"/>
        <charset val="134"/>
      </rPr>
      <t> </t>
    </r>
    <r>
      <rPr>
        <sz val="11"/>
        <color rgb="FF000000"/>
        <rFont val="Arial"/>
        <family val="3"/>
        <charset val="134"/>
      </rPr>
      <t>which:</t>
    </r>
    <r>
      <rPr>
        <sz val="11"/>
        <color rgb="FF000000"/>
        <rFont val="Calibri"/>
        <family val="2"/>
        <charset val="134"/>
      </rPr>
      <t> </t>
    </r>
    <r>
      <rPr>
        <sz val="11"/>
        <color rgb="FF000000"/>
        <rFont val="Arial"/>
        <family val="3"/>
        <charset val="134"/>
      </rPr>
      <t>corporate</t>
    </r>
    <r>
      <rPr>
        <sz val="11"/>
        <color rgb="FF000000"/>
        <rFont val="Calibri"/>
        <family val="2"/>
        <charset val="134"/>
      </rPr>
      <t> </t>
    </r>
    <r>
      <rPr>
        <sz val="11"/>
        <color rgb="FF000000"/>
        <rFont val="Arial"/>
        <family val="3"/>
        <charset val="134"/>
      </rPr>
      <t>tax</t>
    </r>
  </si>
  <si>
    <t>Excise tax</t>
  </si>
  <si>
    <t> Other taxes</t>
  </si>
  <si>
    <t>Less: States' share</t>
  </si>
  <si>
    <t>  Nontax revenue 3/</t>
  </si>
  <si>
    <t>Other revenue 2/</t>
  </si>
  <si>
    <t>   Property income</t>
  </si>
  <si>
    <t>   Sale of goods and services</t>
  </si>
  <si>
    <t>Miscellaneous and unidentified revenue</t>
  </si>
  <si>
    <t>   Current expenditure</t>
  </si>
  <si>
    <t>Expense 3/</t>
  </si>
  <si>
    <t>Compensation of employees 4/</t>
  </si>
  <si>
    <t>wages and salaries</t>
  </si>
  <si>
    <t>Subsidies 5/</t>
  </si>
  <si>
    <t>Food</t>
  </si>
  <si>
    <t> Fertilizer</t>
  </si>
  <si>
    <t> Petroluem</t>
  </si>
  <si>
    <t>Other expense 6/</t>
  </si>
  <si>
    <t>Gross Operating Balance</t>
  </si>
  <si>
    <r>
      <t>Capital</t>
    </r>
    <r>
      <rPr>
        <sz val="11"/>
        <color rgb="FF000000"/>
        <rFont val="Calibri"/>
        <family val="2"/>
        <charset val="134"/>
      </rPr>
      <t> </t>
    </r>
    <r>
      <rPr>
        <sz val="11"/>
        <color rgb="FF000000"/>
        <rFont val="Arial"/>
        <family val="3"/>
        <charset val="134"/>
      </rPr>
      <t>expenditure</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lending</t>
    </r>
    <r>
      <rPr>
        <sz val="11"/>
        <color rgb="FF000000"/>
        <rFont val="Calibri"/>
        <family val="2"/>
        <charset val="134"/>
      </rPr>
      <t> </t>
    </r>
    <r>
      <rPr>
        <sz val="11"/>
        <color rgb="FF000000"/>
        <rFont val="Arial"/>
        <family val="3"/>
        <charset val="134"/>
      </rPr>
      <t>6/</t>
    </r>
  </si>
  <si>
    <r>
      <t>Subsidy-related</t>
    </r>
    <r>
      <rPr>
        <sz val="11"/>
        <color rgb="FF000000"/>
        <rFont val="Calibri"/>
        <family val="2"/>
        <charset val="134"/>
      </rPr>
      <t> </t>
    </r>
    <r>
      <rPr>
        <sz val="11"/>
        <color rgb="FF000000"/>
        <rFont val="Arial"/>
        <family val="3"/>
        <charset val="134"/>
      </rPr>
      <t>bonds</t>
    </r>
    <r>
      <rPr>
        <sz val="11"/>
        <color rgb="FF000000"/>
        <rFont val="Calibri"/>
        <family val="2"/>
        <charset val="134"/>
      </rPr>
      <t> </t>
    </r>
    <r>
      <rPr>
        <sz val="11"/>
        <color rgb="FF000000"/>
        <rFont val="Arial"/>
        <family val="3"/>
        <charset val="134"/>
      </rPr>
      <t>9/</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</si>
  <si>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(authorities'</t>
    </r>
    <r>
      <rPr>
        <sz val="11"/>
        <color rgb="FF000000"/>
        <rFont val="Calibri"/>
        <family val="2"/>
        <charset val="134"/>
      </rPr>
      <t> </t>
    </r>
    <r>
      <rPr>
        <sz val="11"/>
        <color rgb="FF000000"/>
        <rFont val="Arial"/>
        <family val="3"/>
        <charset val="134"/>
      </rPr>
      <t>definition)</t>
    </r>
    <r>
      <rPr>
        <sz val="11"/>
        <color rgb="FF000000"/>
        <rFont val="Calibri"/>
        <family val="2"/>
        <charset val="134"/>
      </rPr>
      <t> </t>
    </r>
    <r>
      <rPr>
        <sz val="11"/>
        <color rgb="FF000000"/>
        <rFont val="Arial"/>
        <family val="3"/>
        <charset val="134"/>
      </rPr>
      <t>7/</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</si>
  <si>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(IMF</t>
    </r>
    <r>
      <rPr>
        <sz val="11"/>
        <color rgb="FF000000"/>
        <rFont val="Calibri"/>
        <family val="2"/>
        <charset val="134"/>
      </rPr>
      <t> </t>
    </r>
    <r>
      <rPr>
        <sz val="11"/>
        <color rgb="FF000000"/>
        <rFont val="Arial"/>
        <family val="3"/>
        <charset val="134"/>
      </rPr>
      <t>definition)</t>
    </r>
    <r>
      <rPr>
        <sz val="11"/>
        <color rgb="FF000000"/>
        <rFont val="Calibri"/>
        <family val="2"/>
        <charset val="134"/>
      </rPr>
      <t> </t>
    </r>
    <r>
      <rPr>
        <sz val="11"/>
        <color rgb="FF000000"/>
        <rFont val="Arial"/>
        <family val="3"/>
        <charset val="134"/>
      </rPr>
      <t>8/</t>
    </r>
  </si>
  <si>
    <r>
      <t>External</t>
    </r>
    <r>
      <rPr>
        <sz val="11"/>
        <color rgb="FF000000"/>
        <rFont val="Calibri"/>
        <family val="2"/>
        <charset val="134"/>
      </rPr>
      <t> </t>
    </r>
    <r>
      <rPr>
        <sz val="11"/>
        <color rgb="FF000000"/>
        <rFont val="Arial"/>
        <family val="3"/>
        <charset val="134"/>
      </rPr>
      <t>(net)</t>
    </r>
  </si>
  <si>
    <t>Of which(net): market borrowing</t>
  </si>
  <si>
    <r>
      <t>small</t>
    </r>
    <r>
      <rPr>
        <sz val="11"/>
        <color rgb="FF000000"/>
        <rFont val="Calibri"/>
        <family val="2"/>
        <charset val="134"/>
      </rPr>
      <t> </t>
    </r>
    <r>
      <rPr>
        <sz val="11"/>
        <color rgb="FF000000"/>
        <rFont val="Arial"/>
        <family val="3"/>
        <charset val="134"/>
      </rPr>
      <t>savings</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states'</t>
    </r>
    <r>
      <rPr>
        <sz val="11"/>
        <color rgb="FF000000"/>
        <rFont val="Calibri"/>
        <family val="2"/>
        <charset val="134"/>
      </rPr>
      <t> </t>
    </r>
    <r>
      <rPr>
        <sz val="11"/>
        <color rgb="FF000000"/>
        <rFont val="Arial"/>
        <family val="3"/>
        <charset val="134"/>
      </rPr>
      <t>share)</t>
    </r>
  </si>
  <si>
    <r>
      <t>divestment</t>
    </r>
    <r>
      <rPr>
        <sz val="11"/>
        <color rgb="FF000000"/>
        <rFont val="Calibri"/>
        <family val="2"/>
        <charset val="134"/>
      </rPr>
      <t> </t>
    </r>
    <r>
      <rPr>
        <sz val="11"/>
        <color rgb="FF000000"/>
        <rFont val="Arial"/>
        <family val="3"/>
        <charset val="134"/>
      </rPr>
      <t>receipts</t>
    </r>
  </si>
  <si>
    <t>Net lending / borrowing (overall balance)</t>
  </si>
  <si>
    <t>Net financial transactions</t>
  </si>
  <si>
    <t>Net acquisition of financial assets</t>
  </si>
  <si>
    <t>Domestic </t>
  </si>
  <si>
    <t>Currency and deposits</t>
  </si>
  <si>
    <t>Share and other equity</t>
  </si>
  <si>
    <t>Net incurrence of liabilities</t>
  </si>
  <si>
    <t>Debt securities 7/</t>
  </si>
  <si>
    <t> India: General Government Operations</t>
  </si>
  <si>
    <t>(  rupees)</t>
  </si>
  <si>
    <t>EST. </t>
  </si>
  <si>
    <t>Prov.</t>
  </si>
  <si>
    <t>Other revenue</t>
  </si>
  <si>
    <t>Capital Expenditure</t>
  </si>
  <si>
    <t>l2_expenditue</t>
  </si>
  <si>
    <t>General government balance</t>
  </si>
  <si>
    <t>  RBI: gross fiscal deficit </t>
  </si>
  <si>
    <t>Expense</t>
  </si>
  <si>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interest</t>
    </r>
  </si>
  <si>
    <r>
      <t>Disinvestment</t>
    </r>
    <r>
      <rPr>
        <sz val="11"/>
        <color rgb="FF000000"/>
        <rFont val="Calibri"/>
        <family val="2"/>
        <charset val="134"/>
      </rPr>
      <t> </t>
    </r>
    <r>
      <rPr>
        <sz val="11"/>
        <color rgb="FF000000"/>
        <rFont val="Arial"/>
        <family val="3"/>
        <charset val="134"/>
      </rPr>
      <t>receipts</t>
    </r>
  </si>
  <si>
    <r>
      <t>Net</t>
    </r>
    <r>
      <rPr>
        <sz val="11"/>
        <color rgb="FF000000"/>
        <rFont val="Calibri"/>
        <family val="2"/>
        <charset val="1"/>
      </rPr>
      <t> </t>
    </r>
    <r>
      <rPr>
        <b val="true"/>
        <sz val="11"/>
        <color rgb="FF000000"/>
        <rFont val="Calibri"/>
        <family val="2"/>
        <charset val="1"/>
      </rPr>
      <t>lending</t>
    </r>
    <r>
      <rPr>
        <sz val="11"/>
        <color rgb="FF000000"/>
        <rFont val="Calibri"/>
        <family val="2"/>
        <charset val="1"/>
      </rPr>
      <t> </t>
    </r>
    <r>
      <rPr>
        <b val="true"/>
        <sz val="11"/>
        <color rgb="FF000000"/>
        <rFont val="Calibri"/>
        <family val="2"/>
        <charset val="1"/>
      </rPr>
      <t>(+)/borrowing</t>
    </r>
    <r>
      <rPr>
        <sz val="11"/>
        <color rgb="FF000000"/>
        <rFont val="Calibri"/>
        <family val="2"/>
        <charset val="1"/>
      </rPr>
      <t> </t>
    </r>
    <r>
      <rPr>
        <b val="true"/>
        <sz val="11"/>
        <color rgb="FF000000"/>
        <rFont val="Calibri"/>
        <family val="2"/>
        <charset val="1"/>
      </rPr>
      <t>(–)</t>
    </r>
    <r>
      <rPr>
        <sz val="11"/>
        <color rgb="FF000000"/>
        <rFont val="Calibri"/>
        <family val="2"/>
        <charset val="1"/>
      </rPr>
      <t> </t>
    </r>
    <r>
      <rPr>
        <b val="true"/>
        <sz val="11"/>
        <color rgb="FF000000"/>
        <rFont val="Calibri"/>
        <family val="2"/>
        <charset val="1"/>
      </rPr>
      <t>(fiscal</t>
    </r>
    <r>
      <rPr>
        <sz val="11"/>
        <color rgb="FF000000"/>
        <rFont val="Calibri"/>
        <family val="2"/>
        <charset val="1"/>
      </rPr>
      <t> </t>
    </r>
    <r>
      <rPr>
        <b val="true"/>
        <sz val="11"/>
        <color rgb="FF000000"/>
        <rFont val="Calibri"/>
        <family val="2"/>
        <charset val="1"/>
      </rPr>
      <t>balance)</t>
    </r>
  </si>
  <si>
    <t>Net financial worth, transactions</t>
  </si>
  <si>
    <t>Equity and investment fund shares</t>
  </si>
  <si>
    <t>Debt securities</t>
  </si>
  <si>
    <t>Other accounts payable</t>
  </si>
  <si>
    <t>Islamic Republic of Afghanistan: Central Government Budget</t>
  </si>
  <si>
    <t>( Afghanis)</t>
  </si>
  <si>
    <t>Domestic revenues</t>
  </si>
  <si>
    <t>Tax revenues</t>
  </si>
  <si>
    <t>Income, profits, and capital gains </t>
  </si>
  <si>
    <t>International trade and transaction</t>
  </si>
  <si>
    <r>
      <t>Nontax</t>
    </r>
    <r>
      <rPr>
        <sz val="11"/>
        <color rgb="FF000000"/>
        <rFont val="Calibri"/>
        <family val="2"/>
        <charset val="134"/>
      </rPr>
      <t> </t>
    </r>
    <r>
      <rPr>
        <sz val="11"/>
        <color rgb="FF000000"/>
        <rFont val="Segoe UI"/>
        <family val="3"/>
        <charset val="134"/>
      </rPr>
      <t>revenues</t>
    </r>
  </si>
  <si>
    <r>
      <t>Grants</t>
    </r>
    <r>
      <rPr>
        <sz val="11"/>
        <color rgb="FF000000"/>
        <rFont val="Calibri"/>
        <family val="2"/>
        <charset val="134"/>
      </rPr>
      <t> </t>
    </r>
    <r>
      <rPr>
        <sz val="11"/>
        <color rgb="FF000000"/>
        <rFont val="Segoe UI"/>
        <family val="3"/>
        <charset val="134"/>
      </rPr>
      <t>to</t>
    </r>
    <r>
      <rPr>
        <sz val="11"/>
        <color rgb="FF000000"/>
        <rFont val="Calibri"/>
        <family val="2"/>
        <charset val="134"/>
      </rPr>
      <t> </t>
    </r>
    <r>
      <rPr>
        <sz val="11"/>
        <color rgb="FF000000"/>
        <rFont val="Segoe UI"/>
        <family val="3"/>
        <charset val="134"/>
      </rPr>
      <t>operating</t>
    </r>
    <r>
      <rPr>
        <sz val="11"/>
        <color rgb="FF000000"/>
        <rFont val="Calibri"/>
        <family val="2"/>
        <charset val="134"/>
      </rPr>
      <t> </t>
    </r>
    <r>
      <rPr>
        <sz val="11"/>
        <color rgb="FF000000"/>
        <rFont val="Segoe UI"/>
        <family val="3"/>
        <charset val="134"/>
      </rPr>
      <t>budget</t>
    </r>
    <r>
      <rPr>
        <sz val="11"/>
        <color rgb="FF000000"/>
        <rFont val="Calibri"/>
        <family val="2"/>
        <charset val="134"/>
      </rPr>
      <t> </t>
    </r>
  </si>
  <si>
    <t>ARTF</t>
  </si>
  <si>
    <t>LOTFA</t>
  </si>
  <si>
    <t>NTM-A</t>
  </si>
  <si>
    <r>
      <t>Other</t>
    </r>
    <r>
      <rPr>
        <sz val="11"/>
        <color rgb="FF000000"/>
        <rFont val="Calibri"/>
        <family val="2"/>
        <charset val="134"/>
      </rPr>
      <t> </t>
    </r>
    <r>
      <rPr>
        <sz val="11"/>
        <color rgb="FF000000"/>
        <rFont val="Segoe UI"/>
        <family val="3"/>
        <charset val="134"/>
      </rPr>
      <t>grants</t>
    </r>
  </si>
  <si>
    <r>
      <t>Grants</t>
    </r>
    <r>
      <rPr>
        <sz val="11"/>
        <color rgb="FF000000"/>
        <rFont val="Calibri"/>
        <family val="2"/>
        <charset val="134"/>
      </rPr>
      <t> </t>
    </r>
    <r>
      <rPr>
        <sz val="11"/>
        <color rgb="FF000000"/>
        <rFont val="Segoe UI"/>
        <family val="3"/>
        <charset val="134"/>
      </rPr>
      <t>to</t>
    </r>
    <r>
      <rPr>
        <sz val="11"/>
        <color rgb="FF000000"/>
        <rFont val="Calibri"/>
        <family val="2"/>
        <charset val="134"/>
      </rPr>
      <t> </t>
    </r>
    <r>
      <rPr>
        <sz val="11"/>
        <color rgb="FF000000"/>
        <rFont val="Segoe UI"/>
        <family val="3"/>
        <charset val="134"/>
      </rPr>
      <t>development</t>
    </r>
    <r>
      <rPr>
        <sz val="11"/>
        <color rgb="FF000000"/>
        <rFont val="Calibri"/>
        <family val="2"/>
        <charset val="134"/>
      </rPr>
      <t> </t>
    </r>
    <r>
      <rPr>
        <sz val="11"/>
        <color rgb="FF000000"/>
        <rFont val="Segoe UI"/>
        <family val="3"/>
        <charset val="134"/>
      </rPr>
      <t>budget</t>
    </r>
  </si>
  <si>
    <r>
      <t>Operating</t>
    </r>
    <r>
      <rPr>
        <sz val="11"/>
        <color rgb="FF000000"/>
        <rFont val="Calibri"/>
        <family val="2"/>
        <charset val="134"/>
      </rPr>
      <t> </t>
    </r>
    <r>
      <rPr>
        <sz val="11"/>
        <color rgb="FF000000"/>
        <rFont val="Segoe UI"/>
        <family val="3"/>
        <charset val="134"/>
      </rPr>
      <t>expenditures</t>
    </r>
  </si>
  <si>
    <t>l2_expenditures</t>
  </si>
  <si>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Security</t>
    </r>
  </si>
  <si>
    <t>Of which:  Security</t>
  </si>
  <si>
    <r>
      <t>Purchases</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goods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services</t>
    </r>
  </si>
  <si>
    <r>
      <t>Transfers,</t>
    </r>
    <r>
      <rPr>
        <sz val="11"/>
        <color rgb="FF000000"/>
        <rFont val="Calibri"/>
        <family val="2"/>
        <charset val="134"/>
      </rPr>
      <t> </t>
    </r>
    <r>
      <rPr>
        <sz val="11"/>
        <color rgb="FF000000"/>
        <rFont val="Segoe UI"/>
        <family val="3"/>
        <charset val="134"/>
      </rPr>
      <t>subsidies,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other</t>
    </r>
  </si>
  <si>
    <r>
      <t>Capital</t>
    </r>
    <r>
      <rPr>
        <sz val="11"/>
        <color rgb="FF000000"/>
        <rFont val="Calibri"/>
        <family val="2"/>
        <charset val="134"/>
      </rPr>
      <t> </t>
    </r>
    <r>
      <rPr>
        <sz val="11"/>
        <color rgb="FF000000"/>
        <rFont val="Segoe UI"/>
        <family val="3"/>
        <charset val="134"/>
      </rPr>
      <t>expenditures</t>
    </r>
  </si>
  <si>
    <r>
      <t>Development</t>
    </r>
    <r>
      <rPr>
        <sz val="11"/>
        <color rgb="FF000000"/>
        <rFont val="Calibri"/>
        <family val="2"/>
        <charset val="134"/>
      </rPr>
      <t> </t>
    </r>
    <r>
      <rPr>
        <sz val="11"/>
        <color rgb="FF000000"/>
        <rFont val="Segoe UI"/>
        <family val="3"/>
        <charset val="134"/>
      </rPr>
      <t>expenditures</t>
    </r>
  </si>
  <si>
    <t>Security </t>
  </si>
  <si>
    <t>Governance, rule of law, and human rights</t>
  </si>
  <si>
    <t>Infrastructure and natural resources</t>
  </si>
  <si>
    <t>Education</t>
  </si>
  <si>
    <t>Health</t>
  </si>
  <si>
    <t>Agriculture and rural development</t>
  </si>
  <si>
    <t>Social protection</t>
  </si>
  <si>
    <t>Economic governance and private sector development</t>
  </si>
  <si>
    <t>Operating balance including grants</t>
  </si>
  <si>
    <r>
      <t>Operating</t>
    </r>
    <r>
      <rPr>
        <sz val="11"/>
        <color rgb="FF000000"/>
        <rFont val="Calibri"/>
        <family val="2"/>
        <charset val="134"/>
      </rPr>
      <t> </t>
    </r>
    <r>
      <rPr>
        <sz val="11"/>
        <color rgb="FF000000"/>
        <rFont val="Segoe UI"/>
        <family val="3"/>
        <charset val="134"/>
      </rPr>
      <t>balance</t>
    </r>
    <r>
      <rPr>
        <sz val="11"/>
        <color rgb="FF000000"/>
        <rFont val="Calibri"/>
        <family val="2"/>
        <charset val="134"/>
      </rPr>
      <t> </t>
    </r>
    <r>
      <rPr>
        <sz val="11"/>
        <color rgb="FF000000"/>
        <rFont val="Segoe UI"/>
        <family val="3"/>
        <charset val="134"/>
      </rPr>
      <t>excluding</t>
    </r>
    <r>
      <rPr>
        <sz val="11"/>
        <color rgb="FF000000"/>
        <rFont val="Calibri"/>
        <family val="2"/>
        <charset val="134"/>
      </rPr>
      <t> </t>
    </r>
    <r>
      <rPr>
        <sz val="11"/>
        <color rgb="FF000000"/>
        <rFont val="Segoe UI"/>
        <family val="3"/>
        <charset val="134"/>
      </rPr>
      <t>grants</t>
    </r>
  </si>
  <si>
    <r>
      <t>Overall</t>
    </r>
    <r>
      <rPr>
        <sz val="11"/>
        <color rgb="FF000000"/>
        <rFont val="Calibri"/>
        <family val="2"/>
        <charset val="134"/>
      </rPr>
      <t> </t>
    </r>
    <r>
      <rPr>
        <sz val="11"/>
        <color rgb="FF000000"/>
        <rFont val="Segoe UI"/>
        <family val="3"/>
        <charset val="134"/>
      </rPr>
      <t>budget</t>
    </r>
    <r>
      <rPr>
        <sz val="11"/>
        <color rgb="FF000000"/>
        <rFont val="Calibri"/>
        <family val="2"/>
        <charset val="134"/>
      </rPr>
      <t> </t>
    </r>
    <r>
      <rPr>
        <sz val="11"/>
        <color rgb="FF000000"/>
        <rFont val="Segoe UI"/>
        <family val="3"/>
        <charset val="134"/>
      </rPr>
      <t>balance</t>
    </r>
    <r>
      <rPr>
        <sz val="11"/>
        <color rgb="FF000000"/>
        <rFont val="Calibri"/>
        <family val="2"/>
        <charset val="134"/>
      </rPr>
      <t> </t>
    </r>
    <r>
      <rPr>
        <sz val="11"/>
        <color rgb="FF000000"/>
        <rFont val="Segoe UI"/>
        <family val="3"/>
        <charset val="134"/>
      </rPr>
      <t>including</t>
    </r>
    <r>
      <rPr>
        <sz val="11"/>
        <color rgb="FF000000"/>
        <rFont val="Calibri"/>
        <family val="2"/>
        <charset val="134"/>
      </rPr>
      <t> </t>
    </r>
    <r>
      <rPr>
        <sz val="11"/>
        <color rgb="FF000000"/>
        <rFont val="Segoe UI"/>
        <family val="3"/>
        <charset val="134"/>
      </rPr>
      <t>grants</t>
    </r>
  </si>
  <si>
    <r>
      <t>less:</t>
    </r>
    <r>
      <rPr>
        <sz val="11"/>
        <color rgb="FF000000"/>
        <rFont val="Calibri"/>
        <family val="2"/>
        <charset val="134"/>
      </rPr>
      <t> </t>
    </r>
    <r>
      <rPr>
        <sz val="11"/>
        <color rgb="FF000000"/>
        <rFont val="Segoe UI"/>
        <family val="3"/>
        <charset val="134"/>
      </rPr>
      <t>Kabul</t>
    </r>
    <r>
      <rPr>
        <sz val="11"/>
        <color rgb="FF000000"/>
        <rFont val="Calibri"/>
        <family val="2"/>
        <charset val="134"/>
      </rPr>
      <t> </t>
    </r>
    <r>
      <rPr>
        <sz val="11"/>
        <color rgb="FF000000"/>
        <rFont val="Segoe UI"/>
        <family val="3"/>
        <charset val="134"/>
      </rPr>
      <t>Bank</t>
    </r>
    <r>
      <rPr>
        <sz val="11"/>
        <color rgb="FF000000"/>
        <rFont val="Calibri"/>
        <family val="2"/>
        <charset val="134"/>
      </rPr>
      <t> </t>
    </r>
    <r>
      <rPr>
        <sz val="11"/>
        <color rgb="FF000000"/>
        <rFont val="Segoe UI"/>
        <family val="3"/>
        <charset val="134"/>
      </rPr>
      <t>bailout</t>
    </r>
    <r>
      <rPr>
        <sz val="11"/>
        <color rgb="FF000000"/>
        <rFont val="Calibri"/>
        <family val="2"/>
        <charset val="134"/>
      </rPr>
      <t> </t>
    </r>
    <r>
      <rPr>
        <sz val="11"/>
        <color rgb="FF000000"/>
        <rFont val="Segoe UI"/>
        <family val="3"/>
        <charset val="134"/>
      </rPr>
      <t>cost</t>
    </r>
  </si>
  <si>
    <r>
      <t>Augmented</t>
    </r>
    <r>
      <rPr>
        <sz val="11"/>
        <color rgb="FF000000"/>
        <rFont val="Calibri"/>
        <family val="2"/>
        <charset val="134"/>
      </rPr>
      <t> </t>
    </r>
    <r>
      <rPr>
        <sz val="11"/>
        <color rgb="FF000000"/>
        <rFont val="Segoe UI"/>
        <family val="3"/>
        <charset val="134"/>
      </rPr>
      <t>overall</t>
    </r>
    <r>
      <rPr>
        <sz val="11"/>
        <color rgb="FF000000"/>
        <rFont val="Calibri"/>
        <family val="2"/>
        <charset val="134"/>
      </rPr>
      <t> </t>
    </r>
    <r>
      <rPr>
        <sz val="11"/>
        <color rgb="FF000000"/>
        <rFont val="Segoe UI"/>
        <family val="3"/>
        <charset val="134"/>
      </rPr>
      <t>budget</t>
    </r>
    <r>
      <rPr>
        <sz val="11"/>
        <color rgb="FF000000"/>
        <rFont val="Calibri"/>
        <family val="2"/>
        <charset val="134"/>
      </rPr>
      <t> </t>
    </r>
    <r>
      <rPr>
        <sz val="11"/>
        <color rgb="FF000000"/>
        <rFont val="Segoe UI"/>
        <family val="3"/>
        <charset val="134"/>
      </rPr>
      <t>balance</t>
    </r>
  </si>
  <si>
    <r>
      <t>Float</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discrepancy</t>
    </r>
    <r>
      <rPr>
        <sz val="11"/>
        <color rgb="FF000000"/>
        <rFont val="Calibri"/>
        <family val="2"/>
        <charset val="134"/>
      </rPr>
      <t> </t>
    </r>
    <r>
      <rPr>
        <sz val="11"/>
        <color rgb="FF000000"/>
        <rFont val="Segoe UI"/>
        <family val="3"/>
        <charset val="134"/>
      </rPr>
      <t>2/</t>
    </r>
  </si>
  <si>
    <r>
      <t>Sale</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nonfinancial</t>
    </r>
    <r>
      <rPr>
        <sz val="11"/>
        <color rgb="FF000000"/>
        <rFont val="Calibri"/>
        <family val="2"/>
        <charset val="134"/>
      </rPr>
      <t> </t>
    </r>
    <r>
      <rPr>
        <sz val="11"/>
        <color rgb="FF000000"/>
        <rFont val="Segoe UI"/>
        <family val="3"/>
        <charset val="134"/>
      </rPr>
      <t>assets</t>
    </r>
    <r>
      <rPr>
        <sz val="11"/>
        <color rgb="FF000000"/>
        <rFont val="Calibri"/>
        <family val="2"/>
        <charset val="134"/>
      </rPr>
      <t> </t>
    </r>
    <r>
      <rPr>
        <sz val="11"/>
        <color rgb="FF000000"/>
        <rFont val="Segoe UI"/>
        <family val="3"/>
        <charset val="134"/>
      </rPr>
      <t>3/</t>
    </r>
  </si>
  <si>
    <r>
      <t>External</t>
    </r>
    <r>
      <rPr>
        <sz val="11"/>
        <color rgb="FF000000"/>
        <rFont val="Calibri"/>
        <family val="2"/>
        <charset val="134"/>
      </rPr>
      <t> </t>
    </r>
    <r>
      <rPr>
        <sz val="11"/>
        <color rgb="FF000000"/>
        <rFont val="Segoe UI"/>
        <family val="3"/>
        <charset val="134"/>
      </rPr>
      <t>loans</t>
    </r>
    <r>
      <rPr>
        <sz val="11"/>
        <color rgb="FF000000"/>
        <rFont val="Calibri"/>
        <family val="2"/>
        <charset val="134"/>
      </rPr>
      <t> </t>
    </r>
    <r>
      <rPr>
        <sz val="11"/>
        <color rgb="FF000000"/>
        <rFont val="Segoe UI"/>
        <family val="3"/>
        <charset val="134"/>
      </rPr>
      <t>(net)</t>
    </r>
  </si>
  <si>
    <r>
      <t>Domestic</t>
    </r>
    <r>
      <rPr>
        <sz val="11"/>
        <color rgb="FF000000"/>
        <rFont val="Calibri"/>
        <family val="2"/>
        <charset val="134"/>
      </rPr>
      <t> </t>
    </r>
    <r>
      <rPr>
        <sz val="11"/>
        <color rgb="FF000000"/>
        <rFont val="Segoe UI"/>
        <family val="3"/>
        <charset val="134"/>
      </rPr>
      <t>(net)</t>
    </r>
  </si>
  <si>
    <t>Central bank</t>
  </si>
  <si>
    <t>l3_doemstic_finance</t>
  </si>
  <si>
    <t>of which Government deposits</t>
  </si>
  <si>
    <t>of which Change in foreign currency deposits </t>
  </si>
  <si>
    <t>of which Change on domestic currency deposits </t>
  </si>
  <si>
    <t>of which Claims on government</t>
  </si>
  <si>
    <t>of which Credit from DAB (IMF accounts)</t>
  </si>
  <si>
    <t>of which Promissory note ( -  = repaymen</t>
  </si>
  <si>
    <t>of which Domestic debt (sukuk) </t>
  </si>
  <si>
    <t>operating expenditure check </t>
  </si>
  <si>
    <t>Angola: Statement of Central Government Operations</t>
  </si>
  <si>
    <t>( kwanzas)</t>
  </si>
  <si>
    <t>Oil</t>
  </si>
  <si>
    <t>Non-oil</t>
  </si>
  <si>
    <t>Taxes on foreign trade</t>
  </si>
  <si>
    <r>
      <t>Social</t>
    </r>
    <r>
      <rPr>
        <sz val="11"/>
        <color rgb="FF000000"/>
        <rFont val="Calibri"/>
        <family val="2"/>
        <charset val="134"/>
      </rPr>
      <t> </t>
    </r>
    <r>
      <rPr>
        <sz val="11"/>
        <color rgb="FF000000"/>
        <rFont val="Segoe UI"/>
        <family val="3"/>
        <charset val="134"/>
      </rPr>
      <t>contributions</t>
    </r>
  </si>
  <si>
    <r>
      <t>Other</t>
    </r>
    <r>
      <rPr>
        <sz val="11"/>
        <color rgb="FF000000"/>
        <rFont val="Calibri"/>
        <family val="2"/>
        <charset val="134"/>
      </rPr>
      <t> </t>
    </r>
    <r>
      <rPr>
        <sz val="11"/>
        <color rgb="FF000000"/>
        <rFont val="Segoe UI"/>
        <family val="3"/>
        <charset val="134"/>
      </rPr>
      <t>revenue</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</si>
  <si>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Expenditure</t>
    </r>
    <r>
      <rPr>
        <sz val="11"/>
        <color rgb="FF000000"/>
        <rFont val="Calibri"/>
        <family val="2"/>
        <charset val="134"/>
      </rPr>
      <t> </t>
    </r>
    <r>
      <rPr>
        <sz val="11"/>
        <color rgb="FF000000"/>
        <rFont val="Segoe UI"/>
        <family val="3"/>
        <charset val="134"/>
      </rPr>
      <t>in</t>
    </r>
    <r>
      <rPr>
        <sz val="11"/>
        <color rgb="FF000000"/>
        <rFont val="Calibri"/>
        <family val="2"/>
        <charset val="134"/>
      </rPr>
      <t> </t>
    </r>
    <r>
      <rPr>
        <sz val="11"/>
        <color rgb="FF000000"/>
        <rFont val="Segoe UI"/>
        <family val="3"/>
        <charset val="134"/>
      </rPr>
      <t>domestic</t>
    </r>
    <r>
      <rPr>
        <sz val="11"/>
        <color rgb="FF000000"/>
        <rFont val="Calibri"/>
        <family val="2"/>
        <charset val="134"/>
      </rPr>
      <t> </t>
    </r>
    <r>
      <rPr>
        <sz val="11"/>
        <color rgb="FF000000"/>
        <rFont val="Segoe UI"/>
        <family val="3"/>
        <charset val="134"/>
      </rPr>
      <t>arrears</t>
    </r>
  </si>
  <si>
    <r>
      <t>Compensation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employees</t>
    </r>
  </si>
  <si>
    <r>
      <t>Use</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goods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services</t>
    </r>
  </si>
  <si>
    <r>
      <t>Of</t>
    </r>
    <r>
      <rPr>
        <sz val="11"/>
        <color rgb="FF000000"/>
        <rFont val="Calibri"/>
        <family val="2"/>
        <charset val="134"/>
      </rPr>
      <t> </t>
    </r>
    <r>
      <rPr>
        <sz val="11"/>
        <color rgb="FF000000"/>
        <rFont val="Arial"/>
        <family val="3"/>
        <charset val="134"/>
      </rPr>
      <t>which:</t>
    </r>
    <r>
      <rPr>
        <sz val="11"/>
        <color rgb="FF000000"/>
        <rFont val="Calibri"/>
        <family val="2"/>
        <charset val="134"/>
      </rPr>
      <t> </t>
    </r>
    <r>
      <rPr>
        <sz val="11"/>
        <color rgb="FF000000"/>
        <rFont val="Arial"/>
        <family val="3"/>
        <charset val="134"/>
      </rPr>
      <t>Subsidies</t>
    </r>
  </si>
  <si>
    <r>
      <t>Other</t>
    </r>
    <r>
      <rPr>
        <sz val="11"/>
        <color rgb="FF000000"/>
        <rFont val="Calibri"/>
        <family val="2"/>
        <charset val="134"/>
      </rPr>
      <t> </t>
    </r>
    <r>
      <rPr>
        <sz val="11"/>
        <color rgb="FF000000"/>
        <rFont val="Segoe UI"/>
        <family val="3"/>
        <charset val="134"/>
      </rPr>
      <t>expense</t>
    </r>
  </si>
  <si>
    <r>
      <t>Net</t>
    </r>
    <r>
      <rPr>
        <sz val="11"/>
        <color rgb="FF000000"/>
        <rFont val="Calibri"/>
        <family val="2"/>
        <charset val="134"/>
      </rPr>
      <t> </t>
    </r>
    <r>
      <rPr>
        <sz val="11"/>
        <color rgb="FF000000"/>
        <rFont val="Segoe UI"/>
        <family val="3"/>
        <charset val="134"/>
      </rPr>
      <t>acquisition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nonfinancial</t>
    </r>
    <r>
      <rPr>
        <sz val="11"/>
        <color rgb="FF000000"/>
        <rFont val="Calibri"/>
        <family val="2"/>
        <charset val="134"/>
      </rPr>
      <t> </t>
    </r>
    <r>
      <rPr>
        <sz val="11"/>
        <color rgb="FF000000"/>
        <rFont val="Segoe UI"/>
        <family val="3"/>
        <charset val="134"/>
      </rPr>
      <t>assets</t>
    </r>
  </si>
  <si>
    <r>
      <t>Domestic</t>
    </r>
    <r>
      <rPr>
        <sz val="11"/>
        <color rgb="FF000000"/>
        <rFont val="Calibri"/>
        <family val="2"/>
        <charset val="134"/>
      </rPr>
      <t> </t>
    </r>
    <r>
      <rPr>
        <sz val="11"/>
        <color rgb="FF000000"/>
        <rFont val="Segoe UI"/>
        <family val="3"/>
        <charset val="134"/>
      </rPr>
      <t>financed</t>
    </r>
  </si>
  <si>
    <r>
      <t>Foreign</t>
    </r>
    <r>
      <rPr>
        <sz val="11"/>
        <color rgb="FF000000"/>
        <rFont val="Calibri"/>
        <family val="2"/>
        <charset val="134"/>
      </rPr>
      <t> </t>
    </r>
    <r>
      <rPr>
        <sz val="11"/>
        <color rgb="FF000000"/>
        <rFont val="Segoe UI"/>
        <family val="3"/>
        <charset val="134"/>
      </rPr>
      <t>financed</t>
    </r>
  </si>
  <si>
    <t>Quasi-fiscal expenditures</t>
  </si>
  <si>
    <t>Central Bank operational deficit</t>
  </si>
  <si>
    <t>Discrepancy (unexplained)</t>
  </si>
  <si>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(budget</t>
    </r>
    <r>
      <rPr>
        <sz val="11"/>
        <color rgb="FF000000"/>
        <rFont val="Calibri"/>
        <family val="2"/>
        <charset val="134"/>
      </rPr>
      <t> </t>
    </r>
    <r>
      <rPr>
        <sz val="11"/>
        <color rgb="FF000000"/>
        <rFont val="Arial"/>
        <family val="3"/>
        <charset val="134"/>
      </rPr>
      <t>basis)</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</si>
  <si>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payment</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(net)</t>
    </r>
  </si>
  <si>
    <r>
      <t>Payables</t>
    </r>
    <r>
      <rPr>
        <sz val="11"/>
        <color rgb="FF000000"/>
        <rFont val="Calibri"/>
        <family val="2"/>
        <charset val="134"/>
      </rPr>
      <t> </t>
    </r>
    <r>
      <rPr>
        <sz val="11"/>
        <color rgb="FF000000"/>
        <rFont val="Arial"/>
        <family val="3"/>
        <charset val="134"/>
      </rPr>
      <t>(net)</t>
    </r>
  </si>
  <si>
    <r>
      <t>Receivables</t>
    </r>
    <r>
      <rPr>
        <sz val="11"/>
        <color rgb="FF000000"/>
        <rFont val="Calibri"/>
        <family val="2"/>
        <charset val="134"/>
      </rPr>
      <t> </t>
    </r>
    <r>
      <rPr>
        <sz val="11"/>
        <color rgb="FF000000"/>
        <rFont val="Arial"/>
        <family val="3"/>
        <charset val="134"/>
      </rPr>
      <t>(net)</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</si>
  <si>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basis)</t>
    </r>
  </si>
  <si>
    <r>
      <t>Oil</t>
    </r>
    <r>
      <rPr>
        <sz val="11"/>
        <color rgb="FF000000"/>
        <rFont val="Calibri"/>
        <family val="2"/>
        <charset val="134"/>
      </rPr>
      <t> </t>
    </r>
    <r>
      <rPr>
        <sz val="11"/>
        <color rgb="FF000000"/>
        <rFont val="Arial"/>
        <family val="3"/>
        <charset val="134"/>
      </rPr>
      <t>bonuses</t>
    </r>
  </si>
  <si>
    <r>
      <t>External</t>
    </r>
    <r>
      <rPr>
        <sz val="11"/>
        <color rgb="FF000000"/>
        <rFont val="Calibri"/>
        <family val="2"/>
        <charset val="134"/>
      </rPr>
      <t> </t>
    </r>
    <r>
      <rPr>
        <sz val="11"/>
        <color rgb="FF000000"/>
        <rFont val="Arial"/>
        <family val="3"/>
        <charset val="134"/>
      </rPr>
      <t>financing</t>
    </r>
    <r>
      <rPr>
        <sz val="11"/>
        <color rgb="FF000000"/>
        <rFont val="Calibri"/>
        <family val="2"/>
        <charset val="134"/>
      </rPr>
      <t> </t>
    </r>
    <r>
      <rPr>
        <sz val="11"/>
        <color rgb="FF000000"/>
        <rFont val="Arial"/>
        <family val="3"/>
        <charset val="134"/>
      </rPr>
      <t>(net)</t>
    </r>
  </si>
  <si>
    <t>Borrowing (net)</t>
  </si>
  <si>
    <r>
      <t>Other</t>
    </r>
    <r>
      <rPr>
        <sz val="11"/>
        <color rgb="FF000000"/>
        <rFont val="Calibri"/>
        <family val="2"/>
        <charset val="134"/>
      </rPr>
      <t> </t>
    </r>
    <r>
      <rPr>
        <sz val="11"/>
        <color rgb="FF000000"/>
        <rFont val="Segoe UI"/>
        <family val="3"/>
        <charset val="134"/>
      </rPr>
      <t>accounts</t>
    </r>
    <r>
      <rPr>
        <sz val="11"/>
        <color rgb="FF000000"/>
        <rFont val="Calibri"/>
        <family val="2"/>
        <charset val="134"/>
      </rPr>
      <t> </t>
    </r>
    <r>
      <rPr>
        <sz val="11"/>
        <color rgb="FF000000"/>
        <rFont val="Segoe UI"/>
        <family val="3"/>
        <charset val="134"/>
      </rPr>
      <t>payable</t>
    </r>
  </si>
  <si>
    <t>Amortizations</t>
  </si>
  <si>
    <r>
      <t>Government</t>
    </r>
    <r>
      <rPr>
        <sz val="11"/>
        <color rgb="FF000000"/>
        <rFont val="Calibri"/>
        <family val="2"/>
        <charset val="134"/>
      </rPr>
      <t> </t>
    </r>
    <r>
      <rPr>
        <sz val="11"/>
        <color rgb="FF000000"/>
        <rFont val="Arial"/>
        <family val="3"/>
        <charset val="134"/>
      </rPr>
      <t>deposits</t>
    </r>
    <r>
      <rPr>
        <sz val="11"/>
        <color rgb="FF000000"/>
        <rFont val="Calibri"/>
        <family val="2"/>
        <charset val="134"/>
      </rPr>
      <t> </t>
    </r>
    <r>
      <rPr>
        <sz val="11"/>
        <color rgb="FF000000"/>
        <rFont val="Arial"/>
        <family val="3"/>
        <charset val="134"/>
      </rPr>
      <t>abroad</t>
    </r>
  </si>
  <si>
    <r>
      <t>Other</t>
    </r>
    <r>
      <rPr>
        <sz val="11"/>
        <color rgb="FF000000"/>
        <rFont val="Calibri"/>
        <family val="2"/>
        <charset val="134"/>
      </rPr>
      <t> </t>
    </r>
    <r>
      <rPr>
        <sz val="11"/>
        <color rgb="FF000000"/>
        <rFont val="Arial"/>
        <family val="3"/>
        <charset val="134"/>
      </rPr>
      <t>accounts</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pay</t>
    </r>
  </si>
  <si>
    <t>Short-term borrowing, net</t>
  </si>
  <si>
    <r>
      <t>Deposits</t>
    </r>
    <r>
      <rPr>
        <sz val="11"/>
        <color rgb="FF000000"/>
        <rFont val="Calibri"/>
        <family val="2"/>
        <charset val="134"/>
      </rPr>
      <t> </t>
    </r>
    <r>
      <rPr>
        <sz val="11"/>
        <color rgb="FF000000"/>
        <rFont val="Arial"/>
        <family val="3"/>
        <charset val="134"/>
      </rPr>
      <t>at</t>
    </r>
    <r>
      <rPr>
        <sz val="11"/>
        <color rgb="FF000000"/>
        <rFont val="Calibri"/>
        <family val="2"/>
        <charset val="134"/>
      </rPr>
      <t> </t>
    </r>
    <r>
      <rPr>
        <sz val="11"/>
        <color rgb="FF000000"/>
        <rFont val="Arial"/>
        <family val="3"/>
        <charset val="134"/>
      </rPr>
      <t>the</t>
    </r>
    <r>
      <rPr>
        <sz val="11"/>
        <color rgb="FF000000"/>
        <rFont val="Calibri"/>
        <family val="2"/>
        <charset val="134"/>
      </rPr>
      <t> </t>
    </r>
    <r>
      <rPr>
        <sz val="11"/>
        <color rgb="FF000000"/>
        <rFont val="Arial"/>
        <family val="3"/>
        <charset val="134"/>
      </rPr>
      <t>central</t>
    </r>
    <r>
      <rPr>
        <sz val="11"/>
        <color rgb="FF000000"/>
        <rFont val="Calibri"/>
        <family val="2"/>
        <charset val="134"/>
      </rPr>
      <t> </t>
    </r>
    <r>
      <rPr>
        <sz val="11"/>
        <color rgb="FF000000"/>
        <rFont val="Arial"/>
        <family val="3"/>
        <charset val="134"/>
      </rPr>
      <t>bank</t>
    </r>
  </si>
  <si>
    <r>
      <t>Deposits</t>
    </r>
    <r>
      <rPr>
        <sz val="11"/>
        <color rgb="FF000000"/>
        <rFont val="Calibri"/>
        <family val="2"/>
        <charset val="134"/>
      </rPr>
      <t> </t>
    </r>
    <r>
      <rPr>
        <sz val="11"/>
        <color rgb="FF000000"/>
        <rFont val="Arial"/>
        <family val="3"/>
        <charset val="134"/>
      </rPr>
      <t>at</t>
    </r>
    <r>
      <rPr>
        <sz val="11"/>
        <color rgb="FF000000"/>
        <rFont val="Calibri"/>
        <family val="2"/>
        <charset val="134"/>
      </rPr>
      <t> </t>
    </r>
    <r>
      <rPr>
        <sz val="11"/>
        <color rgb="FF000000"/>
        <rFont val="Arial"/>
        <family val="3"/>
        <charset val="134"/>
      </rPr>
      <t>deposit</t>
    </r>
    <r>
      <rPr>
        <sz val="11"/>
        <color rgb="FF000000"/>
        <rFont val="Calibri"/>
        <family val="2"/>
        <charset val="134"/>
      </rPr>
      <t> </t>
    </r>
    <r>
      <rPr>
        <sz val="11"/>
        <color rgb="FF000000"/>
        <rFont val="Arial"/>
        <family val="3"/>
        <charset val="134"/>
      </rPr>
      <t>money</t>
    </r>
    <r>
      <rPr>
        <sz val="11"/>
        <color rgb="FF000000"/>
        <rFont val="Calibri"/>
        <family val="2"/>
        <charset val="134"/>
      </rPr>
      <t> </t>
    </r>
    <r>
      <rPr>
        <sz val="11"/>
        <color rgb="FF000000"/>
        <rFont val="Arial"/>
        <family val="3"/>
        <charset val="134"/>
      </rPr>
      <t>banks</t>
    </r>
  </si>
  <si>
    <r>
      <t>Non-bank</t>
    </r>
    <r>
      <rPr>
        <sz val="11"/>
        <color rgb="FF000000"/>
        <rFont val="Calibri"/>
        <family val="2"/>
        <charset val="134"/>
      </rPr>
      <t> </t>
    </r>
    <r>
      <rPr>
        <sz val="11"/>
        <color rgb="FF000000"/>
        <rFont val="Arial"/>
        <family val="3"/>
        <charset val="134"/>
      </rPr>
      <t>financing</t>
    </r>
  </si>
  <si>
    <r>
      <t>Arrears</t>
    </r>
    <r>
      <rPr>
        <sz val="11"/>
        <color rgb="FF000000"/>
        <rFont val="Calibri"/>
        <family val="2"/>
        <charset val="134"/>
      </rPr>
      <t> </t>
    </r>
    <r>
      <rPr>
        <sz val="11"/>
        <color rgb="FF000000"/>
        <rFont val="Arial"/>
        <family val="3"/>
        <charset val="134"/>
      </rPr>
      <t>repayment</t>
    </r>
  </si>
  <si>
    <r>
      <t>Unexplained</t>
    </r>
    <r>
      <rPr>
        <sz val="11"/>
        <color rgb="FF000000"/>
        <rFont val="Calibri"/>
        <family val="2"/>
        <charset val="134"/>
      </rPr>
      <t> </t>
    </r>
    <r>
      <rPr>
        <sz val="11"/>
        <color rgb="FF000000"/>
        <rFont val="Arial"/>
        <family val="3"/>
        <charset val="134"/>
      </rPr>
      <t>residual</t>
    </r>
  </si>
  <si>
    <r>
      <t>Errors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omissions/financing</t>
    </r>
    <r>
      <rPr>
        <sz val="11"/>
        <color rgb="FF000000"/>
        <rFont val="Calibri"/>
        <family val="2"/>
        <charset val="134"/>
      </rPr>
      <t> </t>
    </r>
    <r>
      <rPr>
        <sz val="11"/>
        <color rgb="FF000000"/>
        <rFont val="Arial"/>
        <family val="3"/>
        <charset val="134"/>
      </rPr>
      <t>gap</t>
    </r>
  </si>
  <si>
    <r>
      <t>Net</t>
    </r>
    <r>
      <rPr>
        <sz val="11"/>
        <color rgb="FF000000"/>
        <rFont val="Calibri"/>
        <family val="2"/>
        <charset val="134"/>
      </rPr>
      <t> </t>
    </r>
    <r>
      <rPr>
        <sz val="11"/>
        <color rgb="FF000000"/>
        <rFont val="Segoe UI"/>
        <family val="3"/>
        <charset val="134"/>
      </rPr>
      <t>lending</t>
    </r>
    <r>
      <rPr>
        <sz val="11"/>
        <color rgb="FF000000"/>
        <rFont val="Calibri"/>
        <family val="2"/>
        <charset val="134"/>
      </rPr>
      <t> </t>
    </r>
    <r>
      <rPr>
        <sz val="11"/>
        <color rgb="FF000000"/>
        <rFont val="Segoe UI"/>
        <family val="3"/>
        <charset val="134"/>
      </rPr>
      <t>(+)/</t>
    </r>
    <r>
      <rPr>
        <sz val="11"/>
        <color rgb="FF000000"/>
        <rFont val="Calibri"/>
        <family val="2"/>
        <charset val="134"/>
      </rPr>
      <t> </t>
    </r>
    <r>
      <rPr>
        <sz val="11"/>
        <color rgb="FF000000"/>
        <rFont val="Segoe UI"/>
        <family val="3"/>
        <charset val="134"/>
      </rPr>
      <t>borrowing</t>
    </r>
    <r>
      <rPr>
        <sz val="11"/>
        <color rgb="FF000000"/>
        <rFont val="Calibri"/>
        <family val="2"/>
        <charset val="134"/>
      </rPr>
      <t> </t>
    </r>
    <r>
      <rPr>
        <sz val="11"/>
        <color rgb="FF000000"/>
        <rFont val="Segoe UI"/>
        <family val="3"/>
        <charset val="134"/>
      </rPr>
      <t>(-)</t>
    </r>
  </si>
  <si>
    <r>
      <t>Statistical</t>
    </r>
    <r>
      <rPr>
        <sz val="11"/>
        <color rgb="FF000000"/>
        <rFont val="Calibri"/>
        <family val="2"/>
        <charset val="134"/>
      </rPr>
      <t> </t>
    </r>
    <r>
      <rPr>
        <sz val="11"/>
        <color rgb="FF000000"/>
        <rFont val="Segoe UI"/>
        <family val="3"/>
        <charset val="134"/>
      </rPr>
      <t>Discrepancy</t>
    </r>
  </si>
  <si>
    <r>
      <t>Net</t>
    </r>
    <r>
      <rPr>
        <sz val="11"/>
        <color rgb="FF000000"/>
        <rFont val="Calibri"/>
        <family val="2"/>
        <charset val="134"/>
      </rPr>
      <t> </t>
    </r>
    <r>
      <rPr>
        <sz val="11"/>
        <color rgb="FF000000"/>
        <rFont val="Segoe UI"/>
        <family val="3"/>
        <charset val="134"/>
      </rPr>
      <t>acquisition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financial</t>
    </r>
    <r>
      <rPr>
        <sz val="11"/>
        <color rgb="FF000000"/>
        <rFont val="Calibri"/>
        <family val="2"/>
        <charset val="134"/>
      </rPr>
      <t> </t>
    </r>
    <r>
      <rPr>
        <sz val="11"/>
        <color rgb="FF000000"/>
        <rFont val="Segoe UI"/>
        <family val="3"/>
        <charset val="134"/>
      </rPr>
      <t>assets</t>
    </r>
    <r>
      <rPr>
        <sz val="11"/>
        <color rgb="FF000000"/>
        <rFont val="Calibri"/>
        <family val="2"/>
        <charset val="134"/>
      </rPr>
      <t> </t>
    </r>
    <r>
      <rPr>
        <sz val="11"/>
        <color rgb="FF000000"/>
        <rFont val="Segoe UI"/>
        <family val="3"/>
        <charset val="134"/>
      </rPr>
      <t>(+:</t>
    </r>
    <r>
      <rPr>
        <sz val="11"/>
        <color rgb="FF000000"/>
        <rFont val="Calibri"/>
        <family val="2"/>
        <charset val="134"/>
      </rPr>
      <t> </t>
    </r>
    <r>
      <rPr>
        <sz val="11"/>
        <color rgb="FF000000"/>
        <rFont val="Segoe UI"/>
        <family val="3"/>
        <charset val="134"/>
      </rPr>
      <t>increase)</t>
    </r>
  </si>
  <si>
    <r>
      <t>Cash</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deposits</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</si>
  <si>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Domestic</t>
    </r>
    <r>
      <rPr>
        <sz val="11"/>
        <color rgb="FF000000"/>
        <rFont val="Calibri"/>
        <family val="2"/>
        <charset val="134"/>
      </rPr>
      <t> </t>
    </r>
    <r>
      <rPr>
        <sz val="11"/>
        <color rgb="FF000000"/>
        <rFont val="Segoe UI"/>
        <family val="3"/>
        <charset val="134"/>
      </rPr>
      <t>arrears</t>
    </r>
    <r>
      <rPr>
        <sz val="11"/>
        <color rgb="FF000000"/>
        <rFont val="Calibri"/>
        <family val="2"/>
        <charset val="134"/>
      </rPr>
      <t> </t>
    </r>
    <r>
      <rPr>
        <sz val="11"/>
        <color rgb="FF000000"/>
        <rFont val="Segoe UI"/>
        <family val="3"/>
        <charset val="134"/>
      </rPr>
      <t>cash</t>
    </r>
    <r>
      <rPr>
        <sz val="11"/>
        <color rgb="FF000000"/>
        <rFont val="Calibri"/>
        <family val="2"/>
        <charset val="134"/>
      </rPr>
      <t> </t>
    </r>
    <r>
      <rPr>
        <sz val="11"/>
        <color rgb="FF000000"/>
        <rFont val="Segoe UI"/>
        <family val="3"/>
        <charset val="134"/>
      </rPr>
      <t>repayment</t>
    </r>
  </si>
  <si>
    <r>
      <t>Equity</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investment</t>
    </r>
    <r>
      <rPr>
        <sz val="11"/>
        <color rgb="FF000000"/>
        <rFont val="Calibri"/>
        <family val="2"/>
        <charset val="134"/>
      </rPr>
      <t> </t>
    </r>
    <r>
      <rPr>
        <sz val="11"/>
        <color rgb="FF000000"/>
        <rFont val="Segoe UI"/>
        <family val="3"/>
        <charset val="134"/>
      </rPr>
      <t>fund</t>
    </r>
    <r>
      <rPr>
        <sz val="11"/>
        <color rgb="FF000000"/>
        <rFont val="Calibri"/>
        <family val="2"/>
        <charset val="134"/>
      </rPr>
      <t> </t>
    </r>
    <r>
      <rPr>
        <sz val="11"/>
        <color rgb="FF000000"/>
        <rFont val="Segoe UI"/>
        <family val="3"/>
        <charset val="134"/>
      </rPr>
      <t>shares</t>
    </r>
  </si>
  <si>
    <r>
      <t>Other</t>
    </r>
    <r>
      <rPr>
        <sz val="11"/>
        <color rgb="FF000000"/>
        <rFont val="Calibri"/>
        <family val="2"/>
        <charset val="134"/>
      </rPr>
      <t> </t>
    </r>
    <r>
      <rPr>
        <sz val="11"/>
        <color rgb="FF000000"/>
        <rFont val="Segoe UI"/>
        <family val="3"/>
        <charset val="134"/>
      </rPr>
      <t>accounts</t>
    </r>
    <r>
      <rPr>
        <sz val="11"/>
        <color rgb="FF000000"/>
        <rFont val="Calibri"/>
        <family val="2"/>
        <charset val="134"/>
      </rPr>
      <t> </t>
    </r>
    <r>
      <rPr>
        <sz val="11"/>
        <color rgb="FF000000"/>
        <rFont val="Segoe UI"/>
        <family val="3"/>
        <charset val="134"/>
      </rPr>
      <t>receivable</t>
    </r>
  </si>
  <si>
    <r>
      <t>Currency</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deposits</t>
    </r>
  </si>
  <si>
    <r>
      <t>Net</t>
    </r>
    <r>
      <rPr>
        <sz val="11"/>
        <color rgb="FF000000"/>
        <rFont val="Calibri"/>
        <family val="2"/>
        <charset val="134"/>
      </rPr>
      <t> </t>
    </r>
    <r>
      <rPr>
        <sz val="11"/>
        <color rgb="FF000000"/>
        <rFont val="Segoe UI"/>
        <family val="3"/>
        <charset val="134"/>
      </rPr>
      <t>incurrence</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liabilities</t>
    </r>
    <r>
      <rPr>
        <sz val="11"/>
        <color rgb="FF000000"/>
        <rFont val="Calibri"/>
        <family val="2"/>
        <charset val="134"/>
      </rPr>
      <t> </t>
    </r>
    <r>
      <rPr>
        <sz val="11"/>
        <color rgb="FF000000"/>
        <rFont val="Segoe UI"/>
        <family val="3"/>
        <charset val="134"/>
      </rPr>
      <t>(+:</t>
    </r>
    <r>
      <rPr>
        <sz val="11"/>
        <color rgb="FF000000"/>
        <rFont val="Calibri"/>
        <family val="2"/>
        <charset val="134"/>
      </rPr>
      <t> </t>
    </r>
    <r>
      <rPr>
        <sz val="11"/>
        <color rgb="FF000000"/>
        <rFont val="Segoe UI"/>
        <family val="3"/>
        <charset val="134"/>
      </rPr>
      <t>increase)</t>
    </r>
  </si>
  <si>
    <r>
      <t>Debt</t>
    </r>
    <r>
      <rPr>
        <sz val="11"/>
        <color rgb="FF000000"/>
        <rFont val="Calibri"/>
        <family val="2"/>
        <charset val="134"/>
      </rPr>
      <t> </t>
    </r>
    <r>
      <rPr>
        <sz val="11"/>
        <color rgb="FF000000"/>
        <rFont val="Segoe UI"/>
        <family val="3"/>
        <charset val="134"/>
      </rPr>
      <t>securities</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</si>
  <si>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Domestic</t>
    </r>
    <r>
      <rPr>
        <sz val="11"/>
        <color rgb="FF000000"/>
        <rFont val="Calibri"/>
        <family val="2"/>
        <charset val="134"/>
      </rPr>
      <t> </t>
    </r>
    <r>
      <rPr>
        <sz val="11"/>
        <color rgb="FF000000"/>
        <rFont val="Segoe UI"/>
        <family val="3"/>
        <charset val="134"/>
      </rPr>
      <t>arrears</t>
    </r>
    <r>
      <rPr>
        <sz val="11"/>
        <color rgb="FF000000"/>
        <rFont val="Calibri"/>
        <family val="2"/>
        <charset val="134"/>
      </rPr>
      <t> </t>
    </r>
    <r>
      <rPr>
        <sz val="11"/>
        <color rgb="FF000000"/>
        <rFont val="Segoe UI"/>
        <family val="3"/>
        <charset val="134"/>
      </rPr>
      <t>regularization</t>
    </r>
    <r>
      <rPr>
        <sz val="11"/>
        <color rgb="FF000000"/>
        <rFont val="Calibri"/>
        <family val="2"/>
        <charset val="134"/>
      </rPr>
      <t> </t>
    </r>
    <r>
      <rPr>
        <sz val="11"/>
        <color rgb="FF000000"/>
        <rFont val="Segoe UI"/>
        <family val="3"/>
        <charset val="134"/>
      </rPr>
      <t>securities</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</si>
  <si>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Domestic</t>
    </r>
    <r>
      <rPr>
        <sz val="11"/>
        <color rgb="FF000000"/>
        <rFont val="Calibri"/>
        <family val="2"/>
        <charset val="134"/>
      </rPr>
      <t> </t>
    </r>
    <r>
      <rPr>
        <sz val="11"/>
        <color rgb="FF000000"/>
        <rFont val="Segoe UI"/>
        <family val="3"/>
        <charset val="134"/>
      </rPr>
      <t>arrears</t>
    </r>
    <r>
      <rPr>
        <sz val="11"/>
        <color rgb="FF000000"/>
        <rFont val="Calibri"/>
        <family val="2"/>
        <charset val="134"/>
      </rPr>
      <t> </t>
    </r>
    <r>
      <rPr>
        <sz val="11"/>
        <color rgb="FF000000"/>
        <rFont val="Segoe UI"/>
        <family val="3"/>
        <charset val="134"/>
      </rPr>
      <t>incurred</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</si>
  <si>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Domestic</t>
    </r>
    <r>
      <rPr>
        <sz val="11"/>
        <color rgb="FF000000"/>
        <rFont val="Calibri"/>
        <family val="2"/>
        <charset val="134"/>
      </rPr>
      <t> </t>
    </r>
    <r>
      <rPr>
        <sz val="11"/>
        <color rgb="FF000000"/>
        <rFont val="Segoe UI"/>
        <family val="3"/>
        <charset val="134"/>
      </rPr>
      <t>arrears</t>
    </r>
    <r>
      <rPr>
        <sz val="11"/>
        <color rgb="FF000000"/>
        <rFont val="Calibri"/>
        <family val="2"/>
        <charset val="134"/>
      </rPr>
      <t> </t>
    </r>
    <r>
      <rPr>
        <sz val="11"/>
        <color rgb="FF000000"/>
        <rFont val="Segoe UI"/>
        <family val="3"/>
        <charset val="134"/>
      </rPr>
      <t>repayment</t>
    </r>
    <r>
      <rPr>
        <sz val="11"/>
        <color rgb="FF000000"/>
        <rFont val="Calibri"/>
        <family val="2"/>
        <charset val="134"/>
      </rPr>
      <t> </t>
    </r>
    <r>
      <rPr>
        <sz val="11"/>
        <color rgb="FF000000"/>
        <rFont val="Segoe UI"/>
        <family val="3"/>
        <charset val="134"/>
      </rPr>
      <t>(-:</t>
    </r>
    <r>
      <rPr>
        <sz val="11"/>
        <color rgb="FF000000"/>
        <rFont val="Calibri"/>
        <family val="2"/>
        <charset val="134"/>
      </rPr>
      <t> </t>
    </r>
    <r>
      <rPr>
        <sz val="11"/>
        <color rgb="FF000000"/>
        <rFont val="Segoe UI"/>
        <family val="3"/>
        <charset val="134"/>
      </rPr>
      <t>reduction)</t>
    </r>
  </si>
  <si>
    <t>source</t>
  </si>
  <si>
    <t>Net acquisition of financial assets check / </t>
  </si>
  <si>
    <t>Net incurrence of liabilities check</t>
  </si>
  <si>
    <t>Benin: Consolidated Central Government Operations</t>
  </si>
  <si>
    <t>Tax on international trade</t>
  </si>
  <si>
    <t>Direct and indirect taxes</t>
  </si>
  <si>
    <t>Project Grants</t>
  </si>
  <si>
    <t>Budget grant</t>
  </si>
  <si>
    <t>Current primary expenditure</t>
  </si>
  <si>
    <t>Wage bill</t>
  </si>
  <si>
    <t>Pensions and scholarships</t>
  </si>
  <si>
    <t>Other primary current expenditure</t>
  </si>
  <si>
    <t>Current transfers</t>
  </si>
  <si>
    <t>Expenditure on goods and services </t>
  </si>
  <si>
    <t>Internal debt</t>
  </si>
  <si>
    <t>External debt</t>
  </si>
  <si>
    <t>Capital expenditure and net lending</t>
  </si>
  <si>
    <t>Financed by domestic resources</t>
  </si>
  <si>
    <t>Financed by external resources</t>
  </si>
  <si>
    <t>Overall balance (payment order basis, excl. grants) </t>
  </si>
  <si>
    <t>Primary balance</t>
  </si>
  <si>
    <t>Basic primary balance</t>
  </si>
  <si>
    <t>Change in arrears </t>
  </si>
  <si>
    <t>Domestic debt (net)</t>
  </si>
  <si>
    <t>Float</t>
  </si>
  <si>
    <t>Overall balance (cash basis, excl. grants)</t>
  </si>
  <si>
    <t>Net use of IMF resources</t>
  </si>
  <si>
    <t>   Repayments</t>
  </si>
  <si>
    <t>Restructuring</t>
  </si>
  <si>
    <t>External financing (with grants)</t>
  </si>
  <si>
    <t>Budgetary assistance</t>
  </si>
  <si>
    <t>Budgetary assistance (with grants)</t>
  </si>
  <si>
    <t>grants</t>
  </si>
  <si>
    <t>loans</t>
  </si>
  <si>
    <r>
      <t>Debt</t>
    </r>
    <r>
      <rPr>
        <sz val="11"/>
        <color rgb="FF000000"/>
        <rFont val="Calibri"/>
        <family val="2"/>
        <charset val="134"/>
      </rPr>
      <t> </t>
    </r>
    <r>
      <rPr>
        <sz val="11"/>
        <color rgb="FF000000"/>
        <rFont val="Arial"/>
        <family val="3"/>
        <charset val="134"/>
      </rPr>
      <t>relief</t>
    </r>
    <r>
      <rPr>
        <sz val="11"/>
        <color rgb="FF000000"/>
        <rFont val="Calibri"/>
        <family val="2"/>
        <charset val="134"/>
      </rPr>
      <t> </t>
    </r>
    <r>
      <rPr>
        <sz val="11"/>
        <color rgb="FF000000"/>
        <rFont val="Arial"/>
        <family val="3"/>
        <charset val="134"/>
      </rPr>
      <t>obtained</t>
    </r>
  </si>
  <si>
    <t>Statistical discrepancy</t>
  </si>
  <si>
    <t>Current expenditure check </t>
  </si>
  <si>
    <t>foreign check </t>
  </si>
  <si>
    <t> Bhutan: Government Budget Summary</t>
  </si>
  <si>
    <t>(  ngultrum)</t>
  </si>
  <si>
    <t>Domestic revenue</t>
  </si>
  <si>
    <t>Taxes on domestic goods</t>
  </si>
  <si>
    <t>Taxes in international trade</t>
  </si>
  <si>
    <t>Profit transfers </t>
  </si>
  <si>
    <t>Royalties</t>
  </si>
  <si>
    <t>Dividends</t>
  </si>
  <si>
    <t>Other 3/</t>
  </si>
  <si>
    <t>From India</t>
  </si>
  <si>
    <t>Current balance (excl. grants)</t>
  </si>
  <si>
    <t>Foreign financing</t>
  </si>
  <si>
    <t>Disbursement</t>
  </si>
  <si>
    <t>Burkina Faso: Consolidated Operations of the Central Government</t>
  </si>
  <si>
    <t>( CFAF)</t>
  </si>
  <si>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Gold</t>
    </r>
    <r>
      <rPr>
        <sz val="11"/>
        <color rgb="FF000000"/>
        <rFont val="Calibri"/>
        <family val="2"/>
        <charset val="134"/>
      </rPr>
      <t> </t>
    </r>
    <r>
      <rPr>
        <sz val="11"/>
        <color rgb="FF000000"/>
        <rFont val="Segoe UI"/>
        <family val="3"/>
        <charset val="134"/>
      </rPr>
      <t>Mining</t>
    </r>
    <r>
      <rPr>
        <sz val="11"/>
        <color rgb="FF000000"/>
        <rFont val="Calibri"/>
        <family val="2"/>
        <charset val="134"/>
      </rPr>
      <t> </t>
    </r>
    <r>
      <rPr>
        <sz val="11"/>
        <color rgb="FF000000"/>
        <rFont val="Segoe UI"/>
        <family val="3"/>
        <charset val="134"/>
      </rPr>
      <t>CIT</t>
    </r>
  </si>
  <si>
    <r>
      <t>Income</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profits</t>
    </r>
  </si>
  <si>
    <r>
      <t>Domestic</t>
    </r>
    <r>
      <rPr>
        <sz val="11"/>
        <color rgb="FF000000"/>
        <rFont val="Calibri"/>
        <family val="2"/>
        <charset val="134"/>
      </rPr>
      <t> </t>
    </r>
    <r>
      <rPr>
        <sz val="11"/>
        <color rgb="FF000000"/>
        <rFont val="Arial"/>
        <family val="3"/>
        <charset val="134"/>
      </rPr>
      <t>goods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services</t>
    </r>
  </si>
  <si>
    <r>
      <t>International</t>
    </r>
    <r>
      <rPr>
        <sz val="11"/>
        <color rgb="FF000000"/>
        <rFont val="Calibri"/>
        <family val="2"/>
        <charset val="134"/>
      </rPr>
      <t> </t>
    </r>
    <r>
      <rPr>
        <sz val="11"/>
        <color rgb="FF000000"/>
        <rFont val="Arial"/>
        <family val="3"/>
        <charset val="134"/>
      </rPr>
      <t>trade</t>
    </r>
  </si>
  <si>
    <t>  Of which:  Royalties from gold</t>
  </si>
  <si>
    <t>Program</t>
  </si>
  <si>
    <t>l2_grants </t>
  </si>
  <si>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World</t>
    </r>
    <r>
      <rPr>
        <sz val="11"/>
        <color rgb="FF000000"/>
        <rFont val="Calibri"/>
        <family val="2"/>
        <charset val="134"/>
      </rPr>
      <t> </t>
    </r>
    <r>
      <rPr>
        <sz val="11"/>
        <color rgb="FF000000"/>
        <rFont val="Segoe UI"/>
        <family val="3"/>
        <charset val="134"/>
      </rPr>
      <t>Bank</t>
    </r>
  </si>
  <si>
    <t>Other expenditure</t>
  </si>
  <si>
    <r>
      <t>Interest</t>
    </r>
    <r>
      <rPr>
        <sz val="11"/>
        <color rgb="FF000000"/>
        <rFont val="Calibri"/>
        <family val="2"/>
        <charset val="134"/>
      </rPr>
      <t> </t>
    </r>
    <r>
      <rPr>
        <sz val="11"/>
        <color rgb="FF000000"/>
        <rFont val="Segoe UI"/>
        <family val="3"/>
        <charset val="134"/>
      </rPr>
      <t>payments</t>
    </r>
  </si>
  <si>
    <r>
      <t>Current</t>
    </r>
    <r>
      <rPr>
        <sz val="11"/>
        <color rgb="FF000000"/>
        <rFont val="Calibri"/>
        <family val="2"/>
        <charset val="134"/>
      </rPr>
      <t> </t>
    </r>
    <r>
      <rPr>
        <sz val="11"/>
        <color rgb="FF000000"/>
        <rFont val="Segoe UI"/>
        <family val="3"/>
        <charset val="134"/>
      </rPr>
      <t>transfers</t>
    </r>
  </si>
  <si>
    <t>Safety net and other expenditures</t>
  </si>
  <si>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food</t>
    </r>
    <r>
      <rPr>
        <sz val="11"/>
        <color rgb="FF000000"/>
        <rFont val="Calibri"/>
        <family val="2"/>
        <charset val="134"/>
      </rPr>
      <t> </t>
    </r>
    <r>
      <rPr>
        <sz val="11"/>
        <color rgb="FF000000"/>
        <rFont val="Segoe UI"/>
        <family val="3"/>
        <charset val="134"/>
      </rPr>
      <t>security/refugees</t>
    </r>
  </si>
  <si>
    <t>……</t>
  </si>
  <si>
    <r>
      <t>subsidies</t>
    </r>
    <r>
      <rPr>
        <sz val="11"/>
        <color rgb="FF000000"/>
        <rFont val="Calibri"/>
        <family val="2"/>
        <charset val="134"/>
      </rPr>
      <t> </t>
    </r>
    <r>
      <rPr>
        <sz val="11"/>
        <color rgb="FF000000"/>
        <rFont val="Segoe UI"/>
        <family val="3"/>
        <charset val="134"/>
      </rPr>
      <t>to</t>
    </r>
    <r>
      <rPr>
        <sz val="11"/>
        <color rgb="FF000000"/>
        <rFont val="Calibri"/>
        <family val="2"/>
        <charset val="134"/>
      </rPr>
      <t> </t>
    </r>
    <r>
      <rPr>
        <sz val="11"/>
        <color rgb="FF000000"/>
        <rFont val="Segoe UI"/>
        <family val="3"/>
        <charset val="134"/>
      </rPr>
      <t>SONABHY/SONABEL</t>
    </r>
  </si>
  <si>
    <r>
      <t>additional</t>
    </r>
    <r>
      <rPr>
        <sz val="11"/>
        <color rgb="FF000000"/>
        <rFont val="Calibri"/>
        <family val="2"/>
        <charset val="134"/>
      </rPr>
      <t> </t>
    </r>
    <r>
      <rPr>
        <sz val="11"/>
        <color rgb="FF000000"/>
        <rFont val="Segoe UI"/>
        <family val="3"/>
        <charset val="134"/>
      </rPr>
      <t>security</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military</t>
    </r>
    <r>
      <rPr>
        <sz val="11"/>
        <color rgb="FF000000"/>
        <rFont val="Calibri"/>
        <family val="2"/>
        <charset val="134"/>
      </rPr>
      <t> </t>
    </r>
    <r>
      <rPr>
        <sz val="11"/>
        <color rgb="FF000000"/>
        <rFont val="Segoe UI"/>
        <family val="3"/>
        <charset val="134"/>
      </rPr>
      <t>spending</t>
    </r>
  </si>
  <si>
    <r>
      <t>public</t>
    </r>
    <r>
      <rPr>
        <sz val="11"/>
        <color rgb="FF000000"/>
        <rFont val="Calibri"/>
        <family val="2"/>
        <charset val="134"/>
      </rPr>
      <t> </t>
    </r>
    <r>
      <rPr>
        <sz val="11"/>
        <color rgb="FF000000"/>
        <rFont val="Segoe UI"/>
        <family val="3"/>
        <charset val="134"/>
      </rPr>
      <t>enterprise</t>
    </r>
    <r>
      <rPr>
        <sz val="11"/>
        <color rgb="FF000000"/>
        <rFont val="Calibri"/>
        <family val="2"/>
        <charset val="134"/>
      </rPr>
      <t> </t>
    </r>
    <r>
      <rPr>
        <sz val="11"/>
        <color rgb="FF000000"/>
        <rFont val="Segoe UI"/>
        <family val="3"/>
        <charset val="134"/>
      </rPr>
      <t>bonds</t>
    </r>
  </si>
  <si>
    <r>
      <t>Investment</t>
    </r>
    <r>
      <rPr>
        <sz val="11"/>
        <color rgb="FF000000"/>
        <rFont val="Calibri"/>
        <family val="2"/>
        <charset val="134"/>
      </rPr>
      <t> </t>
    </r>
    <r>
      <rPr>
        <sz val="11"/>
        <color rgb="FF000000"/>
        <rFont val="Segoe UI"/>
        <family val="3"/>
        <charset val="134"/>
      </rPr>
      <t>expenditure</t>
    </r>
  </si>
  <si>
    <r>
      <t>Capital</t>
    </r>
    <r>
      <rPr>
        <sz val="11"/>
        <color rgb="FF000000"/>
        <rFont val="Calibri"/>
        <family val="2"/>
        <charset val="134"/>
      </rPr>
      <t> </t>
    </r>
    <r>
      <rPr>
        <sz val="11"/>
        <color rgb="FF000000"/>
        <rFont val="Segoe UI"/>
        <family val="3"/>
        <charset val="134"/>
      </rPr>
      <t>transfers</t>
    </r>
  </si>
  <si>
    <t>Exonerations</t>
  </si>
  <si>
    <r>
      <t>Other</t>
    </r>
    <r>
      <rPr>
        <sz val="11"/>
        <color rgb="FF000000"/>
        <rFont val="Calibri"/>
        <family val="2"/>
        <charset val="134"/>
      </rPr>
      <t> </t>
    </r>
    <r>
      <rPr>
        <sz val="11"/>
        <color rgb="FF000000"/>
        <rFont val="Arial"/>
        <family val="3"/>
        <charset val="134"/>
      </rPr>
      <t>investment</t>
    </r>
    <r>
      <rPr>
        <sz val="11"/>
        <color rgb="FF000000"/>
        <rFont val="Calibri"/>
        <family val="2"/>
        <charset val="134"/>
      </rPr>
      <t> </t>
    </r>
    <r>
      <rPr>
        <sz val="11"/>
        <color rgb="FF000000"/>
        <rFont val="Arial"/>
        <family val="3"/>
        <charset val="134"/>
      </rPr>
      <t>expenditure</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</si>
  <si>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public</t>
    </r>
    <r>
      <rPr>
        <sz val="11"/>
        <color rgb="FF000000"/>
        <rFont val="Calibri"/>
        <family val="2"/>
        <charset val="134"/>
      </rPr>
      <t> </t>
    </r>
    <r>
      <rPr>
        <sz val="11"/>
        <color rgb="FF000000"/>
        <rFont val="Segoe UI"/>
        <family val="3"/>
        <charset val="134"/>
      </rPr>
      <t>enterprise</t>
    </r>
    <r>
      <rPr>
        <sz val="11"/>
        <color rgb="FF000000"/>
        <rFont val="Calibri"/>
        <family val="2"/>
        <charset val="134"/>
      </rPr>
      <t> </t>
    </r>
    <r>
      <rPr>
        <sz val="11"/>
        <color rgb="FF000000"/>
        <rFont val="Segoe UI"/>
        <family val="3"/>
        <charset val="134"/>
      </rPr>
      <t>bonds</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</si>
  <si>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SONABEL</t>
    </r>
    <r>
      <rPr>
        <sz val="11"/>
        <color rgb="FF000000"/>
        <rFont val="Calibri"/>
        <family val="2"/>
        <charset val="134"/>
      </rPr>
      <t> </t>
    </r>
    <r>
      <rPr>
        <sz val="11"/>
        <color rgb="FF000000"/>
        <rFont val="Segoe UI"/>
        <family val="3"/>
        <charset val="134"/>
      </rPr>
      <t>recapitalization</t>
    </r>
  </si>
  <si>
    <r>
      <t>Overall</t>
    </r>
    <r>
      <rPr>
        <sz val="11"/>
        <color rgb="FF000000"/>
        <rFont val="Calibri"/>
        <family val="2"/>
        <charset val="134"/>
      </rPr>
      <t> </t>
    </r>
    <r>
      <rPr>
        <b val="true"/>
        <sz val="11"/>
        <color rgb="FF000000"/>
        <rFont val="Segoe UI"/>
        <family val="3"/>
        <charset val="134"/>
      </rPr>
      <t>balance</t>
    </r>
  </si>
  <si>
    <t>Basic primary balance (commitment basis)</t>
  </si>
  <si>
    <r>
      <t>Cash</t>
    </r>
    <r>
      <rPr>
        <sz val="11"/>
        <color rgb="FF000000"/>
        <rFont val="Calibri"/>
        <family val="2"/>
        <charset val="134"/>
      </rPr>
      <t> </t>
    </r>
    <r>
      <rPr>
        <sz val="11"/>
        <color rgb="FF000000"/>
        <rFont val="Segoe UI"/>
        <family val="3"/>
        <charset val="134"/>
      </rPr>
      <t>basis</t>
    </r>
    <r>
      <rPr>
        <sz val="11"/>
        <color rgb="FF000000"/>
        <rFont val="Calibri"/>
        <family val="2"/>
        <charset val="134"/>
      </rPr>
      <t> </t>
    </r>
    <r>
      <rPr>
        <sz val="11"/>
        <color rgb="FF000000"/>
        <rFont val="Segoe UI"/>
        <family val="3"/>
        <charset val="134"/>
      </rPr>
      <t>adjustment</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</si>
  <si>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payment</t>
    </r>
    <r>
      <rPr>
        <sz val="11"/>
        <color rgb="FF000000"/>
        <rFont val="Calibri"/>
        <family val="2"/>
        <charset val="134"/>
      </rPr>
      <t> </t>
    </r>
    <r>
      <rPr>
        <sz val="11"/>
        <color rgb="FF000000"/>
        <rFont val="Arial"/>
        <family val="3"/>
        <charset val="134"/>
      </rPr>
      <t>arrears</t>
    </r>
  </si>
  <si>
    <r>
      <t>Expenditures</t>
    </r>
    <r>
      <rPr>
        <sz val="11"/>
        <color rgb="FF000000"/>
        <rFont val="Calibri"/>
        <family val="2"/>
        <charset val="134"/>
      </rPr>
      <t> </t>
    </r>
    <r>
      <rPr>
        <sz val="11"/>
        <color rgb="FF000000"/>
        <rFont val="Arial"/>
        <family val="3"/>
        <charset val="134"/>
      </rPr>
      <t>committed</t>
    </r>
    <r>
      <rPr>
        <sz val="11"/>
        <color rgb="FF000000"/>
        <rFont val="Calibri"/>
        <family val="2"/>
        <charset val="134"/>
      </rPr>
      <t> </t>
    </r>
    <r>
      <rPr>
        <sz val="11"/>
        <color rgb="FF000000"/>
        <rFont val="Arial"/>
        <family val="3"/>
        <charset val="134"/>
      </rPr>
      <t>awaiting</t>
    </r>
    <r>
      <rPr>
        <sz val="11"/>
        <color rgb="FF000000"/>
        <rFont val="Calibri"/>
        <family val="2"/>
        <charset val="134"/>
      </rPr>
      <t> </t>
    </r>
    <r>
      <rPr>
        <sz val="11"/>
        <color rgb="FF000000"/>
        <rFont val="Arial"/>
        <family val="3"/>
        <charset val="134"/>
      </rPr>
      <t>payment</t>
    </r>
    <r>
      <rPr>
        <sz val="11"/>
        <color rgb="FF000000"/>
        <rFont val="Calibri"/>
        <family val="2"/>
        <charset val="134"/>
      </rPr>
      <t> </t>
    </r>
    <r>
      <rPr>
        <sz val="11"/>
        <color rgb="FF000000"/>
        <rFont val="Arial"/>
        <family val="3"/>
        <charset val="134"/>
      </rPr>
      <t>orders</t>
    </r>
  </si>
  <si>
    <r>
      <t>Payment</t>
    </r>
    <r>
      <rPr>
        <sz val="11"/>
        <color rgb="FF000000"/>
        <rFont val="Calibri"/>
        <family val="2"/>
        <charset val="134"/>
      </rPr>
      <t> </t>
    </r>
    <r>
      <rPr>
        <sz val="11"/>
        <color rgb="FF000000"/>
        <rFont val="Arial"/>
        <family val="3"/>
        <charset val="134"/>
      </rPr>
      <t>orders</t>
    </r>
    <r>
      <rPr>
        <sz val="11"/>
        <color rgb="FF000000"/>
        <rFont val="Calibri"/>
        <family val="2"/>
        <charset val="134"/>
      </rPr>
      <t> </t>
    </r>
    <r>
      <rPr>
        <sz val="11"/>
        <color rgb="FF000000"/>
        <rFont val="Arial"/>
        <family val="3"/>
        <charset val="134"/>
      </rPr>
      <t>not</t>
    </r>
    <r>
      <rPr>
        <sz val="11"/>
        <color rgb="FF000000"/>
        <rFont val="Calibri"/>
        <family val="2"/>
        <charset val="134"/>
      </rPr>
      <t> </t>
    </r>
    <r>
      <rPr>
        <sz val="11"/>
        <color rgb="FF000000"/>
        <rFont val="Arial"/>
        <family val="3"/>
        <charset val="134"/>
      </rPr>
      <t>executed</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</si>
  <si>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treasury</t>
    </r>
    <r>
      <rPr>
        <sz val="11"/>
        <color rgb="FF000000"/>
        <rFont val="Calibri"/>
        <family val="2"/>
        <charset val="134"/>
      </rPr>
      <t> </t>
    </r>
    <r>
      <rPr>
        <sz val="11"/>
        <color rgb="FF000000"/>
        <rFont val="Arial"/>
        <family val="3"/>
        <charset val="134"/>
      </rPr>
      <t>commitments</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</si>
  <si>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Basic</t>
    </r>
    <r>
      <rPr>
        <sz val="11"/>
        <color rgb="FF000000"/>
        <rFont val="Calibri"/>
        <family val="2"/>
        <charset val="134"/>
      </rPr>
      <t> </t>
    </r>
    <r>
      <rPr>
        <sz val="11"/>
        <color rgb="FF000000"/>
        <rFont val="Arial"/>
        <family val="3"/>
        <charset val="134"/>
      </rPr>
      <t>Education</t>
    </r>
    <r>
      <rPr>
        <sz val="11"/>
        <color rgb="FF000000"/>
        <rFont val="Calibri"/>
        <family val="2"/>
        <charset val="134"/>
      </rPr>
      <t> </t>
    </r>
    <r>
      <rPr>
        <sz val="11"/>
        <color rgb="FF000000"/>
        <rFont val="Arial"/>
        <family val="3"/>
        <charset val="134"/>
      </rPr>
      <t>Fund</t>
    </r>
    <r>
      <rPr>
        <sz val="11"/>
        <color rgb="FF000000"/>
        <rFont val="Calibri"/>
        <family val="2"/>
        <charset val="134"/>
      </rPr>
      <t> </t>
    </r>
    <r>
      <rPr>
        <sz val="11"/>
        <color rgb="FF000000"/>
        <rFont val="Arial"/>
        <family val="3"/>
        <charset val="134"/>
      </rPr>
      <t>account</t>
    </r>
  </si>
  <si>
    <r>
      <t>Overall</t>
    </r>
    <r>
      <rPr>
        <sz val="11"/>
        <color rgb="FF000000"/>
        <rFont val="Calibri"/>
        <family val="2"/>
        <charset val="134"/>
      </rPr>
      <t> </t>
    </r>
    <r>
      <rPr>
        <b val="true"/>
        <sz val="11"/>
        <color rgb="FF000000"/>
        <rFont val="Segoe UI"/>
        <family val="3"/>
        <charset val="134"/>
      </rPr>
      <t>balance</t>
    </r>
    <r>
      <rPr>
        <sz val="11"/>
        <color rgb="FF000000"/>
        <rFont val="Calibri"/>
        <family val="2"/>
        <charset val="134"/>
      </rPr>
      <t> </t>
    </r>
    <r>
      <rPr>
        <b val="true"/>
        <sz val="11"/>
        <color rgb="FF000000"/>
        <rFont val="Segoe UI"/>
        <family val="3"/>
        <charset val="134"/>
      </rPr>
      <t>(cash</t>
    </r>
    <r>
      <rPr>
        <sz val="11"/>
        <color rgb="FF000000"/>
        <rFont val="Calibri"/>
        <family val="2"/>
        <charset val="134"/>
      </rPr>
      <t> </t>
    </r>
    <r>
      <rPr>
        <b val="true"/>
        <sz val="11"/>
        <color rgb="FF000000"/>
        <rFont val="Segoe UI"/>
        <family val="3"/>
        <charset val="134"/>
      </rPr>
      <t>basis)</t>
    </r>
  </si>
  <si>
    <r>
      <t>Excluding</t>
    </r>
    <r>
      <rPr>
        <sz val="11"/>
        <color rgb="FF000000"/>
        <rFont val="Calibri"/>
        <family val="2"/>
        <charset val="134"/>
      </rPr>
      <t> </t>
    </r>
    <r>
      <rPr>
        <sz val="11"/>
        <color rgb="FF000000"/>
        <rFont val="Arial"/>
        <family val="3"/>
        <charset val="134"/>
      </rPr>
      <t>grants</t>
    </r>
  </si>
  <si>
    <r>
      <t>Basic</t>
    </r>
    <r>
      <rPr>
        <sz val="11"/>
        <color rgb="FF000000"/>
        <rFont val="Calibri"/>
        <family val="2"/>
        <charset val="134"/>
      </rPr>
      <t> </t>
    </r>
    <r>
      <rPr>
        <b val="true"/>
        <sz val="11"/>
        <color rgb="FF000000"/>
        <rFont val="Arial"/>
        <family val="3"/>
        <charset val="134"/>
      </rPr>
      <t>primary</t>
    </r>
    <r>
      <rPr>
        <sz val="11"/>
        <color rgb="FF000000"/>
        <rFont val="Calibri"/>
        <family val="2"/>
        <charset val="134"/>
      </rPr>
      <t> </t>
    </r>
    <r>
      <rPr>
        <b val="true"/>
        <sz val="11"/>
        <color rgb="FF000000"/>
        <rFont val="Arial"/>
        <family val="3"/>
        <charset val="134"/>
      </rPr>
      <t>balance</t>
    </r>
    <r>
      <rPr>
        <sz val="11"/>
        <color rgb="FF000000"/>
        <rFont val="Calibri"/>
        <family val="2"/>
        <charset val="134"/>
      </rPr>
      <t> </t>
    </r>
    <r>
      <rPr>
        <b val="true"/>
        <sz val="11"/>
        <color rgb="FF000000"/>
        <rFont val="Arial"/>
        <family val="3"/>
        <charset val="134"/>
      </rPr>
      <t>(cash</t>
    </r>
    <r>
      <rPr>
        <sz val="11"/>
        <color rgb="FF000000"/>
        <rFont val="Calibri"/>
        <family val="2"/>
        <charset val="134"/>
      </rPr>
      <t> </t>
    </r>
    <r>
      <rPr>
        <b val="true"/>
        <sz val="11"/>
        <color rgb="FF000000"/>
        <rFont val="Arial"/>
        <family val="3"/>
        <charset val="134"/>
      </rPr>
      <t>basis)</t>
    </r>
  </si>
  <si>
    <r>
      <t>Foreign</t>
    </r>
    <r>
      <rPr>
        <sz val="11"/>
        <color rgb="FF000000"/>
        <rFont val="Calibri"/>
        <family val="2"/>
        <charset val="134"/>
      </rPr>
      <t> </t>
    </r>
    <r>
      <rPr>
        <sz val="11"/>
        <color rgb="FF000000"/>
        <rFont val="Segoe UI"/>
        <family val="3"/>
        <charset val="134"/>
      </rPr>
      <t>financing</t>
    </r>
  </si>
  <si>
    <t>Adjustment aid</t>
  </si>
  <si>
    <r>
      <t>Program</t>
    </r>
    <r>
      <rPr>
        <sz val="11"/>
        <color rgb="FF000000"/>
        <rFont val="Calibri"/>
        <family val="2"/>
        <charset val="134"/>
      </rPr>
      <t> </t>
    </r>
    <r>
      <rPr>
        <sz val="11"/>
        <color rgb="FF000000"/>
        <rFont val="Segoe UI"/>
        <family val="3"/>
        <charset val="134"/>
      </rPr>
      <t>loans</t>
    </r>
  </si>
  <si>
    <r>
      <t>Amortization</t>
    </r>
    <r>
      <rPr>
        <sz val="11"/>
        <color rgb="FF000000"/>
        <rFont val="Calibri"/>
        <family val="2"/>
        <charset val="134"/>
      </rPr>
      <t> </t>
    </r>
    <r>
      <rPr>
        <sz val="11"/>
        <color rgb="FF000000"/>
        <rFont val="Segoe UI"/>
        <family val="3"/>
        <charset val="134"/>
      </rPr>
      <t>(excl.</t>
    </r>
    <r>
      <rPr>
        <sz val="11"/>
        <color rgb="FF000000"/>
        <rFont val="Calibri"/>
        <family val="2"/>
        <charset val="134"/>
      </rPr>
      <t> </t>
    </r>
    <r>
      <rPr>
        <sz val="11"/>
        <color rgb="FF000000"/>
        <rFont val="Segoe UI"/>
        <family val="3"/>
        <charset val="134"/>
      </rPr>
      <t>IMF)</t>
    </r>
  </si>
  <si>
    <t>Debt relief (excl. MDRI</t>
  </si>
  <si>
    <r>
      <t>Domestic</t>
    </r>
    <r>
      <rPr>
        <sz val="11"/>
        <color rgb="FF000000"/>
        <rFont val="Calibri"/>
        <family val="2"/>
        <charset val="134"/>
      </rPr>
      <t> </t>
    </r>
    <r>
      <rPr>
        <sz val="11"/>
        <color rgb="FF000000"/>
        <rFont val="Segoe UI"/>
        <family val="3"/>
        <charset val="134"/>
      </rPr>
      <t>financing</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</si>
  <si>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saved</t>
    </r>
    <r>
      <rPr>
        <sz val="11"/>
        <color rgb="FF000000"/>
        <rFont val="Calibri"/>
        <family val="2"/>
        <charset val="134"/>
      </rPr>
      <t> </t>
    </r>
    <r>
      <rPr>
        <sz val="11"/>
        <color rgb="FF000000"/>
        <rFont val="Segoe UI"/>
        <family val="3"/>
        <charset val="134"/>
      </rPr>
      <t>at</t>
    </r>
    <r>
      <rPr>
        <sz val="11"/>
        <color rgb="FF000000"/>
        <rFont val="Calibri"/>
        <family val="2"/>
        <charset val="134"/>
      </rPr>
      <t> </t>
    </r>
    <r>
      <rPr>
        <sz val="11"/>
        <color rgb="FF000000"/>
        <rFont val="Segoe UI"/>
        <family val="3"/>
        <charset val="134"/>
      </rPr>
      <t>the</t>
    </r>
    <r>
      <rPr>
        <sz val="11"/>
        <color rgb="FF000000"/>
        <rFont val="Calibri"/>
        <family val="2"/>
        <charset val="134"/>
      </rPr>
      <t> </t>
    </r>
    <r>
      <rPr>
        <sz val="11"/>
        <color rgb="FF000000"/>
        <rFont val="Segoe UI"/>
        <family val="3"/>
        <charset val="134"/>
      </rPr>
      <t>Central</t>
    </r>
    <r>
      <rPr>
        <sz val="11"/>
        <color rgb="FF000000"/>
        <rFont val="Calibri"/>
        <family val="2"/>
        <charset val="134"/>
      </rPr>
      <t> </t>
    </r>
    <r>
      <rPr>
        <sz val="11"/>
        <color rgb="FF000000"/>
        <rFont val="Segoe UI"/>
        <family val="3"/>
        <charset val="134"/>
      </rPr>
      <t>Bank</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</si>
  <si>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Public</t>
    </r>
    <r>
      <rPr>
        <sz val="11"/>
        <color rgb="FF000000"/>
        <rFont val="Calibri"/>
        <family val="2"/>
        <charset val="134"/>
      </rPr>
      <t> </t>
    </r>
    <r>
      <rPr>
        <sz val="11"/>
        <color rgb="FF000000"/>
        <rFont val="Segoe UI"/>
        <family val="3"/>
        <charset val="134"/>
      </rPr>
      <t>enterprise</t>
    </r>
    <r>
      <rPr>
        <sz val="11"/>
        <color rgb="FF000000"/>
        <rFont val="Calibri"/>
        <family val="2"/>
        <charset val="134"/>
      </rPr>
      <t> </t>
    </r>
    <r>
      <rPr>
        <sz val="11"/>
        <color rgb="FF000000"/>
        <rFont val="Segoe UI"/>
        <family val="3"/>
        <charset val="134"/>
      </rPr>
      <t>bonds</t>
    </r>
    <r>
      <rPr>
        <sz val="11"/>
        <color rgb="FF000000"/>
        <rFont val="Calibri"/>
        <family val="2"/>
        <charset val="134"/>
      </rPr>
      <t> </t>
    </r>
    <r>
      <rPr>
        <sz val="11"/>
        <color rgb="FF000000"/>
        <rFont val="Segoe UI"/>
        <family val="3"/>
        <charset val="134"/>
      </rPr>
      <t>purchased</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</si>
  <si>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central</t>
    </r>
    <r>
      <rPr>
        <sz val="11"/>
        <color rgb="FF000000"/>
        <rFont val="Calibri"/>
        <family val="2"/>
        <charset val="134"/>
      </rPr>
      <t> </t>
    </r>
    <r>
      <rPr>
        <sz val="11"/>
        <color rgb="FF000000"/>
        <rFont val="Segoe UI"/>
        <family val="3"/>
        <charset val="134"/>
      </rPr>
      <t>government</t>
    </r>
    <r>
      <rPr>
        <sz val="11"/>
        <color rgb="FF000000"/>
        <rFont val="Calibri"/>
        <family val="2"/>
        <charset val="134"/>
      </rPr>
      <t> </t>
    </r>
    <r>
      <rPr>
        <sz val="11"/>
        <color rgb="FF000000"/>
        <rFont val="Segoe UI"/>
        <family val="3"/>
        <charset val="134"/>
      </rPr>
      <t>bond</t>
    </r>
    <r>
      <rPr>
        <sz val="11"/>
        <color rgb="FF000000"/>
        <rFont val="Calibri"/>
        <family val="2"/>
        <charset val="134"/>
      </rPr>
      <t> </t>
    </r>
    <r>
      <rPr>
        <sz val="11"/>
        <color rgb="FF000000"/>
        <rFont val="Segoe UI"/>
        <family val="3"/>
        <charset val="134"/>
      </rPr>
      <t>issues</t>
    </r>
  </si>
  <si>
    <r>
      <t>Government</t>
    </r>
    <r>
      <rPr>
        <sz val="11"/>
        <color rgb="FF000000"/>
        <rFont val="Calibri"/>
        <family val="2"/>
        <charset val="134"/>
      </rPr>
      <t> </t>
    </r>
    <r>
      <rPr>
        <sz val="11"/>
        <color rgb="FF000000"/>
        <rFont val="Arial"/>
        <family val="3"/>
        <charset val="134"/>
      </rPr>
      <t>bonds</t>
    </r>
  </si>
  <si>
    <r>
      <t>New</t>
    </r>
    <r>
      <rPr>
        <sz val="11"/>
        <color rgb="FF000000"/>
        <rFont val="Calibri"/>
        <family val="2"/>
        <charset val="134"/>
      </rPr>
      <t> </t>
    </r>
    <r>
      <rPr>
        <sz val="11"/>
        <color rgb="FF000000"/>
        <rFont val="Arial"/>
        <family val="3"/>
        <charset val="134"/>
      </rPr>
      <t>issues</t>
    </r>
  </si>
  <si>
    <t>Bills</t>
  </si>
  <si>
    <t>Bonds</t>
  </si>
  <si>
    <r>
      <t>Privatization</t>
    </r>
    <r>
      <rPr>
        <sz val="11"/>
        <color rgb="FF000000"/>
        <rFont val="Calibri"/>
        <family val="2"/>
        <charset val="134"/>
      </rPr>
      <t> </t>
    </r>
    <r>
      <rPr>
        <sz val="11"/>
        <color rgb="FF000000"/>
        <rFont val="Arial"/>
        <family val="3"/>
        <charset val="134"/>
      </rPr>
      <t>revenue</t>
    </r>
  </si>
  <si>
    <r>
      <t>Other</t>
    </r>
    <r>
      <rPr>
        <sz val="11"/>
        <color rgb="FF000000"/>
        <rFont val="Calibri"/>
        <family val="2"/>
        <charset val="134"/>
      </rPr>
      <t> </t>
    </r>
    <r>
      <rPr>
        <sz val="11"/>
        <color rgb="FF000000"/>
        <rFont val="Arial"/>
        <family val="3"/>
        <charset val="134"/>
      </rPr>
      <t>nonbank</t>
    </r>
    <r>
      <rPr>
        <sz val="11"/>
        <color rgb="FF000000"/>
        <rFont val="Calibri"/>
        <family val="2"/>
        <charset val="134"/>
      </rPr>
      <t> </t>
    </r>
    <r>
      <rPr>
        <sz val="11"/>
        <color rgb="FF000000"/>
        <rFont val="Arial"/>
        <family val="3"/>
        <charset val="134"/>
      </rPr>
      <t>financing</t>
    </r>
  </si>
  <si>
    <r>
      <t>Errors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Omissions</t>
    </r>
  </si>
  <si>
    <r>
      <t>Financing</t>
    </r>
    <r>
      <rPr>
        <sz val="11"/>
        <color rgb="FF000000"/>
        <rFont val="Calibri"/>
        <family val="2"/>
        <charset val="134"/>
      </rPr>
      <t> </t>
    </r>
    <r>
      <rPr>
        <b val="true"/>
        <sz val="11"/>
        <color rgb="FF000000"/>
        <rFont val="Segoe UI"/>
        <family val="3"/>
        <charset val="134"/>
      </rPr>
      <t>gap</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</si>
  <si>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IMF</t>
    </r>
    <r>
      <rPr>
        <sz val="11"/>
        <color rgb="FF000000"/>
        <rFont val="Calibri"/>
        <family val="2"/>
        <charset val="134"/>
      </rPr>
      <t> </t>
    </r>
    <r>
      <rPr>
        <sz val="11"/>
        <color rgb="FF000000"/>
        <rFont val="Segoe UI"/>
        <family val="3"/>
        <charset val="134"/>
      </rPr>
      <t>future</t>
    </r>
    <r>
      <rPr>
        <sz val="11"/>
        <color rgb="FF000000"/>
        <rFont val="Calibri"/>
        <family val="2"/>
        <charset val="134"/>
      </rPr>
      <t> </t>
    </r>
    <r>
      <rPr>
        <sz val="11"/>
        <color rgb="FF000000"/>
        <rFont val="Segoe UI"/>
        <family val="3"/>
        <charset val="134"/>
      </rPr>
      <t>disbursements</t>
    </r>
  </si>
  <si>
    <t>Total revenue and Grants check </t>
  </si>
  <si>
    <t>. Burundi: Central Government Operations</t>
  </si>
  <si>
    <t>(BIF billion)</t>
  </si>
  <si>
    <t>EST.</t>
  </si>
  <si>
    <t>Taxes on goods &amp; services</t>
  </si>
  <si>
    <t>Taxes on international trade &amp; transactions</t>
  </si>
  <si>
    <t>Taxes not elsewhere classified</t>
  </si>
  <si>
    <t>Program support</t>
  </si>
  <si>
    <t>Other grants and transfers</t>
  </si>
  <si>
    <t>Compensation of employees</t>
  </si>
  <si>
    <t>Civilian</t>
  </si>
  <si>
    <t>Military</t>
  </si>
  <si>
    <r>
      <t>New</t>
    </r>
    <r>
      <rPr>
        <sz val="11"/>
        <color rgb="FF000000"/>
        <rFont val="Calibri"/>
        <family val="2"/>
        <charset val="134"/>
      </rPr>
      <t> </t>
    </r>
    <r>
      <rPr>
        <sz val="11"/>
        <color rgb="FF000000"/>
        <rFont val="Times New Roman"/>
        <family val="3"/>
        <charset val="134"/>
      </rPr>
      <t>police</t>
    </r>
    <r>
      <rPr>
        <sz val="11"/>
        <color rgb="FF000000"/>
        <rFont val="Calibri"/>
        <family val="2"/>
        <charset val="134"/>
      </rPr>
      <t> </t>
    </r>
    <r>
      <rPr>
        <sz val="11"/>
        <color rgb="FF000000"/>
        <rFont val="Times New Roman"/>
        <family val="3"/>
        <charset val="134"/>
      </rPr>
      <t>force</t>
    </r>
    <r>
      <rPr>
        <sz val="11"/>
        <color rgb="FF000000"/>
        <rFont val="Calibri"/>
        <family val="2"/>
        <charset val="134"/>
      </rPr>
      <t> </t>
    </r>
    <r>
      <rPr>
        <sz val="11"/>
        <color rgb="FF000000"/>
        <rFont val="Times New Roman"/>
        <family val="3"/>
        <charset val="134"/>
      </rPr>
      <t>(SSR</t>
    </r>
    <r>
      <rPr>
        <sz val="11"/>
        <color rgb="FF000000"/>
        <rFont val="Calibri"/>
        <family val="2"/>
        <charset val="134"/>
      </rPr>
      <t> </t>
    </r>
    <r>
      <rPr>
        <sz val="11"/>
        <color rgb="FF000000"/>
        <rFont val="Times New Roman"/>
        <family val="3"/>
        <charset val="134"/>
      </rPr>
      <t>program)</t>
    </r>
  </si>
  <si>
    <r>
      <t>of</t>
    </r>
    <r>
      <rPr>
        <sz val="11"/>
        <color rgb="FF000000"/>
        <rFont val="Calibri"/>
        <family val="2"/>
        <charset val="134"/>
      </rPr>
      <t> </t>
    </r>
    <r>
      <rPr>
        <sz val="11"/>
        <color rgb="FF000000"/>
        <rFont val="Arial"/>
        <family val="3"/>
        <charset val="134"/>
      </rPr>
      <t>which:</t>
    </r>
    <r>
      <rPr>
        <sz val="11"/>
        <color rgb="FF000000"/>
        <rFont val="Calibri"/>
        <family val="2"/>
        <charset val="134"/>
      </rPr>
      <t> </t>
    </r>
    <r>
      <rPr>
        <sz val="11"/>
        <color rgb="FF000000"/>
        <rFont val="Arial"/>
        <family val="3"/>
        <charset val="134"/>
      </rPr>
      <t>Priority</t>
    </r>
    <r>
      <rPr>
        <sz val="11"/>
        <color rgb="FF000000"/>
        <rFont val="Calibri"/>
        <family val="2"/>
        <charset val="134"/>
      </rPr>
      <t> </t>
    </r>
    <r>
      <rPr>
        <sz val="11"/>
        <color rgb="FF000000"/>
        <rFont val="Arial"/>
        <family val="3"/>
        <charset val="134"/>
      </rPr>
      <t>sectors</t>
    </r>
  </si>
  <si>
    <r>
      <t>of</t>
    </r>
    <r>
      <rPr>
        <sz val="11"/>
        <color rgb="FF000000"/>
        <rFont val="Calibri"/>
        <family val="2"/>
        <charset val="134"/>
      </rPr>
      <t> </t>
    </r>
    <r>
      <rPr>
        <sz val="11"/>
        <color rgb="FF000000"/>
        <rFont val="Arial"/>
        <family val="3"/>
        <charset val="134"/>
      </rPr>
      <t>which:</t>
    </r>
    <r>
      <rPr>
        <sz val="11"/>
        <color rgb="FF000000"/>
        <rFont val="Calibri"/>
        <family val="2"/>
        <charset val="134"/>
      </rPr>
      <t> </t>
    </r>
    <r>
      <rPr>
        <sz val="11"/>
        <color rgb="FF000000"/>
        <rFont val="Arial"/>
        <family val="3"/>
        <charset val="134"/>
      </rPr>
      <t>Security</t>
    </r>
    <r>
      <rPr>
        <sz val="11"/>
        <color rgb="FF000000"/>
        <rFont val="Calibri"/>
        <family val="2"/>
        <charset val="134"/>
      </rPr>
      <t> </t>
    </r>
    <r>
      <rPr>
        <sz val="11"/>
        <color rgb="FF000000"/>
        <rFont val="Arial"/>
        <family val="3"/>
        <charset val="134"/>
      </rPr>
      <t>sectors</t>
    </r>
  </si>
  <si>
    <t>Of which:  others</t>
  </si>
  <si>
    <t>Regularization of compensation arrears</t>
  </si>
  <si>
    <t>Purchases/use of goods &amp; services</t>
  </si>
  <si>
    <r>
      <t>O</t>
    </r>
    <r>
      <rPr>
        <i val="true"/>
        <sz val="11"/>
        <color rgb="FF000000"/>
        <rFont val="Times New Roman"/>
        <family val="3"/>
        <charset val="134"/>
      </rPr>
      <t>f</t>
    </r>
    <r>
      <rPr>
        <sz val="11"/>
        <color rgb="FF000000"/>
        <rFont val="Calibri"/>
        <family val="2"/>
        <charset val="134"/>
      </rPr>
      <t> </t>
    </r>
    <r>
      <rPr>
        <i val="true"/>
        <sz val="11"/>
        <color rgb="FF000000"/>
        <rFont val="Times New Roman"/>
        <family val="3"/>
        <charset val="134"/>
      </rPr>
      <t>which:</t>
    </r>
    <r>
      <rPr>
        <sz val="11"/>
        <color rgb="FF000000"/>
        <rFont val="Calibri"/>
        <family val="2"/>
        <charset val="134"/>
      </rPr>
      <t> </t>
    </r>
    <r>
      <rPr>
        <sz val="11"/>
        <color rgb="FF000000"/>
        <rFont val="Times New Roman"/>
        <family val="3"/>
        <charset val="134"/>
      </rPr>
      <t>contingent</t>
    </r>
    <r>
      <rPr>
        <sz val="11"/>
        <color rgb="FF000000"/>
        <rFont val="Calibri"/>
        <family val="2"/>
        <charset val="134"/>
      </rPr>
      <t> </t>
    </r>
    <r>
      <rPr>
        <sz val="11"/>
        <color rgb="FF000000"/>
        <rFont val="Times New Roman"/>
        <family val="3"/>
        <charset val="134"/>
      </rPr>
      <t>to</t>
    </r>
    <r>
      <rPr>
        <sz val="11"/>
        <color rgb="FF000000"/>
        <rFont val="Calibri"/>
        <family val="2"/>
        <charset val="134"/>
      </rPr>
      <t> </t>
    </r>
    <r>
      <rPr>
        <sz val="11"/>
        <color rgb="FF000000"/>
        <rFont val="Times New Roman"/>
        <family val="3"/>
        <charset val="134"/>
      </rPr>
      <t>BCD</t>
    </r>
    <r>
      <rPr>
        <sz val="11"/>
        <color rgb="FF000000"/>
        <rFont val="Calibri"/>
        <family val="2"/>
        <charset val="134"/>
      </rPr>
      <t> </t>
    </r>
    <r>
      <rPr>
        <sz val="11"/>
        <color rgb="FF000000"/>
        <rFont val="Times New Roman"/>
        <family val="3"/>
        <charset val="134"/>
      </rPr>
      <t>assets</t>
    </r>
    <r>
      <rPr>
        <sz val="11"/>
        <color rgb="FF000000"/>
        <rFont val="Calibri"/>
        <family val="2"/>
        <charset val="134"/>
      </rPr>
      <t> </t>
    </r>
    <r>
      <rPr>
        <sz val="11"/>
        <color rgb="FF000000"/>
        <rFont val="Times New Roman"/>
        <family val="3"/>
        <charset val="134"/>
      </rPr>
      <t>recovery</t>
    </r>
  </si>
  <si>
    <t>Subsidies and Social benefits</t>
  </si>
  <si>
    <r>
      <t>Other</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expenditures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</si>
  <si>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Election</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</si>
  <si>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Domestic</t>
    </r>
  </si>
  <si>
    <t>Other expense</t>
  </si>
  <si>
    <t>other expenditure </t>
  </si>
  <si>
    <t> DDR project</t>
  </si>
  <si>
    <t> Elections</t>
  </si>
  <si>
    <r>
      <t>Externally</t>
    </r>
    <r>
      <rPr>
        <sz val="11"/>
        <color rgb="FF000000"/>
        <rFont val="Calibri"/>
        <family val="2"/>
        <charset val="134"/>
      </rPr>
      <t> </t>
    </r>
    <r>
      <rPr>
        <sz val="11"/>
        <color rgb="FF000000"/>
        <rFont val="Arial"/>
        <family val="3"/>
        <charset val="134"/>
      </rPr>
      <t>financed</t>
    </r>
    <r>
      <rPr>
        <sz val="11"/>
        <color rgb="FF000000"/>
        <rFont val="Calibri"/>
        <family val="2"/>
        <charset val="134"/>
      </rPr>
      <t> </t>
    </r>
    <r>
      <rPr>
        <sz val="11"/>
        <color rgb="FF000000"/>
        <rFont val="Arial"/>
        <family val="3"/>
        <charset val="134"/>
      </rPr>
      <t>special</t>
    </r>
    <r>
      <rPr>
        <sz val="11"/>
        <color rgb="FF000000"/>
        <rFont val="Calibri"/>
        <family val="2"/>
        <charset val="134"/>
      </rPr>
      <t> </t>
    </r>
    <r>
      <rPr>
        <sz val="11"/>
        <color rgb="FF000000"/>
        <rFont val="Arial"/>
        <family val="3"/>
        <charset val="134"/>
      </rPr>
      <t>programs</t>
    </r>
  </si>
  <si>
    <r>
      <t>Capital</t>
    </r>
    <r>
      <rPr>
        <sz val="11"/>
        <color rgb="FF000000"/>
        <rFont val="Calibri"/>
        <family val="2"/>
        <charset val="134"/>
      </rPr>
      <t> </t>
    </r>
    <r>
      <rPr>
        <sz val="11"/>
        <color rgb="FF000000"/>
        <rFont val="Arial"/>
        <family val="3"/>
        <charset val="134"/>
      </rPr>
      <t>expenditure</t>
    </r>
    <r>
      <rPr>
        <sz val="11"/>
        <color rgb="FF000000"/>
        <rFont val="Calibri"/>
        <family val="2"/>
        <charset val="134"/>
      </rPr>
      <t> </t>
    </r>
    <r>
      <rPr>
        <sz val="11"/>
        <color rgb="FF000000"/>
        <rFont val="Arial"/>
        <family val="3"/>
        <charset val="134"/>
      </rPr>
      <t>&amp;</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lending</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</si>
  <si>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MDRI-related</t>
    </r>
  </si>
  <si>
    <r>
      <t>Of</t>
    </r>
    <r>
      <rPr>
        <sz val="11"/>
        <color rgb="FF000000"/>
        <rFont val="Calibri"/>
        <family val="2"/>
        <charset val="1"/>
      </rPr>
      <t> </t>
    </r>
    <r>
      <rPr>
        <i val="true"/>
        <sz val="11"/>
        <color rgb="FF000000"/>
        <rFont val="Calibri"/>
        <family val="2"/>
        <charset val="1"/>
      </rPr>
      <t>which:</t>
    </r>
    <r>
      <rPr>
        <sz val="11"/>
        <color rgb="FF000000"/>
        <rFont val="Calibri"/>
        <family val="2"/>
        <charset val="1"/>
      </rPr>
      <t> Domestically financed</t>
    </r>
  </si>
  <si>
    <t>External resources</t>
  </si>
  <si>
    <t>Net lending (+) / borrowing (-)</t>
  </si>
  <si>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(commitment</t>
    </r>
    <r>
      <rPr>
        <sz val="11"/>
        <color rgb="FF000000"/>
        <rFont val="Calibri"/>
        <family val="2"/>
        <charset val="134"/>
      </rPr>
      <t> </t>
    </r>
    <r>
      <rPr>
        <sz val="11"/>
        <color rgb="FF000000"/>
        <rFont val="Arial"/>
        <family val="3"/>
        <charset val="134"/>
      </rPr>
      <t>basis)</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</si>
  <si>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(after</t>
    </r>
    <r>
      <rPr>
        <sz val="11"/>
        <color rgb="FF000000"/>
        <rFont val="Calibri"/>
        <family val="2"/>
        <charset val="134"/>
      </rPr>
      <t> </t>
    </r>
    <r>
      <rPr>
        <sz val="11"/>
        <color rgb="FF000000"/>
        <rFont val="Arial"/>
        <family val="3"/>
        <charset val="134"/>
      </rPr>
      <t>grants,</t>
    </r>
    <r>
      <rPr>
        <sz val="11"/>
        <color rgb="FF000000"/>
        <rFont val="Calibri"/>
        <family val="2"/>
        <charset val="134"/>
      </rPr>
      <t> </t>
    </r>
    <r>
      <rPr>
        <sz val="11"/>
        <color rgb="FF000000"/>
        <rFont val="Arial"/>
        <family val="3"/>
        <charset val="134"/>
      </rPr>
      <t>excl.</t>
    </r>
    <r>
      <rPr>
        <sz val="11"/>
        <color rgb="FF000000"/>
        <rFont val="Calibri"/>
        <family val="2"/>
        <charset val="134"/>
      </rPr>
      <t> </t>
    </r>
    <r>
      <rPr>
        <sz val="11"/>
        <color rgb="FF000000"/>
        <rFont val="Arial"/>
        <family val="3"/>
        <charset val="134"/>
      </rPr>
      <t>HIPC)</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</si>
  <si>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(reduction</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
    </r>
  </si>
  <si>
    <r>
      <t>External</t>
    </r>
    <r>
      <rPr>
        <sz val="11"/>
        <color rgb="FF000000"/>
        <rFont val="Calibri"/>
        <family val="2"/>
        <charset val="134"/>
      </rPr>
      <t> </t>
    </r>
    <r>
      <rPr>
        <sz val="11"/>
        <color rgb="FF000000"/>
        <rFont val="Arial"/>
        <family val="3"/>
        <charset val="134"/>
      </rPr>
      <t>(interest)</t>
    </r>
  </si>
  <si>
    <r>
      <t>External</t>
    </r>
    <r>
      <rPr>
        <sz val="11"/>
        <color rgb="FF000000"/>
        <rFont val="Calibri"/>
        <family val="2"/>
        <charset val="134"/>
      </rPr>
      <t> </t>
    </r>
    <r>
      <rPr>
        <sz val="11"/>
        <color rgb="FF000000"/>
        <rFont val="Arial"/>
        <family val="3"/>
        <charset val="134"/>
      </rPr>
      <t>grants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</si>
  <si>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Program</t>
    </r>
    <r>
      <rPr>
        <sz val="11"/>
        <color rgb="FF000000"/>
        <rFont val="Calibri"/>
        <family val="2"/>
        <charset val="134"/>
      </rPr>
      <t> </t>
    </r>
    <r>
      <rPr>
        <sz val="11"/>
        <color rgb="FF000000"/>
        <rFont val="Arial"/>
        <family val="3"/>
        <charset val="134"/>
      </rPr>
      <t>support</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</si>
  <si>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HIPC</t>
    </r>
    <r>
      <rPr>
        <sz val="11"/>
        <color rgb="FF000000"/>
        <rFont val="Calibri"/>
        <family val="2"/>
        <charset val="134"/>
      </rPr>
      <t> </t>
    </r>
    <r>
      <rPr>
        <sz val="11"/>
        <color rgb="FF000000"/>
        <rFont val="Arial"/>
        <family val="3"/>
        <charset val="134"/>
      </rPr>
      <t>relief</t>
    </r>
  </si>
  <si>
    <r>
      <t>Special</t>
    </r>
    <r>
      <rPr>
        <sz val="11"/>
        <color rgb="FF000000"/>
        <rFont val="Calibri"/>
        <family val="2"/>
        <charset val="134"/>
      </rPr>
      <t> </t>
    </r>
    <r>
      <rPr>
        <sz val="11"/>
        <color rgb="FF000000"/>
        <rFont val="Arial"/>
        <family val="3"/>
        <charset val="134"/>
      </rPr>
      <t>programs</t>
    </r>
  </si>
  <si>
    <t>DDR</t>
  </si>
  <si>
    <t>Elections</t>
  </si>
  <si>
    <r>
      <t>External</t>
    </r>
    <r>
      <rPr>
        <sz val="11"/>
        <color rgb="FF000000"/>
        <rFont val="Calibri"/>
        <family val="2"/>
        <charset val="134"/>
      </rPr>
      <t> </t>
    </r>
    <r>
      <rPr>
        <sz val="11"/>
        <color rgb="FF000000"/>
        <rFont val="Arial"/>
        <family val="3"/>
        <charset val="134"/>
      </rPr>
      <t>borrowing,</t>
    </r>
    <r>
      <rPr>
        <sz val="11"/>
        <color rgb="FF000000"/>
        <rFont val="Calibri"/>
        <family val="2"/>
        <charset val="134"/>
      </rPr>
      <t> </t>
    </r>
    <r>
      <rPr>
        <sz val="11"/>
        <color rgb="FF000000"/>
        <rFont val="Arial"/>
        <family val="3"/>
        <charset val="134"/>
      </rPr>
      <t>net</t>
    </r>
  </si>
  <si>
    <r>
      <t>Program</t>
    </r>
    <r>
      <rPr>
        <sz val="11"/>
        <color rgb="FF000000"/>
        <rFont val="Calibri"/>
        <family val="2"/>
        <charset val="134"/>
      </rPr>
      <t> </t>
    </r>
    <r>
      <rPr>
        <sz val="11"/>
        <color rgb="FF000000"/>
        <rFont val="Arial"/>
        <family val="3"/>
        <charset val="134"/>
      </rPr>
      <t>loans</t>
    </r>
  </si>
  <si>
    <r>
      <t>Amortization</t>
    </r>
    <r>
      <rPr>
        <sz val="11"/>
        <color rgb="FF000000"/>
        <rFont val="Calibri"/>
        <family val="2"/>
        <charset val="134"/>
      </rPr>
      <t> </t>
    </r>
    <r>
      <rPr>
        <sz val="11"/>
        <color rgb="FF000000"/>
        <rFont val="Arial"/>
        <family val="3"/>
        <charset val="134"/>
      </rPr>
      <t>(due)</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</si>
  <si>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amortization</t>
    </r>
    <r>
      <rPr>
        <sz val="11"/>
        <color rgb="FF000000"/>
        <rFont val="Calibri"/>
        <family val="2"/>
        <charset val="134"/>
      </rPr>
      <t> </t>
    </r>
    <r>
      <rPr>
        <sz val="11"/>
        <color rgb="FF000000"/>
        <rFont val="Arial"/>
        <family val="3"/>
        <charset val="134"/>
      </rPr>
      <t>arrears</t>
    </r>
  </si>
  <si>
    <r>
      <t>Debt</t>
    </r>
    <r>
      <rPr>
        <sz val="11"/>
        <color rgb="FF000000"/>
        <rFont val="Calibri"/>
        <family val="2"/>
        <charset val="134"/>
      </rPr>
      <t> </t>
    </r>
    <r>
      <rPr>
        <sz val="11"/>
        <color rgb="FF000000"/>
        <rFont val="Arial"/>
        <family val="3"/>
        <charset val="134"/>
      </rPr>
      <t>relief</t>
    </r>
    <r>
      <rPr>
        <sz val="11"/>
        <color rgb="FF000000"/>
        <rFont val="Calibri"/>
        <family val="2"/>
        <charset val="134"/>
      </rPr>
      <t> </t>
    </r>
    <r>
      <rPr>
        <sz val="11"/>
        <color rgb="FF000000"/>
        <rFont val="Arial"/>
        <family val="3"/>
        <charset val="134"/>
      </rPr>
      <t>(rescheduling;</t>
    </r>
    <r>
      <rPr>
        <sz val="11"/>
        <color rgb="FF000000"/>
        <rFont val="Calibri"/>
        <family val="2"/>
        <charset val="134"/>
      </rPr>
      <t> </t>
    </r>
    <r>
      <rPr>
        <sz val="11"/>
        <color rgb="FF000000"/>
        <rFont val="Arial"/>
        <family val="3"/>
        <charset val="134"/>
      </rPr>
      <t>cancellation)</t>
    </r>
  </si>
  <si>
    <t>Transitional treasury accounts at BRB</t>
  </si>
  <si>
    <t>L3_domestic_finance</t>
  </si>
  <si>
    <t>Deposits</t>
  </si>
  <si>
    <t>Policy lending</t>
  </si>
  <si>
    <t>Shares and other equity</t>
  </si>
  <si>
    <t>Financing gap</t>
  </si>
  <si>
    <t>Revenue and grants</t>
  </si>
  <si>
    <t>Of which:  Compensation of employees</t>
  </si>
  <si>
    <t>revenue and grants check </t>
  </si>
  <si>
    <t>Cambodia: General Government Operations</t>
  </si>
  <si>
    <t>( riels)</t>
  </si>
  <si>
    <t>Of which:  Central government</t>
  </si>
  <si>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Nongrant</t>
    </r>
  </si>
  <si>
    <r>
      <t>Income,</t>
    </r>
    <r>
      <rPr>
        <sz val="11"/>
        <color rgb="FF000000"/>
        <rFont val="Calibri"/>
        <family val="2"/>
        <charset val="134"/>
      </rPr>
      <t> </t>
    </r>
    <r>
      <rPr>
        <sz val="11"/>
        <color rgb="FF000000"/>
        <rFont val="Segoe UI"/>
        <family val="3"/>
        <charset val="134"/>
      </rPr>
      <t>profits,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capital</t>
    </r>
    <r>
      <rPr>
        <sz val="11"/>
        <color rgb="FF000000"/>
        <rFont val="Calibri"/>
        <family val="2"/>
        <charset val="134"/>
      </rPr>
      <t> </t>
    </r>
    <r>
      <rPr>
        <sz val="11"/>
        <color rgb="FF000000"/>
        <rFont val="Segoe UI"/>
        <family val="3"/>
        <charset val="134"/>
      </rPr>
      <t>gains</t>
    </r>
  </si>
  <si>
    <r>
      <t>Good</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services</t>
    </r>
  </si>
  <si>
    <t>Excise taxes (including on imports)</t>
  </si>
  <si>
    <t>Import</t>
  </si>
  <si>
    <r>
      <t>VAT</t>
    </r>
    <r>
      <rPr>
        <sz val="11"/>
        <color rgb="FF000000"/>
        <rFont val="Calibri"/>
        <family val="2"/>
        <charset val="134"/>
      </rPr>
      <t> </t>
    </r>
    <r>
      <rPr>
        <sz val="11"/>
        <color rgb="FF000000"/>
        <rFont val="Arial"/>
        <family val="3"/>
        <charset val="134"/>
      </rPr>
      <t>(including</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imports)</t>
    </r>
  </si>
  <si>
    <r>
      <t>Refund</t>
    </r>
    <r>
      <rPr>
        <sz val="11"/>
        <color rgb="FF000000"/>
        <rFont val="Calibri"/>
        <family val="2"/>
        <charset val="134"/>
      </rPr>
      <t> </t>
    </r>
    <r>
      <rPr>
        <sz val="11"/>
        <color rgb="FF000000"/>
        <rFont val="Arial"/>
        <family val="3"/>
        <charset val="134"/>
      </rPr>
      <t>(-)</t>
    </r>
  </si>
  <si>
    <r>
      <t>International</t>
    </r>
    <r>
      <rPr>
        <sz val="11"/>
        <color rgb="FF000000"/>
        <rFont val="Calibri"/>
        <family val="2"/>
        <charset val="134"/>
      </rPr>
      <t> </t>
    </r>
    <r>
      <rPr>
        <sz val="11"/>
        <color rgb="FF000000"/>
        <rFont val="Segoe UI"/>
        <family val="3"/>
        <charset val="134"/>
      </rPr>
      <t>trade</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transactions</t>
    </r>
  </si>
  <si>
    <r>
      <t>Provincial</t>
    </r>
    <r>
      <rPr>
        <sz val="11"/>
        <color rgb="FF000000"/>
        <rFont val="Calibri"/>
        <family val="2"/>
        <charset val="134"/>
      </rPr>
      <t> </t>
    </r>
    <r>
      <rPr>
        <sz val="11"/>
        <color rgb="FF000000"/>
        <rFont val="Arial"/>
        <family val="3"/>
        <charset val="134"/>
      </rPr>
      <t>taxes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</si>
  <si>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Timber</t>
    </r>
    <r>
      <rPr>
        <sz val="11"/>
        <color rgb="FF000000"/>
        <rFont val="Calibri"/>
        <family val="2"/>
        <charset val="134"/>
      </rPr>
      <t> </t>
    </r>
    <r>
      <rPr>
        <sz val="11"/>
        <color rgb="FF000000"/>
        <rFont val="Arial"/>
        <family val="3"/>
        <charset val="134"/>
      </rPr>
      <t>royalties</t>
    </r>
  </si>
  <si>
    <r>
      <t>Enterprises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immobile</t>
    </r>
    <r>
      <rPr>
        <sz val="11"/>
        <color rgb="FF000000"/>
        <rFont val="Calibri"/>
        <family val="2"/>
        <charset val="134"/>
      </rPr>
      <t> </t>
    </r>
    <r>
      <rPr>
        <sz val="11"/>
        <color rgb="FF000000"/>
        <rFont val="Arial"/>
        <family val="3"/>
        <charset val="134"/>
      </rPr>
      <t>leases</t>
    </r>
  </si>
  <si>
    <r>
      <t>Civil</t>
    </r>
    <r>
      <rPr>
        <sz val="11"/>
        <color rgb="FF000000"/>
        <rFont val="Calibri"/>
        <family val="2"/>
        <charset val="134"/>
      </rPr>
      <t> </t>
    </r>
    <r>
      <rPr>
        <sz val="11"/>
        <color rgb="FF000000"/>
        <rFont val="Arial"/>
        <family val="3"/>
        <charset val="134"/>
      </rPr>
      <t>aviation</t>
    </r>
  </si>
  <si>
    <r>
      <t>Tourism</t>
    </r>
    <r>
      <rPr>
        <sz val="11"/>
        <color rgb="FF000000"/>
        <rFont val="Calibri"/>
        <family val="2"/>
        <charset val="134"/>
      </rPr>
      <t> </t>
    </r>
    <r>
      <rPr>
        <sz val="11"/>
        <color rgb="FF000000"/>
        <rFont val="Arial"/>
        <family val="3"/>
        <charset val="134"/>
      </rPr>
      <t>income</t>
    </r>
  </si>
  <si>
    <r>
      <t>Casino</t>
    </r>
    <r>
      <rPr>
        <sz val="11"/>
        <color rgb="FF000000"/>
        <rFont val="Calibri"/>
        <family val="2"/>
        <charset val="134"/>
      </rPr>
      <t> </t>
    </r>
    <r>
      <rPr>
        <sz val="11"/>
        <color rgb="FF000000"/>
        <rFont val="Arial"/>
        <family val="3"/>
        <charset val="134"/>
      </rPr>
      <t>royalties</t>
    </r>
  </si>
  <si>
    <r>
      <t>Post</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telecommunications</t>
    </r>
  </si>
  <si>
    <r>
      <t>Passports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visa</t>
    </r>
  </si>
  <si>
    <t>NBC profit</t>
  </si>
  <si>
    <r>
      <t>Quota</t>
    </r>
    <r>
      <rPr>
        <sz val="11"/>
        <color rgb="FF000000"/>
        <rFont val="Calibri"/>
        <family val="2"/>
        <charset val="134"/>
      </rPr>
      <t> </t>
    </r>
    <r>
      <rPr>
        <sz val="11"/>
        <color rgb="FF000000"/>
        <rFont val="Arial"/>
        <family val="3"/>
        <charset val="134"/>
      </rPr>
      <t>auction/garment</t>
    </r>
    <r>
      <rPr>
        <sz val="11"/>
        <color rgb="FF000000"/>
        <rFont val="Calibri"/>
        <family val="2"/>
        <charset val="134"/>
      </rPr>
      <t> </t>
    </r>
    <r>
      <rPr>
        <sz val="11"/>
        <color rgb="FF000000"/>
        <rFont val="Arial"/>
        <family val="3"/>
        <charset val="134"/>
      </rPr>
      <t>licenses,</t>
    </r>
    <r>
      <rPr>
        <sz val="11"/>
        <color rgb="FF000000"/>
        <rFont val="Calibri"/>
        <family val="2"/>
        <charset val="134"/>
      </rPr>
      <t> </t>
    </r>
    <r>
      <rPr>
        <sz val="11"/>
        <color rgb="FF000000"/>
        <rFont val="Arial"/>
        <family val="3"/>
        <charset val="134"/>
      </rPr>
      <t>etc.</t>
    </r>
  </si>
  <si>
    <r>
      <t>Garment</t>
    </r>
    <r>
      <rPr>
        <sz val="11"/>
        <color rgb="FF000000"/>
        <rFont val="Calibri"/>
        <family val="2"/>
        <charset val="134"/>
      </rPr>
      <t> </t>
    </r>
    <r>
      <rPr>
        <sz val="11"/>
        <color rgb="FF000000"/>
        <rFont val="Arial"/>
        <family val="3"/>
        <charset val="134"/>
      </rPr>
      <t>licenses</t>
    </r>
  </si>
  <si>
    <t>Others</t>
  </si>
  <si>
    <r>
      <t>Capital</t>
    </r>
    <r>
      <rPr>
        <sz val="11"/>
        <color rgb="FF000000"/>
        <rFont val="Calibri"/>
        <family val="2"/>
        <charset val="134"/>
      </rPr>
      <t> </t>
    </r>
    <r>
      <rPr>
        <sz val="11"/>
        <color rgb="FF000000"/>
        <rFont val="Arial"/>
        <family val="3"/>
        <charset val="134"/>
      </rPr>
      <t>revenue</t>
    </r>
    <r>
      <rPr>
        <sz val="11"/>
        <color rgb="FF000000"/>
        <rFont val="Calibri"/>
        <family val="2"/>
        <charset val="134"/>
      </rPr>
      <t> </t>
    </r>
    <r>
      <rPr>
        <sz val="11"/>
        <color rgb="FF000000"/>
        <rFont val="Arial"/>
        <family val="3"/>
        <charset val="134"/>
      </rPr>
      <t>1/</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</si>
  <si>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MDRI</t>
    </r>
    <r>
      <rPr>
        <sz val="11"/>
        <color rgb="FF000000"/>
        <rFont val="Calibri"/>
        <family val="2"/>
        <charset val="134"/>
      </rPr>
      <t> </t>
    </r>
    <r>
      <rPr>
        <sz val="11"/>
        <color rgb="FF000000"/>
        <rFont val="Arial"/>
        <family val="3"/>
        <charset val="134"/>
      </rPr>
      <t>capital</t>
    </r>
    <r>
      <rPr>
        <sz val="11"/>
        <color rgb="FF000000"/>
        <rFont val="Calibri"/>
        <family val="2"/>
        <charset val="134"/>
      </rPr>
      <t> </t>
    </r>
    <r>
      <rPr>
        <sz val="11"/>
        <color rgb="FF000000"/>
        <rFont val="Arial"/>
        <family val="3"/>
        <charset val="134"/>
      </rPr>
      <t>transfer</t>
    </r>
    <r>
      <rPr>
        <sz val="11"/>
        <color rgb="FF000000"/>
        <rFont val="Calibri"/>
        <family val="2"/>
        <charset val="134"/>
      </rPr>
      <t> </t>
    </r>
    <r>
      <rPr>
        <sz val="11"/>
        <color rgb="FF000000"/>
        <rFont val="Arial"/>
        <family val="3"/>
        <charset val="134"/>
      </rPr>
      <t>2/</t>
    </r>
  </si>
  <si>
    <r>
      <t>Other</t>
    </r>
    <r>
      <rPr>
        <sz val="11"/>
        <color rgb="FF000000"/>
        <rFont val="Calibri"/>
        <family val="2"/>
        <charset val="134"/>
      </rPr>
      <t> </t>
    </r>
    <r>
      <rPr>
        <sz val="11"/>
        <color rgb="FF000000"/>
        <rFont val="Segoe UI"/>
        <family val="3"/>
        <charset val="134"/>
      </rPr>
      <t>revenues</t>
    </r>
    <r>
      <rPr>
        <sz val="11"/>
        <color rgb="FF000000"/>
        <rFont val="Calibri"/>
        <family val="2"/>
        <charset val="134"/>
      </rPr>
      <t> </t>
    </r>
    <r>
      <rPr>
        <sz val="11"/>
        <color rgb="FF000000"/>
        <rFont val="Segoe UI"/>
        <family val="3"/>
        <charset val="134"/>
      </rPr>
      <t>2/</t>
    </r>
  </si>
  <si>
    <t>Civil administration</t>
  </si>
  <si>
    <t>Defense and security</t>
  </si>
  <si>
    <r>
      <t>Purchase</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goods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services</t>
    </r>
  </si>
  <si>
    <r>
      <t>Operating</t>
    </r>
    <r>
      <rPr>
        <sz val="11"/>
        <color rgb="FF000000"/>
        <rFont val="Calibri"/>
        <family val="2"/>
        <charset val="134"/>
      </rPr>
      <t> </t>
    </r>
    <r>
      <rPr>
        <sz val="11"/>
        <color rgb="FF000000"/>
        <rFont val="Arial"/>
        <family val="3"/>
        <charset val="134"/>
      </rPr>
      <t>expenditure</t>
    </r>
  </si>
  <si>
    <r>
      <t>Civil</t>
    </r>
    <r>
      <rPr>
        <sz val="11"/>
        <color rgb="FF000000"/>
        <rFont val="Calibri"/>
        <family val="2"/>
        <charset val="134"/>
      </rPr>
      <t> </t>
    </r>
    <r>
      <rPr>
        <sz val="11"/>
        <color rgb="FF000000"/>
        <rFont val="Arial"/>
        <family val="3"/>
        <charset val="134"/>
      </rPr>
      <t>administration</t>
    </r>
  </si>
  <si>
    <r>
      <t>Defense</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security</t>
    </r>
  </si>
  <si>
    <r>
      <t>Economic</t>
    </r>
    <r>
      <rPr>
        <sz val="11"/>
        <color rgb="FF000000"/>
        <rFont val="Calibri"/>
        <family val="2"/>
        <charset val="134"/>
      </rPr>
      <t> </t>
    </r>
    <r>
      <rPr>
        <sz val="11"/>
        <color rgb="FF000000"/>
        <rFont val="Arial"/>
        <family val="3"/>
        <charset val="134"/>
      </rPr>
      <t>transfers</t>
    </r>
  </si>
  <si>
    <r>
      <t>Social</t>
    </r>
    <r>
      <rPr>
        <sz val="11"/>
        <color rgb="FF000000"/>
        <rFont val="Calibri"/>
        <family val="2"/>
        <charset val="134"/>
      </rPr>
      <t> </t>
    </r>
    <r>
      <rPr>
        <sz val="11"/>
        <color rgb="FF000000"/>
        <rFont val="Arial"/>
        <family val="3"/>
        <charset val="134"/>
      </rPr>
      <t>transfers</t>
    </r>
    <r>
      <rPr>
        <sz val="11"/>
        <color rgb="FF000000"/>
        <rFont val="Calibri"/>
        <family val="2"/>
        <charset val="134"/>
      </rPr>
      <t> </t>
    </r>
    <r>
      <rPr>
        <sz val="11"/>
        <color rgb="FF000000"/>
        <rFont val="Arial"/>
        <family val="3"/>
        <charset val="134"/>
      </rPr>
      <t>2/</t>
    </r>
  </si>
  <si>
    <t>Other nonwage</t>
  </si>
  <si>
    <r>
      <t>Provincial</t>
    </r>
    <r>
      <rPr>
        <sz val="11"/>
        <color rgb="FF000000"/>
        <rFont val="Calibri"/>
        <family val="2"/>
        <charset val="134"/>
      </rPr>
      <t> </t>
    </r>
    <r>
      <rPr>
        <sz val="11"/>
        <color rgb="FF000000"/>
        <rFont val="Arial"/>
        <family val="3"/>
        <charset val="134"/>
      </rPr>
      <t>expenditure</t>
    </r>
  </si>
  <si>
    <r>
      <t>Expense</t>
    </r>
    <r>
      <rPr>
        <sz val="11"/>
        <color rgb="FF000000"/>
        <rFont val="Calibri"/>
        <family val="2"/>
        <charset val="134"/>
      </rPr>
      <t> </t>
    </r>
    <r>
      <rPr>
        <sz val="11"/>
        <color rgb="FF000000"/>
        <rFont val="Segoe UI"/>
        <family val="3"/>
        <charset val="134"/>
      </rPr>
      <t>not</t>
    </r>
    <r>
      <rPr>
        <sz val="11"/>
        <color rgb="FF000000"/>
        <rFont val="Calibri"/>
        <family val="2"/>
        <charset val="134"/>
      </rPr>
      <t> </t>
    </r>
    <r>
      <rPr>
        <sz val="11"/>
        <color rgb="FF000000"/>
        <rFont val="Segoe UI"/>
        <family val="3"/>
        <charset val="134"/>
      </rPr>
      <t>elsewhere</t>
    </r>
    <r>
      <rPr>
        <sz val="11"/>
        <color rgb="FF000000"/>
        <rFont val="Calibri"/>
        <family val="2"/>
        <charset val="134"/>
      </rPr>
      <t> </t>
    </r>
    <r>
      <rPr>
        <sz val="11"/>
        <color rgb="FF000000"/>
        <rFont val="Segoe UI"/>
        <family val="3"/>
        <charset val="134"/>
      </rPr>
      <t>classified</t>
    </r>
  </si>
  <si>
    <r>
      <t>Locally</t>
    </r>
    <r>
      <rPr>
        <sz val="11"/>
        <color rgb="FF000000"/>
        <rFont val="Calibri"/>
        <family val="2"/>
        <charset val="134"/>
      </rPr>
      <t> </t>
    </r>
    <r>
      <rPr>
        <sz val="11"/>
        <color rgb="FF000000"/>
        <rFont val="Arial"/>
        <family val="3"/>
        <charset val="134"/>
      </rPr>
      <t>financed</t>
    </r>
  </si>
  <si>
    <r>
      <t>From</t>
    </r>
    <r>
      <rPr>
        <sz val="11"/>
        <color rgb="FF000000"/>
        <rFont val="Calibri"/>
        <family val="2"/>
        <charset val="134"/>
      </rPr>
      <t> </t>
    </r>
    <r>
      <rPr>
        <sz val="11"/>
        <color rgb="FF000000"/>
        <rFont val="Arial"/>
        <family val="3"/>
        <charset val="134"/>
      </rPr>
      <t>MDRI</t>
    </r>
    <r>
      <rPr>
        <sz val="11"/>
        <color rgb="FF000000"/>
        <rFont val="Calibri"/>
        <family val="2"/>
        <charset val="134"/>
      </rPr>
      <t> </t>
    </r>
    <r>
      <rPr>
        <sz val="11"/>
        <color rgb="FF000000"/>
        <rFont val="Arial"/>
        <family val="3"/>
        <charset val="134"/>
      </rPr>
      <t>capital</t>
    </r>
    <r>
      <rPr>
        <sz val="11"/>
        <color rgb="FF000000"/>
        <rFont val="Calibri"/>
        <family val="2"/>
        <charset val="134"/>
      </rPr>
      <t> </t>
    </r>
    <r>
      <rPr>
        <sz val="11"/>
        <color rgb="FF000000"/>
        <rFont val="Arial"/>
        <family val="3"/>
        <charset val="134"/>
      </rPr>
      <t>transfer</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</si>
  <si>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Externally-financed</t>
    </r>
  </si>
  <si>
    <r>
      <t>Net</t>
    </r>
    <r>
      <rPr>
        <sz val="11"/>
        <color rgb="FF000000"/>
        <rFont val="Calibri"/>
        <family val="2"/>
        <charset val="134"/>
      </rPr>
      <t> </t>
    </r>
    <r>
      <rPr>
        <sz val="11"/>
        <color rgb="FF000000"/>
        <rFont val="Segoe UI"/>
        <family val="3"/>
        <charset val="134"/>
      </rPr>
      <t>lending</t>
    </r>
    <r>
      <rPr>
        <sz val="11"/>
        <color rgb="FF000000"/>
        <rFont val="Calibri"/>
        <family val="2"/>
        <charset val="134"/>
      </rPr>
      <t> </t>
    </r>
    <r>
      <rPr>
        <sz val="11"/>
        <color rgb="FF000000"/>
        <rFont val="Segoe UI"/>
        <family val="3"/>
        <charset val="134"/>
      </rPr>
      <t>(+)/borrowing(-)</t>
    </r>
  </si>
  <si>
    <r>
      <t>Current</t>
    </r>
    <r>
      <rPr>
        <sz val="11"/>
        <color rgb="FF000000"/>
        <rFont val="Calibri"/>
        <family val="2"/>
        <charset val="134"/>
      </rPr>
      <t> </t>
    </r>
    <r>
      <rPr>
        <sz val="11"/>
        <color rgb="FF000000"/>
        <rFont val="Arial"/>
        <family val="3"/>
        <charset val="134"/>
      </rPr>
      <t>balance</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</si>
  <si>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(excluding</t>
    </r>
    <r>
      <rPr>
        <sz val="11"/>
        <color rgb="FF000000"/>
        <rFont val="Calibri"/>
        <family val="2"/>
        <charset val="134"/>
      </rPr>
      <t> </t>
    </r>
    <r>
      <rPr>
        <sz val="11"/>
        <color rgb="FF000000"/>
        <rFont val="Arial"/>
        <family val="3"/>
        <charset val="134"/>
      </rPr>
      <t>grants)</t>
    </r>
  </si>
  <si>
    <r>
      <t>Foreign</t>
    </r>
    <r>
      <rPr>
        <sz val="11"/>
        <color rgb="FF000000"/>
        <rFont val="Calibri"/>
        <family val="2"/>
        <charset val="134"/>
      </rPr>
      <t> with graants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</si>
  <si>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Project</t>
    </r>
    <r>
      <rPr>
        <sz val="11"/>
        <color rgb="FF000000"/>
        <rFont val="Calibri"/>
        <family val="2"/>
        <charset val="134"/>
      </rPr>
      <t> </t>
    </r>
    <r>
      <rPr>
        <sz val="11"/>
        <color rgb="FF000000"/>
        <rFont val="Arial"/>
        <family val="3"/>
        <charset val="134"/>
      </rPr>
      <t>aid</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</si>
  <si>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Bank</t>
    </r>
    <r>
      <rPr>
        <sz val="11"/>
        <color rgb="FF000000"/>
        <rFont val="Calibri"/>
        <family val="2"/>
        <charset val="134"/>
      </rPr>
      <t> </t>
    </r>
    <r>
      <rPr>
        <sz val="11"/>
        <color rgb="FF000000"/>
        <rFont val="Arial"/>
        <family val="3"/>
        <charset val="134"/>
      </rPr>
      <t>financing</t>
    </r>
    <r>
      <rPr>
        <sz val="11"/>
        <color rgb="FF000000"/>
        <rFont val="Calibri"/>
        <family val="2"/>
        <charset val="134"/>
      </rPr>
      <t> </t>
    </r>
    <r>
      <rPr>
        <sz val="11"/>
        <color rgb="FF000000"/>
        <rFont val="Arial"/>
        <family val="3"/>
        <charset val="134"/>
      </rPr>
      <t>(net)</t>
    </r>
  </si>
  <si>
    <r>
      <t>Net</t>
    </r>
    <r>
      <rPr>
        <sz val="11"/>
        <color rgb="FF000000"/>
        <rFont val="Calibri"/>
        <family val="2"/>
        <charset val="134"/>
      </rPr>
      <t> </t>
    </r>
    <r>
      <rPr>
        <sz val="11"/>
        <color rgb="FF000000"/>
        <rFont val="Segoe UI"/>
        <family val="3"/>
        <charset val="134"/>
      </rPr>
      <t>incurrence</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liabilities</t>
    </r>
    <r>
      <rPr>
        <sz val="11"/>
        <color rgb="FF000000"/>
        <rFont val="Calibri"/>
        <family val="2"/>
        <charset val="134"/>
      </rPr>
      <t> </t>
    </r>
    <r>
      <rPr>
        <sz val="11"/>
        <color rgb="FF000000"/>
        <rFont val="Segoe UI"/>
        <family val="3"/>
        <charset val="134"/>
      </rPr>
      <t>3/</t>
    </r>
  </si>
  <si>
    <r>
      <t>Of</t>
    </r>
    <r>
      <rPr>
        <sz val="11"/>
        <color rgb="FF000000"/>
        <rFont val="Calibri"/>
        <family val="2"/>
        <charset val="134"/>
      </rPr>
      <t> </t>
    </r>
    <r>
      <rPr>
        <i val="true"/>
        <sz val="11"/>
        <color rgb="FF000000"/>
        <rFont val="Segoe UI"/>
        <family val="3"/>
        <charset val="134"/>
      </rPr>
      <t>which:</t>
    </r>
    <r>
      <rPr>
        <sz val="11"/>
        <color rgb="FF000000"/>
        <rFont val="Calibri"/>
        <family val="2"/>
        <charset val="134"/>
      </rPr>
      <t> </t>
    </r>
    <r>
      <rPr>
        <sz val="11"/>
        <color rgb="FF000000"/>
        <rFont val="Segoe UI"/>
        <family val="3"/>
        <charset val="134"/>
      </rPr>
      <t>External</t>
    </r>
  </si>
  <si>
    <t>Revenue check</t>
  </si>
  <si>
    <t>Expence check </t>
  </si>
  <si>
    <t>Foreign finance check </t>
  </si>
  <si>
    <t>est.</t>
  </si>
  <si>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MDRI</t>
    </r>
    <r>
      <rPr>
        <sz val="11"/>
        <color rgb="FF000000"/>
        <rFont val="Calibri"/>
        <family val="2"/>
        <charset val="134"/>
      </rPr>
      <t> </t>
    </r>
    <r>
      <rPr>
        <sz val="11"/>
        <color rgb="FF000000"/>
        <rFont val="Arial"/>
        <family val="3"/>
        <charset val="134"/>
      </rPr>
      <t>capital</t>
    </r>
    <r>
      <rPr>
        <sz val="11"/>
        <color rgb="FF000000"/>
        <rFont val="Calibri"/>
        <family val="2"/>
        <charset val="134"/>
      </rPr>
      <t> </t>
    </r>
    <r>
      <rPr>
        <sz val="11"/>
        <color rgb="FF000000"/>
        <rFont val="Arial"/>
        <family val="3"/>
        <charset val="134"/>
      </rPr>
      <t>transfer</t>
    </r>
    <r>
      <rPr>
        <sz val="11"/>
        <color rgb="FF000000"/>
        <rFont val="Calibri"/>
        <family val="2"/>
        <charset val="134"/>
      </rPr>
      <t> </t>
    </r>
  </si>
  <si>
    <t>l3_capitalrevenue</t>
  </si>
  <si>
    <t>L1expenditure</t>
  </si>
  <si>
    <r>
      <t>Foreign</t>
    </r>
    <r>
      <rPr>
        <sz val="11"/>
        <color rgb="FF000000"/>
        <rFont val="Calibri"/>
        <family val="2"/>
        <charset val="134"/>
      </rPr>
      <t> with grants</t>
    </r>
  </si>
  <si>
    <t>Central African Republic: Central Government Operations</t>
  </si>
  <si>
    <r>
      <t>Domestic</t>
    </r>
    <r>
      <rPr>
        <sz val="11"/>
        <color rgb="FF000000"/>
        <rFont val="Calibri"/>
        <family val="2"/>
        <charset val="134"/>
      </rPr>
      <t> </t>
    </r>
    <r>
      <rPr>
        <sz val="11"/>
        <color rgb="FF000000"/>
        <rFont val="Arial"/>
        <family val="3"/>
        <charset val="134"/>
      </rPr>
      <t>revenue</t>
    </r>
  </si>
  <si>
    <r>
      <t>Taxes</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profits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property</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</si>
  <si>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international</t>
    </r>
    <r>
      <rPr>
        <sz val="11"/>
        <color rgb="FF000000"/>
        <rFont val="Calibri"/>
        <family val="2"/>
        <charset val="134"/>
      </rPr>
      <t> </t>
    </r>
    <r>
      <rPr>
        <sz val="11"/>
        <color rgb="FF000000"/>
        <rFont val="Arial"/>
        <family val="3"/>
        <charset val="134"/>
      </rPr>
      <t>trade</t>
    </r>
  </si>
  <si>
    <t>Of which:    taxes on imports  </t>
  </si>
  <si>
    <t>Of which:    MONUC receipts 2/  </t>
  </si>
  <si>
    <t>PM: earmarked revenue</t>
  </si>
  <si>
    <r>
      <t>Current</t>
    </r>
    <r>
      <rPr>
        <sz val="11"/>
        <color rgb="FF000000"/>
        <rFont val="Calibri"/>
        <family val="2"/>
        <charset val="134"/>
      </rPr>
      <t> </t>
    </r>
    <r>
      <rPr>
        <sz val="11"/>
        <color rgb="FF000000"/>
        <rFont val="Arial"/>
        <family val="3"/>
        <charset val="134"/>
      </rPr>
      <t>primary</t>
    </r>
    <r>
      <rPr>
        <sz val="11"/>
        <color rgb="FF000000"/>
        <rFont val="Calibri"/>
        <family val="2"/>
        <charset val="134"/>
      </rPr>
      <t> </t>
    </r>
    <r>
      <rPr>
        <sz val="11"/>
        <color rgb="FF000000"/>
        <rFont val="Arial"/>
        <family val="3"/>
        <charset val="134"/>
      </rPr>
      <t>expenditure</t>
    </r>
  </si>
  <si>
    <t>l3_interest </t>
  </si>
  <si>
    <r>
      <t>Overall</t>
    </r>
    <r>
      <rPr>
        <sz val="11"/>
        <color rgb="FF000000"/>
        <rFont val="Calibri"/>
        <family val="2"/>
        <charset val="134"/>
      </rPr>
      <t> </t>
    </r>
    <r>
      <rPr>
        <sz val="11"/>
        <color rgb="FF000000"/>
        <rFont val="Arial"/>
        <family val="3"/>
        <charset val="134"/>
      </rPr>
      <t>balance</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</si>
  <si>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domestic</t>
    </r>
    <r>
      <rPr>
        <sz val="11"/>
        <color rgb="FF000000"/>
        <rFont val="Calibri"/>
        <family val="2"/>
        <charset val="134"/>
      </rPr>
      <t> </t>
    </r>
    <r>
      <rPr>
        <sz val="11"/>
        <color rgb="FF000000"/>
        <rFont val="Arial"/>
        <family val="3"/>
        <charset val="134"/>
      </rPr>
      <t>primary</t>
    </r>
    <r>
      <rPr>
        <sz val="11"/>
        <color rgb="FF000000"/>
        <rFont val="Calibri"/>
        <family val="2"/>
        <charset val="134"/>
      </rPr>
      <t> </t>
    </r>
    <r>
      <rPr>
        <sz val="11"/>
        <color rgb="FF000000"/>
        <rFont val="Arial"/>
        <family val="3"/>
        <charset val="134"/>
      </rPr>
      <t>balance</t>
    </r>
  </si>
  <si>
    <r>
      <t>Including</t>
    </r>
    <r>
      <rPr>
        <sz val="11"/>
        <color rgb="FF000000"/>
        <rFont val="Calibri"/>
        <family val="2"/>
        <charset val="134"/>
      </rPr>
      <t> </t>
    </r>
    <r>
      <rPr>
        <sz val="11"/>
        <color rgb="FF000000"/>
        <rFont val="Arial"/>
        <family val="3"/>
        <charset val="134"/>
      </rPr>
      <t>grants</t>
    </r>
  </si>
  <si>
    <r>
      <t>Net</t>
    </r>
    <r>
      <rPr>
        <sz val="11"/>
        <color rgb="FF000000"/>
        <rFont val="Calibri"/>
        <family val="2"/>
        <charset val="134"/>
      </rPr>
      <t> </t>
    </r>
    <r>
      <rPr>
        <sz val="11"/>
        <color rgb="FF000000"/>
        <rFont val="Arial"/>
        <family val="3"/>
        <charset val="134"/>
      </rP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reduction)</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</si>
  <si>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basis</t>
    </r>
  </si>
  <si>
    <r>
      <t>External,</t>
    </r>
    <r>
      <rPr>
        <sz val="11"/>
        <color rgb="FF000000"/>
        <rFont val="Calibri"/>
        <family val="2"/>
        <charset val="134"/>
      </rPr>
      <t> </t>
    </r>
    <r>
      <rPr>
        <sz val="11"/>
        <color rgb="FF000000"/>
        <rFont val="Arial"/>
        <family val="3"/>
        <charset val="134"/>
      </rPr>
      <t>net</t>
    </r>
  </si>
  <si>
    <t>Peoject Grants</t>
  </si>
  <si>
    <r>
      <t>Amortization</t>
    </r>
    <r>
      <rPr>
        <sz val="11"/>
        <color rgb="FF000000"/>
        <rFont val="Calibri"/>
        <family val="2"/>
        <charset val="134"/>
      </rPr>
      <t> </t>
    </r>
    <r>
      <rPr>
        <sz val="11"/>
        <color rgb="FF000000"/>
        <rFont val="Arial"/>
        <family val="3"/>
        <charset val="134"/>
      </rPr>
      <t>due</t>
    </r>
  </si>
  <si>
    <r>
      <t>Exceptional</t>
    </r>
    <r>
      <rPr>
        <sz val="11"/>
        <color rgb="FF000000"/>
        <rFont val="Calibri"/>
        <family val="2"/>
        <charset val="134"/>
      </rPr>
      <t> </t>
    </r>
    <r>
      <rPr>
        <sz val="11"/>
        <color rgb="FF000000"/>
        <rFont val="Arial"/>
        <family val="3"/>
        <charset val="134"/>
      </rPr>
      <t>financing</t>
    </r>
  </si>
  <si>
    <t>Paris Club</t>
  </si>
  <si>
    <r>
      <t>Domestic,</t>
    </r>
    <r>
      <rPr>
        <sz val="11"/>
        <color rgb="FF000000"/>
        <rFont val="Calibri"/>
        <family val="2"/>
        <charset val="134"/>
      </rPr>
      <t> </t>
    </r>
    <r>
      <rPr>
        <sz val="11"/>
        <color rgb="FF000000"/>
        <rFont val="Arial"/>
        <family val="3"/>
        <charset val="134"/>
      </rPr>
      <t>net</t>
    </r>
  </si>
  <si>
    <r>
      <t>Counterpart</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IMF</t>
    </r>
    <r>
      <rPr>
        <sz val="11"/>
        <color rgb="FF000000"/>
        <rFont val="Calibri"/>
        <family val="2"/>
        <charset val="134"/>
      </rPr>
      <t> </t>
    </r>
    <r>
      <rPr>
        <sz val="11"/>
        <color rgb="FF000000"/>
        <rFont val="Arial"/>
        <family val="3"/>
        <charset val="134"/>
      </rPr>
      <t>resources</t>
    </r>
    <r>
      <rPr>
        <sz val="11"/>
        <color rgb="FF000000"/>
        <rFont val="Calibri"/>
        <family val="2"/>
        <charset val="134"/>
      </rPr>
      <t> </t>
    </r>
    <r>
      <rPr>
        <sz val="11"/>
        <color rgb="FF000000"/>
        <rFont val="Arial"/>
        <family val="3"/>
        <charset val="134"/>
      </rPr>
      <t>(BEAC)</t>
    </r>
  </si>
  <si>
    <r>
      <t>Central</t>
    </r>
    <r>
      <rPr>
        <sz val="11"/>
        <color rgb="FF000000"/>
        <rFont val="Calibri"/>
        <family val="2"/>
        <charset val="134"/>
      </rPr>
      <t> </t>
    </r>
    <r>
      <rPr>
        <sz val="11"/>
        <color rgb="FF000000"/>
        <rFont val="Arial"/>
        <family val="3"/>
        <charset val="134"/>
      </rPr>
      <t>Bank</t>
    </r>
  </si>
  <si>
    <t>Other  </t>
  </si>
  <si>
    <t>Of which: new bond issues</t>
  </si>
  <si>
    <r>
      <t>Residual</t>
    </r>
    <r>
      <rPr>
        <sz val="11"/>
        <color rgb="FF000000"/>
        <rFont val="Calibri"/>
        <family val="2"/>
        <charset val="134"/>
      </rPr>
      <t> </t>
    </r>
    <r>
      <rPr>
        <sz val="11"/>
        <color rgb="FF000000"/>
        <rFont val="Arial"/>
        <family val="3"/>
        <charset val="134"/>
      </rPr>
      <t>financing</t>
    </r>
    <r>
      <rPr>
        <sz val="11"/>
        <color rgb="FF000000"/>
        <rFont val="Calibri"/>
        <family val="2"/>
        <charset val="134"/>
      </rPr>
      <t> </t>
    </r>
    <r>
      <rPr>
        <sz val="11"/>
        <color rgb="FF000000"/>
        <rFont val="Arial"/>
        <family val="3"/>
        <charset val="134"/>
      </rPr>
      <t>need</t>
    </r>
  </si>
  <si>
    <t>Revenue Check </t>
  </si>
  <si>
    <t>Domestic revenue check </t>
  </si>
  <si>
    <t>Chad: Fiscal Operations of the Central Government</t>
  </si>
  <si>
    <r>
      <t>Royalties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dividends</t>
    </r>
  </si>
  <si>
    <r>
      <t>Statistical</t>
    </r>
    <r>
      <rPr>
        <sz val="11"/>
        <color rgb="FF000000"/>
        <rFont val="Calibri"/>
        <family val="2"/>
        <charset val="134"/>
      </rPr>
      <t> </t>
    </r>
    <r>
      <rPr>
        <sz val="11"/>
        <color rgb="FF000000"/>
        <rFont val="Arial"/>
        <family val="3"/>
        <charset val="134"/>
      </rPr>
      <t>Fee</t>
    </r>
  </si>
  <si>
    <r>
      <t>Other</t>
    </r>
    <r>
      <rPr>
        <sz val="11"/>
        <color rgb="FF000000"/>
        <rFont val="Calibri"/>
        <family val="2"/>
        <charset val="134"/>
      </rPr>
      <t> </t>
    </r>
    <r>
      <rPr>
        <sz val="11"/>
        <color rgb="FF000000"/>
        <rFont val="Arial"/>
        <family val="3"/>
        <charset val="134"/>
      </rPr>
      <t>oil</t>
    </r>
    <r>
      <rPr>
        <sz val="11"/>
        <color rgb="FF000000"/>
        <rFont val="Calibri"/>
        <family val="2"/>
        <charset val="134"/>
      </rPr>
      <t> </t>
    </r>
    <r>
      <rPr>
        <sz val="11"/>
        <color rgb="FF000000"/>
        <rFont val="Arial"/>
        <family val="3"/>
        <charset val="134"/>
      </rPr>
      <t>taxes</t>
    </r>
  </si>
  <si>
    <r>
      <t>Profit</t>
    </r>
    <r>
      <rPr>
        <sz val="11"/>
        <color rgb="FF000000"/>
        <rFont val="Calibri"/>
        <family val="2"/>
        <charset val="134"/>
      </rPr>
      <t> </t>
    </r>
    <r>
      <rPr>
        <sz val="11"/>
        <color rgb="FF000000"/>
        <rFont val="Arial"/>
        <family val="3"/>
        <charset val="134"/>
      </rPr>
      <t>taxes</t>
    </r>
  </si>
  <si>
    <t>l3_noresource</t>
  </si>
  <si>
    <t>expenditure </t>
  </si>
  <si>
    <t>Civil service</t>
  </si>
  <si>
    <t>  Military good and services</t>
  </si>
  <si>
    <t>food security </t>
  </si>
  <si>
    <r>
      <t>Subsidies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non-security</t>
    </r>
    <r>
      <rPr>
        <sz val="11"/>
        <color rgb="FF000000"/>
        <rFont val="Calibri"/>
        <family val="2"/>
        <charset val="134"/>
      </rPr>
      <t> </t>
    </r>
    <r>
      <rPr>
        <sz val="11"/>
        <color rgb="FF000000"/>
        <rFont val="Arial"/>
        <family val="3"/>
        <charset val="134"/>
      </rPr>
      <t>transfers</t>
    </r>
  </si>
  <si>
    <r>
      <t>Exceptional</t>
    </r>
    <r>
      <rPr>
        <sz val="11"/>
        <color rgb="FF000000"/>
        <rFont val="Calibri"/>
        <family val="2"/>
        <charset val="134"/>
      </rPr>
      <t> </t>
    </r>
    <r>
      <rPr>
        <sz val="11"/>
        <color rgb="FF000000"/>
        <rFont val="Arial"/>
        <family val="3"/>
        <charset val="134"/>
      </rPr>
      <t>security</t>
    </r>
  </si>
  <si>
    <t>Investment</t>
  </si>
  <si>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(incl.</t>
    </r>
    <r>
      <rPr>
        <sz val="11"/>
        <color rgb="FF000000"/>
        <rFont val="Calibri"/>
        <family val="2"/>
        <charset val="134"/>
      </rPr>
      <t> </t>
    </r>
    <r>
      <rPr>
        <sz val="11"/>
        <color rgb="FF000000"/>
        <rFont val="Arial"/>
        <family val="3"/>
        <charset val="134"/>
      </rPr>
      <t>grants,</t>
    </r>
    <r>
      <rPr>
        <sz val="11"/>
        <color rgb="FF000000"/>
        <rFont val="Calibri"/>
        <family val="2"/>
        <charset val="134"/>
      </rPr>
      <t> </t>
    </r>
    <r>
      <rPr>
        <sz val="11"/>
        <color rgb="FF000000"/>
        <rFont val="Arial"/>
        <family val="3"/>
        <charset val="134"/>
      </rPr>
      <t>commitment)</t>
    </r>
  </si>
  <si>
    <r>
      <t>Non-oil</t>
    </r>
    <r>
      <rPr>
        <sz val="11"/>
        <color rgb="FF000000"/>
        <rFont val="Calibri"/>
        <family val="2"/>
        <charset val="134"/>
      </rPr>
      <t> </t>
    </r>
    <r>
      <rPr>
        <sz val="11"/>
        <color rgb="FF000000"/>
        <rFont val="Arial"/>
        <family val="3"/>
        <charset val="134"/>
      </rPr>
      <t>primary</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(excl.</t>
    </r>
    <r>
      <rPr>
        <sz val="11"/>
        <color rgb="FF000000"/>
        <rFont val="Calibri"/>
        <family val="2"/>
        <charset val="134"/>
      </rPr>
      <t> </t>
    </r>
    <r>
      <rPr>
        <sz val="11"/>
        <color rgb="FF000000"/>
        <rFont val="Arial"/>
        <family val="3"/>
        <charset val="134"/>
      </rPr>
      <t>grants,</t>
    </r>
    <r>
      <rPr>
        <sz val="11"/>
        <color rgb="FF000000"/>
        <rFont val="Calibri"/>
        <family val="2"/>
        <charset val="134"/>
      </rPr>
      <t> </t>
    </r>
    <r>
      <rPr>
        <sz val="11"/>
        <color rgb="FF000000"/>
        <rFont val="Arial"/>
        <family val="3"/>
        <charset val="134"/>
      </rPr>
      <t>commitment)</t>
    </r>
  </si>
  <si>
    <t>Overall balance (excl. grants, commitment)</t>
  </si>
  <si>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balances</t>
    </r>
    <r>
      <rPr>
        <sz val="11"/>
        <color rgb="FF000000"/>
        <rFont val="Calibri"/>
        <family val="2"/>
        <charset val="134"/>
      </rPr>
      <t> </t>
    </r>
    <r>
      <rPr>
        <sz val="11"/>
        <color rgb="FF000000"/>
        <rFont val="Arial"/>
        <family val="3"/>
        <charset val="134"/>
      </rPr>
      <t>payable</t>
    </r>
  </si>
  <si>
    <r>
      <t>External</t>
    </r>
    <r>
      <rPr>
        <sz val="11"/>
        <color rgb="FF000000"/>
        <rFont val="Calibri"/>
        <family val="2"/>
        <charset val="134"/>
      </rPr>
      <t> </t>
    </r>
    <r>
      <rPr>
        <sz val="11"/>
        <color rgb="FF000000"/>
        <rFont val="Arial"/>
        <family val="3"/>
        <charset val="134"/>
      </rPr>
      <t>interest</t>
    </r>
  </si>
  <si>
    <r>
      <t>Domestic</t>
    </r>
    <r>
      <rPr>
        <sz val="11"/>
        <color rgb="FF000000"/>
        <rFont val="Calibri"/>
        <family val="2"/>
        <charset val="134"/>
      </rPr>
      <t> </t>
    </r>
    <r>
      <rPr>
        <sz val="11"/>
        <color rgb="FF000000"/>
        <rFont val="Arial"/>
        <family val="3"/>
        <charset val="134"/>
      </rPr>
      <t>arrears</t>
    </r>
  </si>
  <si>
    <t>Overall balance (excl. grants, cash)</t>
  </si>
  <si>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(incl.</t>
    </r>
    <r>
      <rPr>
        <sz val="11"/>
        <color rgb="FF000000"/>
        <rFont val="Calibri"/>
        <family val="2"/>
        <charset val="134"/>
      </rPr>
      <t> </t>
    </r>
    <r>
      <rPr>
        <sz val="11"/>
        <color rgb="FF000000"/>
        <rFont val="Arial"/>
        <family val="3"/>
        <charset val="134"/>
      </rPr>
      <t>grants,</t>
    </r>
    <r>
      <rPr>
        <sz val="11"/>
        <color rgb="FF000000"/>
        <rFont val="Calibri"/>
        <family val="2"/>
        <charset val="134"/>
      </rPr>
      <t> </t>
    </r>
    <r>
      <rPr>
        <sz val="11"/>
        <color rgb="FF000000"/>
        <rFont val="Arial"/>
        <family val="3"/>
        <charset val="134"/>
      </rPr>
      <t>cash)</t>
    </r>
  </si>
  <si>
    <r>
      <t>Central</t>
    </r>
    <r>
      <rPr>
        <sz val="11"/>
        <color rgb="FF000000"/>
        <rFont val="Calibri"/>
        <family val="2"/>
        <charset val="134"/>
      </rPr>
      <t> </t>
    </r>
    <r>
      <rPr>
        <sz val="11"/>
        <color rgb="FF000000"/>
        <rFont val="Arial"/>
        <family val="3"/>
        <charset val="134"/>
      </rPr>
      <t>Bank</t>
    </r>
    <r>
      <rPr>
        <sz val="11"/>
        <color rgb="FF000000"/>
        <rFont val="Calibri"/>
        <family val="2"/>
        <charset val="134"/>
      </rPr>
      <t> </t>
    </r>
    <r>
      <rPr>
        <sz val="11"/>
        <color rgb="FF000000"/>
        <rFont val="Arial"/>
        <family val="3"/>
        <charset val="134"/>
      </rPr>
      <t>(BEAC)</t>
    </r>
  </si>
  <si>
    <t>Of which:  Oil revenue accounts</t>
  </si>
  <si>
    <r>
      <t>Advances</t>
    </r>
    <r>
      <rPr>
        <sz val="11"/>
        <color rgb="FF000000"/>
        <rFont val="Calibri"/>
        <family val="2"/>
        <charset val="134"/>
      </rPr>
      <t> </t>
    </r>
    <r>
      <rPr>
        <sz val="11"/>
        <color rgb="FF000000"/>
        <rFont val="Arial"/>
        <family val="3"/>
        <charset val="134"/>
      </rPr>
      <t>(net)</t>
    </r>
  </si>
  <si>
    <r>
      <t>IMF</t>
    </r>
    <r>
      <rPr>
        <sz val="11"/>
        <color rgb="FF000000"/>
        <rFont val="Calibri"/>
        <family val="2"/>
        <charset val="134"/>
      </rPr>
      <t> </t>
    </r>
    <r>
      <rPr>
        <sz val="11"/>
        <color rgb="FF000000"/>
        <rFont val="Arial"/>
        <family val="3"/>
        <charset val="134"/>
      </rPr>
      <t>(reimbursement)</t>
    </r>
  </si>
  <si>
    <r>
      <t>Non-bank</t>
    </r>
    <r>
      <rPr>
        <sz val="11"/>
        <color rgb="FF000000"/>
        <rFont val="Calibri"/>
        <family val="2"/>
        <charset val="134"/>
      </rPr>
      <t> </t>
    </r>
    <r>
      <rPr>
        <sz val="11"/>
        <color rgb="FF000000"/>
        <rFont val="Arial"/>
        <family val="3"/>
        <charset val="134"/>
      </rPr>
      <t>financing</t>
    </r>
    <r>
      <rPr>
        <sz val="11"/>
        <color rgb="FF000000"/>
        <rFont val="Calibri"/>
        <family val="2"/>
        <charset val="134"/>
      </rPr>
      <t> </t>
    </r>
    <r>
      <rPr>
        <sz val="11"/>
        <color rgb="FF000000"/>
        <rFont val="Arial"/>
        <family val="3"/>
        <charset val="134"/>
      </rPr>
      <t>(net)</t>
    </r>
  </si>
  <si>
    <t>foreign financing</t>
  </si>
  <si>
    <r>
      <t>Foreign</t>
    </r>
    <r>
      <rPr>
        <sz val="11"/>
        <color rgb="FF000000"/>
        <rFont val="Calibri"/>
        <family val="2"/>
        <charset val="134"/>
      </rPr>
      <t> </t>
    </r>
    <r>
      <rPr>
        <sz val="11"/>
        <color rgb="FF000000"/>
        <rFont val="Arial"/>
        <family val="3"/>
        <charset val="134"/>
      </rPr>
      <t>financing (with grants)</t>
    </r>
  </si>
  <si>
    <r>
      <t>Loans</t>
    </r>
    <r>
      <rPr>
        <sz val="11"/>
        <color rgb="FF000000"/>
        <rFont val="Calibri"/>
        <family val="2"/>
        <charset val="134"/>
      </rPr>
      <t> </t>
    </r>
    <r>
      <rPr>
        <sz val="11"/>
        <color rgb="FF000000"/>
        <rFont val="Arial"/>
        <family val="3"/>
        <charset val="134"/>
      </rPr>
      <t>(net)</t>
    </r>
  </si>
  <si>
    <r>
      <t>Budget</t>
    </r>
    <r>
      <rPr>
        <sz val="11"/>
        <color rgb="FF000000"/>
        <rFont val="Calibri"/>
        <family val="2"/>
        <charset val="134"/>
      </rPr>
      <t> </t>
    </r>
    <r>
      <rPr>
        <sz val="11"/>
        <color rgb="FF000000"/>
        <rFont val="Arial"/>
        <family val="3"/>
        <charset val="134"/>
      </rPr>
      <t>borrowings</t>
    </r>
  </si>
  <si>
    <t>External arrears (principal)</t>
  </si>
  <si>
    <r>
      <t>Debt</t>
    </r>
    <r>
      <rPr>
        <sz val="11"/>
        <color rgb="FF000000"/>
        <rFont val="Calibri"/>
        <family val="2"/>
        <charset val="134"/>
      </rPr>
      <t> </t>
    </r>
    <r>
      <rPr>
        <sz val="11"/>
        <color rgb="FF000000"/>
        <rFont val="Arial"/>
        <family val="3"/>
        <charset val="134"/>
      </rPr>
      <t>relief/rescheduling</t>
    </r>
  </si>
  <si>
    <t>HIPC</t>
  </si>
  <si>
    <t>Fund disbursement</t>
  </si>
  <si>
    <r>
      <t>Financing</t>
    </r>
    <r>
      <rPr>
        <sz val="11"/>
        <color rgb="FF000000"/>
        <rFont val="Calibri"/>
        <family val="2"/>
        <charset val="134"/>
      </rPr>
      <t> </t>
    </r>
    <r>
      <rPr>
        <sz val="11"/>
        <color rgb="FF000000"/>
        <rFont val="Arial"/>
        <family val="3"/>
        <charset val="134"/>
      </rPr>
      <t>gap</t>
    </r>
  </si>
  <si>
    <t>Comoros: Consolidated Government Financial Operations</t>
  </si>
  <si>
    <t>(  Comorian francs)</t>
  </si>
  <si>
    <r>
      <t>Taxes</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international</t>
    </r>
    <r>
      <rPr>
        <sz val="11"/>
        <color rgb="FF000000"/>
        <rFont val="Calibri"/>
        <family val="2"/>
        <charset val="134"/>
      </rPr>
      <t> </t>
    </r>
    <r>
      <rPr>
        <sz val="11"/>
        <color rgb="FF000000"/>
        <rFont val="Arial"/>
        <family val="3"/>
        <charset val="134"/>
      </rPr>
      <t>trade</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transactions</t>
    </r>
  </si>
  <si>
    <r>
      <t>Budgetary</t>
    </r>
    <r>
      <rPr>
        <sz val="11"/>
        <color rgb="FF000000"/>
        <rFont val="Calibri"/>
        <family val="2"/>
        <charset val="134"/>
      </rPr>
      <t> </t>
    </r>
    <r>
      <rPr>
        <sz val="11"/>
        <color rgb="FF000000"/>
        <rFont val="Arial"/>
        <family val="3"/>
        <charset val="134"/>
      </rPr>
      <t>assistance</t>
    </r>
  </si>
  <si>
    <r>
      <t>Projects</t>
    </r>
    <r>
      <rPr>
        <sz val="11"/>
        <color rgb="FF000000"/>
        <rFont val="Calibri"/>
        <family val="2"/>
        <charset val="134"/>
      </rPr>
      <t> </t>
    </r>
    <r>
      <rPr>
        <sz val="11"/>
        <color rgb="FF000000"/>
        <rFont val="Arial"/>
        <family val="3"/>
        <charset val="134"/>
      </rPr>
      <t>(incl.</t>
    </r>
    <r>
      <rPr>
        <sz val="11"/>
        <color rgb="FF000000"/>
        <rFont val="Calibri"/>
        <family val="2"/>
        <charset val="134"/>
      </rPr>
      <t> </t>
    </r>
    <r>
      <rPr>
        <sz val="11"/>
        <color rgb="FF000000"/>
        <rFont val="Arial"/>
        <family val="3"/>
        <charset val="134"/>
      </rPr>
      <t>techn.assist.)</t>
    </r>
  </si>
  <si>
    <r>
      <t>HIPC</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MDRI</t>
    </r>
    <r>
      <rPr>
        <sz val="11"/>
        <color rgb="FF000000"/>
        <rFont val="Calibri"/>
        <family val="2"/>
        <charset val="134"/>
      </rPr>
      <t> </t>
    </r>
    <r>
      <rPr>
        <sz val="11"/>
        <color rgb="FF000000"/>
        <rFont val="Arial"/>
        <family val="3"/>
        <charset val="134"/>
      </rPr>
      <t>assistance</t>
    </r>
  </si>
  <si>
    <t>Other budgetary aid </t>
  </si>
  <si>
    <r>
      <t>Primary</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expenditures</t>
    </r>
  </si>
  <si>
    <r>
      <t>Transfers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pensions</t>
    </r>
  </si>
  <si>
    <r>
      <t>Before</t>
    </r>
    <r>
      <rPr>
        <sz val="11"/>
        <color rgb="FF000000"/>
        <rFont val="Calibri"/>
        <family val="2"/>
        <charset val="134"/>
      </rPr>
      <t> </t>
    </r>
    <r>
      <rPr>
        <sz val="11"/>
        <color rgb="FF000000"/>
        <rFont val="Arial"/>
        <family val="3"/>
        <charset val="134"/>
      </rPr>
      <t>rescheduling</t>
    </r>
  </si>
  <si>
    <r>
      <t>On</t>
    </r>
    <r>
      <rPr>
        <sz val="11"/>
        <color rgb="FF000000"/>
        <rFont val="Calibri"/>
        <family val="2"/>
        <charset val="134"/>
      </rPr>
      <t> </t>
    </r>
    <r>
      <rPr>
        <sz val="11"/>
        <color rgb="FF000000"/>
        <rFont val="Arial"/>
        <family val="3"/>
        <charset val="134"/>
      </rPr>
      <t>restructured</t>
    </r>
    <r>
      <rPr>
        <sz val="11"/>
        <color rgb="FF000000"/>
        <rFont val="Calibri"/>
        <family val="2"/>
        <charset val="134"/>
      </rPr>
      <t> </t>
    </r>
    <r>
      <rPr>
        <sz val="11"/>
        <color rgb="FF000000"/>
        <rFont val="Arial"/>
        <family val="3"/>
        <charset val="134"/>
      </rPr>
      <t>obligations</t>
    </r>
  </si>
  <si>
    <r>
      <t>Foreign-financed</t>
    </r>
    <r>
      <rPr>
        <sz val="11"/>
        <color rgb="FF000000"/>
        <rFont val="Calibri"/>
        <family val="2"/>
        <charset val="134"/>
      </rPr>
      <t> </t>
    </r>
    <r>
      <rPr>
        <sz val="11"/>
        <color rgb="FF000000"/>
        <rFont val="Arial"/>
        <family val="3"/>
        <charset val="134"/>
      </rPr>
      <t>project</t>
    </r>
    <r>
      <rPr>
        <sz val="11"/>
        <color rgb="FF000000"/>
        <rFont val="Calibri"/>
        <family val="2"/>
        <charset val="134"/>
      </rPr>
      <t> </t>
    </r>
    <r>
      <rPr>
        <sz val="11"/>
        <color rgb="FF000000"/>
        <rFont val="Arial"/>
        <family val="3"/>
        <charset val="134"/>
      </rPr>
      <t>maintenance</t>
    </r>
  </si>
  <si>
    <r>
      <t>Technical</t>
    </r>
    <r>
      <rPr>
        <sz val="11"/>
        <color rgb="FF000000"/>
        <rFont val="Calibri"/>
        <family val="2"/>
        <charset val="134"/>
      </rPr>
      <t> </t>
    </r>
    <r>
      <rPr>
        <sz val="11"/>
        <color rgb="FF000000"/>
        <rFont val="Arial"/>
        <family val="3"/>
        <charset val="134"/>
      </rPr>
      <t>assistance</t>
    </r>
  </si>
  <si>
    <t>Foreign-financed investment</t>
  </si>
  <si>
    <r>
      <t>Domestically</t>
    </r>
    <r>
      <rPr>
        <sz val="11"/>
        <color rgb="FF000000"/>
        <rFont val="Calibri"/>
        <family val="2"/>
        <charset val="134"/>
      </rPr>
      <t> </t>
    </r>
    <r>
      <rPr>
        <sz val="11"/>
        <color rgb="FF000000"/>
        <rFont val="Arial"/>
        <family val="3"/>
        <charset val="134"/>
      </rPr>
      <t>financed</t>
    </r>
    <r>
      <rPr>
        <sz val="11"/>
        <color rgb="FF000000"/>
        <rFont val="Calibri"/>
        <family val="2"/>
        <charset val="134"/>
      </rPr>
      <t> </t>
    </r>
    <r>
      <rPr>
        <sz val="11"/>
        <color rgb="FF000000"/>
        <rFont val="Arial"/>
        <family val="3"/>
        <charset val="134"/>
      </rPr>
      <t>investment</t>
    </r>
  </si>
  <si>
    <r>
      <t>Foreign-financed</t>
    </r>
    <r>
      <rPr>
        <sz val="11"/>
        <color rgb="FF000000"/>
        <rFont val="Calibri"/>
        <family val="2"/>
        <charset val="134"/>
      </rPr>
      <t> </t>
    </r>
    <r>
      <rPr>
        <sz val="11"/>
        <color rgb="FF000000"/>
        <rFont val="Arial"/>
        <family val="3"/>
        <charset val="134"/>
      </rPr>
      <t>investment</t>
    </r>
  </si>
  <si>
    <r>
      <t>Counterpart</t>
    </r>
    <r>
      <rPr>
        <sz val="11"/>
        <color rgb="FF000000"/>
        <rFont val="Calibri"/>
        <family val="2"/>
        <charset val="134"/>
      </rPr>
      <t> </t>
    </r>
    <r>
      <rPr>
        <sz val="11"/>
        <color rgb="FF000000"/>
        <rFont val="Arial"/>
        <family val="3"/>
        <charset val="134"/>
      </rPr>
      <t>funds-financed</t>
    </r>
  </si>
  <si>
    <r>
      <t>Domestic</t>
    </r>
    <r>
      <rPr>
        <sz val="11"/>
        <color rgb="FF000000"/>
        <rFont val="Calibri"/>
        <family val="2"/>
        <charset val="134"/>
      </rPr>
      <t> </t>
    </r>
    <r>
      <rPr>
        <sz val="11"/>
        <color rgb="FF000000"/>
        <rFont val="Arial"/>
        <family val="3"/>
        <charset val="134"/>
      </rPr>
      <t>primary</t>
    </r>
    <r>
      <rPr>
        <sz val="11"/>
        <color rgb="FF000000"/>
        <rFont val="Calibri"/>
        <family val="2"/>
        <charset val="134"/>
      </rPr>
      <t> </t>
    </r>
    <r>
      <rPr>
        <sz val="11"/>
        <color rgb="FF000000"/>
        <rFont val="Arial"/>
        <family val="3"/>
        <charset val="134"/>
      </rPr>
      <t>balance</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</si>
  <si>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arrears</t>
    </r>
  </si>
  <si>
    <r>
      <t>Interest</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external</t>
    </r>
    <r>
      <rPr>
        <sz val="11"/>
        <color rgb="FF000000"/>
        <rFont val="Calibri"/>
        <family val="2"/>
        <charset val="134"/>
      </rPr>
      <t> </t>
    </r>
    <r>
      <rPr>
        <sz val="11"/>
        <color rgb="FF000000"/>
        <rFont val="Arial"/>
        <family val="3"/>
        <charset val="134"/>
      </rPr>
      <t>debt</t>
    </r>
  </si>
  <si>
    <t>Repayment</t>
  </si>
  <si>
    <t>Accumulation</t>
  </si>
  <si>
    <t>Change in Treasury accounts</t>
  </si>
  <si>
    <r>
      <t>Special</t>
    </r>
    <r>
      <rPr>
        <sz val="11"/>
        <color rgb="FF000000"/>
        <rFont val="Calibri"/>
        <family val="2"/>
        <charset val="134"/>
      </rPr>
      <t> </t>
    </r>
    <r>
      <rPr>
        <sz val="11"/>
        <color rgb="FF000000"/>
        <rFont val="Arial"/>
        <family val="3"/>
        <charset val="134"/>
      </rPr>
      <t>adjustment</t>
    </r>
  </si>
  <si>
    <r>
      <t>Errors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omissions</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underfinancing)</t>
    </r>
  </si>
  <si>
    <r>
      <t>Drawings,</t>
    </r>
    <r>
      <rPr>
        <sz val="11"/>
        <color rgb="FF000000"/>
        <rFont val="Calibri"/>
        <family val="2"/>
        <charset val="134"/>
      </rPr>
      <t> </t>
    </r>
    <r>
      <rPr>
        <sz val="11"/>
        <color rgb="FF000000"/>
        <rFont val="Arial"/>
        <family val="3"/>
        <charset val="134"/>
      </rPr>
      <t>PIP</t>
    </r>
    <r>
      <rPr>
        <sz val="11"/>
        <color rgb="FF000000"/>
        <rFont val="Calibri"/>
        <family val="2"/>
        <charset val="134"/>
      </rPr>
      <t> </t>
    </r>
    <r>
      <rPr>
        <sz val="11"/>
        <color rgb="FF000000"/>
        <rFont val="Arial"/>
        <family val="3"/>
        <charset val="134"/>
      </rPr>
      <t>(identified)</t>
    </r>
  </si>
  <si>
    <t> Drawings, adjustment loans </t>
  </si>
  <si>
    <r>
      <t>Clearance</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deferred</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debt</t>
    </r>
    <r>
      <rPr>
        <sz val="11"/>
        <color rgb="FF000000"/>
        <rFont val="Calibri"/>
        <family val="2"/>
        <charset val="134"/>
      </rPr>
      <t> </t>
    </r>
    <r>
      <rPr>
        <sz val="11"/>
        <color rgb="FF000000"/>
        <rFont val="Arial"/>
        <family val="3"/>
        <charset val="134"/>
      </rPr>
      <t>service</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</si>
  <si>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net</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(principal)</t>
    </r>
  </si>
  <si>
    <r>
      <t>Arrears</t>
    </r>
    <r>
      <rPr>
        <sz val="11"/>
        <color rgb="FF000000"/>
        <rFont val="Calibri"/>
        <family val="2"/>
        <charset val="134"/>
      </rPr>
      <t> </t>
    </r>
    <r>
      <rPr>
        <sz val="11"/>
        <color rgb="FF000000"/>
        <rFont val="Arial"/>
        <family val="3"/>
        <charset val="134"/>
      </rPr>
      <t>restructuring</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deferral</t>
    </r>
  </si>
  <si>
    <r>
      <t>Current</t>
    </r>
    <r>
      <rPr>
        <sz val="11"/>
        <color rgb="FF000000"/>
        <rFont val="Calibri"/>
        <family val="2"/>
        <charset val="134"/>
      </rPr>
      <t> </t>
    </r>
    <r>
      <rPr>
        <sz val="11"/>
        <color rgb="FF000000"/>
        <rFont val="Arial"/>
        <family val="3"/>
        <charset val="134"/>
      </rPr>
      <t>maturities</t>
    </r>
    <r>
      <rPr>
        <sz val="11"/>
        <color rgb="FF000000"/>
        <rFont val="Calibri"/>
        <family val="2"/>
        <charset val="134"/>
      </rPr>
      <t> </t>
    </r>
    <r>
      <rPr>
        <sz val="11"/>
        <color rgb="FF000000"/>
        <rFont val="Arial"/>
        <family val="3"/>
        <charset val="134"/>
      </rPr>
      <t>restructuring</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deferral</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</si>
  <si>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IMF</t>
    </r>
    <r>
      <rPr>
        <sz val="11"/>
        <color rgb="FF000000"/>
        <rFont val="Calibri"/>
        <family val="2"/>
        <charset val="134"/>
      </rPr>
      <t> </t>
    </r>
    <r>
      <rPr>
        <sz val="11"/>
        <color rgb="FF000000"/>
        <rFont val="Arial"/>
        <family val="3"/>
        <charset val="134"/>
      </rPr>
      <t>(net)</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</si>
  <si>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HIPC</t>
    </r>
    <r>
      <rPr>
        <sz val="11"/>
        <color rgb="FF000000"/>
        <rFont val="Calibri"/>
        <family val="2"/>
        <charset val="134"/>
      </rPr>
      <t> </t>
    </r>
    <r>
      <rPr>
        <sz val="11"/>
        <color rgb="FF000000"/>
        <rFont val="Arial"/>
        <family val="3"/>
        <charset val="134"/>
      </rPr>
      <t>assistance</t>
    </r>
  </si>
  <si>
    <t> Of which: Advances</t>
  </si>
  <si>
    <r>
      <t>Financing</t>
    </r>
    <r>
      <rPr>
        <sz val="11"/>
        <color rgb="FF000000"/>
        <rFont val="Calibri"/>
        <family val="2"/>
        <charset val="134"/>
      </rPr>
      <t> </t>
    </r>
    <r>
      <rPr>
        <sz val="11"/>
        <color rgb="FF000000"/>
        <rFont val="Arial"/>
        <family val="3"/>
        <charset val="134"/>
      </rPr>
      <t>gap</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underfinancing)</t>
    </r>
  </si>
  <si>
    <t>Total revenue check </t>
  </si>
  <si>
    <t>Djibouti: Central Government Fiscal Operations</t>
  </si>
  <si>
    <t>(  Djibouti francs)</t>
  </si>
  <si>
    <t>Prel. Est.</t>
  </si>
  <si>
    <r>
      <t>Excluding</t>
    </r>
    <r>
      <rPr>
        <sz val="11"/>
        <color rgb="FF000000"/>
        <rFont val="Calibri"/>
        <family val="2"/>
        <charset val="134"/>
      </rPr>
      <t> </t>
    </r>
    <r>
      <rPr>
        <i val="true"/>
        <sz val="11"/>
        <color rgb="FF000000"/>
        <rFont val="Arial"/>
        <family val="3"/>
        <charset val="134"/>
      </rPr>
      <t>overdue</t>
    </r>
    <r>
      <rPr>
        <sz val="11"/>
        <color rgb="FF000000"/>
        <rFont val="Calibri"/>
        <family val="2"/>
        <charset val="134"/>
      </rPr>
      <t> </t>
    </r>
    <r>
      <rPr>
        <i val="true"/>
        <sz val="11"/>
        <color rgb="FF000000"/>
        <rFont val="Arial"/>
        <family val="3"/>
        <charset val="134"/>
      </rPr>
      <t>taxes</t>
    </r>
  </si>
  <si>
    <r>
      <t>Direct</t>
    </r>
    <r>
      <rPr>
        <sz val="11"/>
        <color rgb="FF000000"/>
        <rFont val="Calibri"/>
        <family val="2"/>
        <charset val="134"/>
      </rPr>
      <t> </t>
    </r>
    <r>
      <rPr>
        <sz val="11"/>
        <color rgb="FF000000"/>
        <rFont val="Arial"/>
        <family val="3"/>
        <charset val="134"/>
      </rPr>
      <t>taxes</t>
    </r>
    <r>
      <rPr>
        <sz val="11"/>
        <color rgb="FF000000"/>
        <rFont val="Calibri"/>
        <family val="2"/>
        <charset val="134"/>
      </rPr>
      <t> </t>
    </r>
  </si>
  <si>
    <r>
      <t>Indirect</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other</t>
    </r>
    <r>
      <rPr>
        <sz val="11"/>
        <color rgb="FF000000"/>
        <rFont val="Calibri"/>
        <family val="2"/>
        <charset val="134"/>
      </rPr>
      <t> </t>
    </r>
    <r>
      <rPr>
        <sz val="11"/>
        <color rgb="FF000000"/>
        <rFont val="Arial"/>
        <family val="3"/>
        <charset val="134"/>
      </rPr>
      <t>taxes</t>
    </r>
  </si>
  <si>
    <r>
      <t>Indirect</t>
    </r>
    <r>
      <rPr>
        <sz val="11"/>
        <color rgb="FF000000"/>
        <rFont val="Calibri"/>
        <family val="2"/>
        <charset val="134"/>
      </rPr>
      <t> </t>
    </r>
    <r>
      <rPr>
        <sz val="11"/>
        <color rgb="FF000000"/>
        <rFont val="Arial"/>
        <family val="3"/>
        <charset val="134"/>
      </rPr>
      <t>taxes</t>
    </r>
  </si>
  <si>
    <r>
      <t>Nontax</t>
    </r>
    <r>
      <rPr>
        <sz val="11"/>
        <color rgb="FF000000"/>
        <rFont val="Calibri"/>
        <family val="2"/>
        <charset val="134"/>
      </rPr>
      <t> </t>
    </r>
    <r>
      <rPr>
        <sz val="11"/>
        <color rgb="FF000000"/>
        <rFont val="Arial"/>
        <family val="3"/>
        <charset val="134"/>
      </rPr>
      <t>domestic</t>
    </r>
    <r>
      <rPr>
        <sz val="11"/>
        <color rgb="FF000000"/>
        <rFont val="Calibri"/>
        <family val="2"/>
        <charset val="134"/>
      </rPr>
      <t> </t>
    </r>
    <r>
      <rPr>
        <sz val="11"/>
        <color rgb="FF000000"/>
        <rFont val="Arial"/>
        <family val="3"/>
        <charset val="134"/>
      </rPr>
      <t>revenues</t>
    </r>
  </si>
  <si>
    <r>
      <t>Nontax</t>
    </r>
    <r>
      <rPr>
        <sz val="11"/>
        <color rgb="FF000000"/>
        <rFont val="Calibri"/>
        <family val="2"/>
        <charset val="134"/>
      </rPr>
      <t> </t>
    </r>
    <r>
      <rPr>
        <sz val="11"/>
        <color rgb="FF000000"/>
        <rFont val="Arial"/>
        <family val="3"/>
        <charset val="134"/>
      </rPr>
      <t>external</t>
    </r>
    <r>
      <rPr>
        <sz val="11"/>
        <color rgb="FF000000"/>
        <rFont val="Calibri"/>
        <family val="2"/>
        <charset val="134"/>
      </rPr>
      <t> </t>
    </r>
    <r>
      <rPr>
        <sz val="11"/>
        <color rgb="FF000000"/>
        <rFont val="Arial"/>
        <family val="3"/>
        <charset val="134"/>
      </rPr>
      <t>revenues</t>
    </r>
    <r>
      <rPr>
        <sz val="11"/>
        <color rgb="FF000000"/>
        <rFont val="Calibri"/>
        <family val="2"/>
        <charset val="134"/>
      </rPr>
      <t> </t>
    </r>
  </si>
  <si>
    <r>
      <t>Development</t>
    </r>
    <r>
      <rPr>
        <sz val="11"/>
        <color rgb="FF000000"/>
        <rFont val="Calibri"/>
        <family val="2"/>
        <charset val="134"/>
      </rPr>
      <t> </t>
    </r>
    <r>
      <rPr>
        <sz val="11"/>
        <color rgb="FF000000"/>
        <rFont val="Arial"/>
        <family val="3"/>
        <charset val="134"/>
      </rPr>
      <t>projects</t>
    </r>
  </si>
  <si>
    <r>
      <t>Budget</t>
    </r>
    <r>
      <rPr>
        <sz val="11"/>
        <color rgb="FF000000"/>
        <rFont val="Calibri"/>
        <family val="2"/>
        <charset val="134"/>
      </rPr>
      <t> </t>
    </r>
    <r>
      <rPr>
        <sz val="11"/>
        <color rgb="FF000000"/>
        <rFont val="Arial"/>
        <family val="3"/>
        <charset val="134"/>
      </rPr>
      <t>support</t>
    </r>
    <r>
      <rPr>
        <sz val="11"/>
        <color rgb="FF000000"/>
        <rFont val="Calibri"/>
        <family val="2"/>
        <charset val="134"/>
      </rPr>
      <t> </t>
    </r>
    <r>
      <rPr>
        <sz val="11"/>
        <color rgb="FF000000"/>
        <rFont val="Arial"/>
        <family val="3"/>
        <charset val="134"/>
      </rPr>
      <t>for</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expenditures</t>
    </r>
  </si>
  <si>
    <r>
      <t>Wages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related</t>
    </r>
    <r>
      <rPr>
        <sz val="11"/>
        <color rgb="FF000000"/>
        <rFont val="Calibri"/>
        <family val="2"/>
        <charset val="134"/>
      </rPr>
      <t> </t>
    </r>
    <r>
      <rPr>
        <sz val="11"/>
        <color rgb="FF000000"/>
        <rFont val="Arial"/>
        <family val="3"/>
        <charset val="134"/>
      </rPr>
      <t>expenditure</t>
    </r>
  </si>
  <si>
    <r>
      <t>Wages</t>
    </r>
    <r>
      <rPr>
        <sz val="11"/>
        <color rgb="FF000000"/>
        <rFont val="Calibri"/>
        <family val="2"/>
        <charset val="134"/>
      </rPr>
      <t> </t>
    </r>
    <r>
      <rPr>
        <sz val="11"/>
        <color rgb="FF000000"/>
        <rFont val="Arial"/>
        <family val="3"/>
        <charset val="134"/>
      </rPr>
      <t>and</t>
    </r>
    <r>
      <rPr>
        <sz val="11"/>
        <color rgb="FF000000"/>
        <rFont val="Calibri"/>
        <family val="2"/>
        <charset val="134"/>
      </rPr>
      <t> </t>
    </r>
    <r>
      <rPr>
        <sz val="11"/>
        <color rgb="FF000000"/>
        <rFont val="Arial"/>
        <family val="3"/>
        <charset val="134"/>
      </rPr>
      <t>contributions</t>
    </r>
  </si>
  <si>
    <r>
      <t>Housing</t>
    </r>
    <r>
      <rPr>
        <sz val="11"/>
        <color rgb="FF000000"/>
        <rFont val="Calibri"/>
        <family val="2"/>
        <charset val="134"/>
      </rPr>
      <t> </t>
    </r>
    <r>
      <rPr>
        <sz val="11"/>
        <color rgb="FF000000"/>
        <rFont val="Arial"/>
        <family val="3"/>
        <charset val="134"/>
      </rPr>
      <t>subsidies</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</si>
  <si>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repayment</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public</t>
    </r>
    <r>
      <rPr>
        <sz val="11"/>
        <color rgb="FF000000"/>
        <rFont val="Calibri"/>
        <family val="2"/>
        <charset val="134"/>
      </rPr>
      <t> </t>
    </r>
    <r>
      <rPr>
        <sz val="11"/>
        <color rgb="FF000000"/>
        <rFont val="Arial"/>
        <family val="3"/>
        <charset val="134"/>
      </rPr>
      <t>enterprises</t>
    </r>
    <r>
      <rPr>
        <sz val="11"/>
        <color rgb="FF000000"/>
        <rFont val="Calibri"/>
        <family val="2"/>
        <charset val="134"/>
      </rPr>
      <t> </t>
    </r>
  </si>
  <si>
    <r>
      <t>Civil</t>
    </r>
    <r>
      <rPr>
        <sz val="11"/>
        <color rgb="FF000000"/>
        <rFont val="Calibri"/>
        <family val="2"/>
        <charset val="134"/>
      </rPr>
      <t> </t>
    </r>
    <r>
      <rPr>
        <sz val="11"/>
        <color rgb="FF000000"/>
        <rFont val="Arial"/>
        <family val="3"/>
        <charset val="134"/>
      </rPr>
      <t>expenditure</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</si>
  <si>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extrabudgetary</t>
    </r>
    <r>
      <rPr>
        <sz val="11"/>
        <color rgb="FF000000"/>
        <rFont val="Calibri"/>
        <family val="2"/>
        <charset val="134"/>
      </rPr>
      <t> </t>
    </r>
    <r>
      <rPr>
        <sz val="11"/>
        <color rgb="FF000000"/>
        <rFont val="Arial"/>
        <family val="3"/>
        <charset val="134"/>
      </rPr>
      <t>spending</t>
    </r>
  </si>
  <si>
    <r>
      <t>Military</t>
    </r>
    <r>
      <rPr>
        <sz val="11"/>
        <color rgb="FF000000"/>
        <rFont val="Calibri"/>
        <family val="2"/>
        <charset val="134"/>
      </rPr>
      <t> </t>
    </r>
    <r>
      <rPr>
        <sz val="11"/>
        <color rgb="FF000000"/>
        <rFont val="Arial"/>
        <family val="3"/>
        <charset val="134"/>
      </rPr>
      <t>expenditure</t>
    </r>
    <r>
      <rPr>
        <sz val="11"/>
        <color rgb="FF000000"/>
        <rFont val="Calibri"/>
        <family val="2"/>
        <charset val="134"/>
      </rPr>
      <t> </t>
    </r>
  </si>
  <si>
    <t>Maintenance</t>
  </si>
  <si>
    <r>
      <t>Transfers</t>
    </r>
    <r>
      <rPr>
        <sz val="11"/>
        <color rgb="FF000000"/>
        <rFont val="Calibri"/>
        <family val="2"/>
        <charset val="134"/>
      </rPr>
      <t> </t>
    </r>
    <r>
      <rPr>
        <sz val="11"/>
        <color rgb="FF000000"/>
        <rFont val="Arial"/>
        <family val="3"/>
        <charset val="134"/>
      </rPr>
      <t>6/</t>
    </r>
  </si>
  <si>
    <r>
      <t>Foreign-financed</t>
    </r>
    <r>
      <rPr>
        <sz val="11"/>
        <color rgb="FF000000"/>
        <rFont val="Calibri"/>
        <family val="2"/>
        <charset val="134"/>
      </rPr>
      <t> </t>
    </r>
    <r>
      <rPr>
        <sz val="11"/>
        <color rgb="FF000000"/>
        <rFont val="Arial"/>
        <family val="3"/>
        <charset val="134"/>
      </rPr>
      <t>current</t>
    </r>
    <r>
      <rPr>
        <sz val="11"/>
        <color rgb="FF000000"/>
        <rFont val="Calibri"/>
        <family val="2"/>
        <charset val="134"/>
      </rPr>
      <t> </t>
    </r>
    <r>
      <rPr>
        <sz val="11"/>
        <color rgb="FF000000"/>
        <rFont val="Arial"/>
        <family val="3"/>
        <charset val="134"/>
      </rPr>
      <t>spending</t>
    </r>
  </si>
  <si>
    <r>
      <t>Investment</t>
    </r>
    <r>
      <rPr>
        <sz val="11"/>
        <color rgb="FF000000"/>
        <rFont val="Calibri"/>
        <family val="2"/>
        <charset val="134"/>
      </rPr>
      <t> </t>
    </r>
    <r>
      <rPr>
        <sz val="11"/>
        <color rgb="FF000000"/>
        <rFont val="Arial"/>
        <family val="3"/>
        <charset val="134"/>
      </rPr>
      <t>expenditure</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</si>
  <si>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(commitment</t>
    </r>
    <r>
      <rPr>
        <sz val="11"/>
        <color rgb="FF000000"/>
        <rFont val="Calibri"/>
        <family val="2"/>
        <charset val="134"/>
      </rPr>
      <t> </t>
    </r>
    <r>
      <rPr>
        <sz val="11"/>
        <color rgb="FF000000"/>
        <rFont val="Arial"/>
        <family val="3"/>
        <charset val="134"/>
      </rPr>
      <t>basis,</t>
    </r>
    <r>
      <rPr>
        <sz val="11"/>
        <color rgb="FF000000"/>
        <rFont val="Calibri"/>
        <family val="2"/>
        <charset val="134"/>
      </rPr>
      <t> </t>
    </r>
    <r>
      <rPr>
        <sz val="11"/>
        <color rgb="FF000000"/>
        <rFont val="Arial"/>
        <family val="3"/>
        <charset val="134"/>
      </rPr>
      <t>incl.</t>
    </r>
    <r>
      <rPr>
        <sz val="11"/>
        <color rgb="FF000000"/>
        <rFont val="Calibri"/>
        <family val="2"/>
        <charset val="134"/>
      </rPr>
      <t> </t>
    </r>
    <r>
      <rPr>
        <sz val="11"/>
        <color rgb="FF000000"/>
        <rFont val="Arial"/>
        <family val="3"/>
        <charset val="134"/>
      </rPr>
      <t>grants)</t>
    </r>
    <r>
      <rPr>
        <sz val="11"/>
        <color rgb="FF000000"/>
        <rFont val="Calibri"/>
        <family val="2"/>
        <charset val="134"/>
      </rPr>
      <t> </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</si>
  <si>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(commitment</t>
    </r>
    <r>
      <rPr>
        <sz val="11"/>
        <color rgb="FF000000"/>
        <rFont val="Calibri"/>
        <family val="2"/>
        <charset val="134"/>
      </rPr>
      <t> </t>
    </r>
    <r>
      <rPr>
        <sz val="11"/>
        <color rgb="FF000000"/>
        <rFont val="Arial"/>
        <family val="3"/>
        <charset val="134"/>
      </rPr>
      <t>basis,</t>
    </r>
    <r>
      <rPr>
        <sz val="11"/>
        <color rgb="FF000000"/>
        <rFont val="Calibri"/>
        <family val="2"/>
        <charset val="134"/>
      </rPr>
      <t> </t>
    </r>
    <r>
      <rPr>
        <sz val="11"/>
        <color rgb="FF000000"/>
        <rFont val="Arial"/>
        <family val="3"/>
        <charset val="134"/>
      </rPr>
      <t>excl.</t>
    </r>
    <r>
      <rPr>
        <sz val="11"/>
        <color rgb="FF000000"/>
        <rFont val="Calibri"/>
        <family val="2"/>
        <charset val="134"/>
      </rPr>
      <t> </t>
    </r>
    <r>
      <rPr>
        <sz val="11"/>
        <color rgb="FF000000"/>
        <rFont val="Arial"/>
        <family val="3"/>
        <charset val="134"/>
      </rPr>
      <t>grants)</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</si>
  <si>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payments</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t>
    </r>
  </si>
  <si>
    <r>
      <t>Repayment</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domestic</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7/</t>
    </r>
  </si>
  <si>
    <r>
      <t>External</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(interest)</t>
    </r>
  </si>
  <si>
    <r>
      <t>Debt</t>
    </r>
    <r>
      <rPr>
        <sz val="11"/>
        <color rgb="FF000000"/>
        <rFont val="Calibri"/>
        <family val="2"/>
        <charset val="134"/>
      </rPr>
      <t> </t>
    </r>
    <r>
      <rPr>
        <sz val="11"/>
        <color rgb="FF000000"/>
        <rFont val="Arial"/>
        <family val="3"/>
        <charset val="134"/>
      </rPr>
      <t>relief</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interest</t>
    </r>
    <r>
      <rPr>
        <sz val="11"/>
        <color rgb="FF000000"/>
        <rFont val="Calibri"/>
        <family val="2"/>
        <charset val="134"/>
      </rPr>
      <t> </t>
    </r>
    <r>
      <rPr>
        <sz val="11"/>
        <color rgb="FF000000"/>
        <rFont val="Arial"/>
        <family val="3"/>
        <charset val="134"/>
      </rPr>
      <t>payments</t>
    </r>
  </si>
  <si>
    <r>
      <t>Overall</t>
    </r>
    <r>
      <rPr>
        <sz val="11"/>
        <color rgb="FF000000"/>
        <rFont val="Calibri"/>
        <family val="2"/>
        <charset val="134"/>
      </rPr>
      <t> </t>
    </r>
    <r>
      <rPr>
        <sz val="11"/>
        <color rgb="FF000000"/>
        <rFont val="Arial"/>
        <family val="3"/>
        <charset val="134"/>
      </rPr>
      <t>balance</t>
    </r>
    <r>
      <rPr>
        <sz val="11"/>
        <color rgb="FF000000"/>
        <rFont val="Calibri"/>
        <family val="2"/>
        <charset val="134"/>
      </rPr>
      <t> </t>
    </r>
    <r>
      <rPr>
        <sz val="11"/>
        <color rgb="FF000000"/>
        <rFont val="Arial"/>
        <family val="3"/>
        <charset val="134"/>
      </rPr>
      <t>(cash</t>
    </r>
    <r>
      <rPr>
        <sz val="11"/>
        <color rgb="FF000000"/>
        <rFont val="Calibri"/>
        <family val="2"/>
        <charset val="134"/>
      </rPr>
      <t> </t>
    </r>
    <r>
      <rPr>
        <sz val="11"/>
        <color rgb="FF000000"/>
        <rFont val="Arial"/>
        <family val="3"/>
        <charset val="134"/>
      </rPr>
      <t>basis,</t>
    </r>
    <r>
      <rPr>
        <sz val="11"/>
        <color rgb="FF000000"/>
        <rFont val="Calibri"/>
        <family val="2"/>
        <charset val="134"/>
      </rPr>
      <t> </t>
    </r>
    <r>
      <rPr>
        <sz val="11"/>
        <color rgb="FF000000"/>
        <rFont val="Arial"/>
        <family val="3"/>
        <charset val="134"/>
      </rPr>
      <t>incl.</t>
    </r>
    <r>
      <rPr>
        <sz val="11"/>
        <color rgb="FF000000"/>
        <rFont val="Calibri"/>
        <family val="2"/>
        <charset val="134"/>
      </rPr>
      <t> </t>
    </r>
    <r>
      <rPr>
        <sz val="11"/>
        <color rgb="FF000000"/>
        <rFont val="Arial"/>
        <family val="3"/>
        <charset val="134"/>
      </rPr>
      <t>grants)</t>
    </r>
  </si>
  <si>
    <r>
      <t>Amortization</t>
    </r>
    <r>
      <rPr>
        <sz val="11"/>
        <color rgb="FF000000"/>
        <rFont val="Calibri"/>
        <family val="2"/>
        <charset val="134"/>
      </rPr>
      <t> </t>
    </r>
    <r>
      <rPr>
        <sz val="11"/>
        <color rgb="FF000000"/>
        <rFont val="Arial"/>
        <family val="3"/>
        <charset val="134"/>
      </rPr>
      <t>payments</t>
    </r>
  </si>
  <si>
    <t>Current obligations</t>
  </si>
  <si>
    <t>Net change in arrears and rescheduling</t>
  </si>
  <si>
    <t>Discrepancy</t>
  </si>
  <si>
    <t> Equatorial Guinea: Summary of Central Government Financial Operations</t>
  </si>
  <si>
    <r>
      <t>Resource</t>
    </r>
    <r>
      <rPr>
        <sz val="11"/>
        <color rgb="FF000000"/>
        <rFont val="Calibri"/>
        <family val="2"/>
        <charset val="134"/>
      </rPr>
      <t> </t>
    </r>
    <r>
      <rPr>
        <sz val="11"/>
        <color rgb="FF000000"/>
        <rFont val="Segoe UI"/>
        <family val="3"/>
        <charset val="134"/>
      </rPr>
      <t>revenue</t>
    </r>
  </si>
  <si>
    <r>
      <t>Profit</t>
    </r>
    <r>
      <rPr>
        <sz val="11"/>
        <color rgb="FF000000"/>
        <rFont val="Calibri"/>
        <family val="2"/>
        <charset val="134"/>
      </rPr>
      <t> </t>
    </r>
    <r>
      <rPr>
        <sz val="11"/>
        <color rgb="FF000000"/>
        <rFont val="Segoe UI"/>
        <family val="3"/>
        <charset val="134"/>
      </rPr>
      <t>sharing</t>
    </r>
  </si>
  <si>
    <r>
      <t>Bonuses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rents</t>
    </r>
  </si>
  <si>
    <r>
      <t>Non-resource</t>
    </r>
    <r>
      <rPr>
        <sz val="11"/>
        <color rgb="FF000000"/>
        <rFont val="Calibri"/>
        <family val="2"/>
        <charset val="134"/>
      </rPr>
      <t> </t>
    </r>
    <r>
      <rPr>
        <sz val="11"/>
        <color rgb="FF000000"/>
        <rFont val="Segoe UI"/>
        <family val="3"/>
        <charset val="134"/>
      </rPr>
      <t>revenue</t>
    </r>
  </si>
  <si>
    <r>
      <t>Taxes</t>
    </r>
    <r>
      <rPr>
        <sz val="11"/>
        <color rgb="FF000000"/>
        <rFont val="Calibri"/>
        <family val="2"/>
        <charset val="134"/>
      </rPr>
      <t> </t>
    </r>
    <r>
      <rPr>
        <sz val="11"/>
        <color rgb="FF000000"/>
        <rFont val="Segoe UI"/>
        <family val="3"/>
        <charset val="134"/>
      </rPr>
      <t>on</t>
    </r>
    <r>
      <rPr>
        <sz val="11"/>
        <color rgb="FF000000"/>
        <rFont val="Calibri"/>
        <family val="2"/>
        <charset val="134"/>
      </rPr>
      <t> </t>
    </r>
    <r>
      <rPr>
        <sz val="11"/>
        <color rgb="FF000000"/>
        <rFont val="Segoe UI"/>
        <family val="3"/>
        <charset val="134"/>
      </rPr>
      <t>income,</t>
    </r>
    <r>
      <rPr>
        <sz val="11"/>
        <color rgb="FF000000"/>
        <rFont val="Calibri"/>
        <family val="2"/>
        <charset val="134"/>
      </rPr>
      <t> </t>
    </r>
    <r>
      <rPr>
        <sz val="11"/>
        <color rgb="FF000000"/>
        <rFont val="Segoe UI"/>
        <family val="3"/>
        <charset val="134"/>
      </rPr>
      <t>profits,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capital</t>
    </r>
    <r>
      <rPr>
        <sz val="11"/>
        <color rgb="FF000000"/>
        <rFont val="Calibri"/>
        <family val="2"/>
        <charset val="134"/>
      </rPr>
      <t> </t>
    </r>
    <r>
      <rPr>
        <sz val="11"/>
        <color rgb="FF000000"/>
        <rFont val="Segoe UI"/>
        <family val="3"/>
        <charset val="134"/>
      </rPr>
      <t>gains</t>
    </r>
  </si>
  <si>
    <r>
      <t>Personal</t>
    </r>
    <r>
      <rPr>
        <sz val="11"/>
        <color rgb="FF000000"/>
        <rFont val="Calibri"/>
        <family val="2"/>
        <charset val="134"/>
      </rPr>
      <t> </t>
    </r>
    <r>
      <rPr>
        <sz val="11"/>
        <color rgb="FF000000"/>
        <rFont val="Arial"/>
        <family val="3"/>
        <charset val="134"/>
      </rPr>
      <t>income</t>
    </r>
    <r>
      <rPr>
        <sz val="11"/>
        <color rgb="FF000000"/>
        <rFont val="Calibri"/>
        <family val="2"/>
        <charset val="134"/>
      </rPr>
      <t> </t>
    </r>
    <r>
      <rPr>
        <sz val="11"/>
        <color rgb="FF000000"/>
        <rFont val="Arial"/>
        <family val="3"/>
        <charset val="134"/>
      </rPr>
      <t>tax</t>
    </r>
  </si>
  <si>
    <r>
      <t>Corporate</t>
    </r>
    <r>
      <rPr>
        <sz val="11"/>
        <color rgb="FF000000"/>
        <rFont val="Calibri"/>
        <family val="2"/>
        <charset val="134"/>
      </rPr>
      <t> </t>
    </r>
    <r>
      <rPr>
        <sz val="11"/>
        <color rgb="FF000000"/>
        <rFont val="Arial"/>
        <family val="3"/>
        <charset val="134"/>
      </rPr>
      <t>income</t>
    </r>
    <r>
      <rPr>
        <sz val="11"/>
        <color rgb="FF000000"/>
        <rFont val="Calibri"/>
        <family val="2"/>
        <charset val="134"/>
      </rPr>
      <t> </t>
    </r>
    <r>
      <rPr>
        <sz val="11"/>
        <color rgb="FF000000"/>
        <rFont val="Arial"/>
        <family val="3"/>
        <charset val="134"/>
      </rPr>
      <t>tax</t>
    </r>
  </si>
  <si>
    <t>Other income taxes</t>
  </si>
  <si>
    <r>
      <t>Domestic</t>
    </r>
    <r>
      <rPr>
        <sz val="11"/>
        <color rgb="FF000000"/>
        <rFont val="Calibri"/>
        <family val="2"/>
        <charset val="134"/>
      </rPr>
      <t> </t>
    </r>
    <r>
      <rPr>
        <sz val="11"/>
        <color rgb="FF000000"/>
        <rFont val="Segoe UI"/>
        <family val="3"/>
        <charset val="134"/>
      </rPr>
      <t>taxes</t>
    </r>
    <r>
      <rPr>
        <sz val="11"/>
        <color rgb="FF000000"/>
        <rFont val="Calibri"/>
        <family val="2"/>
        <charset val="134"/>
      </rPr>
      <t> </t>
    </r>
    <r>
      <rPr>
        <sz val="11"/>
        <color rgb="FF000000"/>
        <rFont val="Segoe UI"/>
        <family val="3"/>
        <charset val="134"/>
      </rPr>
      <t>on</t>
    </r>
    <r>
      <rPr>
        <sz val="11"/>
        <color rgb="FF000000"/>
        <rFont val="Calibri"/>
        <family val="2"/>
        <charset val="134"/>
      </rPr>
      <t> </t>
    </r>
    <r>
      <rPr>
        <sz val="11"/>
        <color rgb="FF000000"/>
        <rFont val="Segoe UI"/>
        <family val="3"/>
        <charset val="134"/>
      </rPr>
      <t>goods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services</t>
    </r>
  </si>
  <si>
    <r>
      <t>Taxes</t>
    </r>
    <r>
      <rPr>
        <sz val="11"/>
        <color rgb="FF000000"/>
        <rFont val="Calibri"/>
        <family val="2"/>
        <charset val="134"/>
      </rPr>
      <t> </t>
    </r>
    <r>
      <rPr>
        <sz val="11"/>
        <color rgb="FF000000"/>
        <rFont val="Segoe UI"/>
        <family val="3"/>
        <charset val="134"/>
      </rPr>
      <t>on</t>
    </r>
    <r>
      <rPr>
        <sz val="11"/>
        <color rgb="FF000000"/>
        <rFont val="Calibri"/>
        <family val="2"/>
        <charset val="134"/>
      </rPr>
      <t> </t>
    </r>
    <r>
      <rPr>
        <sz val="11"/>
        <color rgb="FF000000"/>
        <rFont val="Segoe UI"/>
        <family val="3"/>
        <charset val="134"/>
      </rPr>
      <t>international</t>
    </r>
    <r>
      <rPr>
        <sz val="11"/>
        <color rgb="FF000000"/>
        <rFont val="Calibri"/>
        <family val="2"/>
        <charset val="134"/>
      </rPr>
      <t> </t>
    </r>
    <r>
      <rPr>
        <sz val="11"/>
        <color rgb="FF000000"/>
        <rFont val="Segoe UI"/>
        <family val="3"/>
        <charset val="134"/>
      </rPr>
      <t>trade</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transactions</t>
    </r>
  </si>
  <si>
    <r>
      <t>Other</t>
    </r>
    <r>
      <rPr>
        <sz val="11"/>
        <color rgb="FF000000"/>
        <rFont val="Calibri"/>
        <family val="2"/>
        <charset val="134"/>
      </rPr>
      <t> </t>
    </r>
    <r>
      <rPr>
        <sz val="11"/>
        <color rgb="FF000000"/>
        <rFont val="Segoe UI"/>
        <family val="3"/>
        <charset val="134"/>
      </rPr>
      <t>taxes</t>
    </r>
  </si>
  <si>
    <r>
      <t>Hydrocarbons</t>
    </r>
    <r>
      <rPr>
        <sz val="11"/>
        <color rgb="FF000000"/>
        <rFont val="Calibri"/>
        <family val="2"/>
        <charset val="134"/>
      </rPr>
      <t> </t>
    </r>
    <r>
      <rPr>
        <sz val="11"/>
        <color rgb="FF000000"/>
        <rFont val="Arial"/>
        <family val="3"/>
        <charset val="134"/>
      </rPr>
      <t>sector</t>
    </r>
  </si>
  <si>
    <r>
      <t>Non-hydrocarbons</t>
    </r>
    <r>
      <rPr>
        <sz val="11"/>
        <color rgb="FF000000"/>
        <rFont val="Calibri"/>
        <family val="2"/>
        <charset val="134"/>
      </rPr>
      <t> </t>
    </r>
    <r>
      <rPr>
        <sz val="11"/>
        <color rgb="FF000000"/>
        <rFont val="Arial"/>
        <family val="3"/>
        <charset val="134"/>
      </rPr>
      <t>sector</t>
    </r>
  </si>
  <si>
    <r>
      <t>Interest</t>
    </r>
    <r>
      <rPr>
        <sz val="11"/>
        <color rgb="FF000000"/>
        <rFont val="Calibri"/>
        <family val="2"/>
        <charset val="134"/>
      </rPr>
      <t> </t>
    </r>
    <r>
      <rPr>
        <sz val="11"/>
        <color rgb="FF000000"/>
        <rFont val="Arial"/>
        <family val="3"/>
        <charset val="134"/>
      </rPr>
      <t>on</t>
    </r>
    <r>
      <rPr>
        <sz val="11"/>
        <color rgb="FF000000"/>
        <rFont val="Calibri"/>
        <family val="2"/>
        <charset val="134"/>
      </rPr>
      <t> </t>
    </r>
    <r>
      <rPr>
        <sz val="11"/>
        <color rgb="FF000000"/>
        <rFont val="Arial"/>
        <family val="3"/>
        <charset val="134"/>
      </rPr>
      <t>saving</t>
    </r>
    <r>
      <rPr>
        <sz val="11"/>
        <color rgb="FF000000"/>
        <rFont val="Calibri"/>
        <family val="2"/>
        <charset val="134"/>
      </rPr>
      <t> </t>
    </r>
    <r>
      <rPr>
        <sz val="11"/>
        <color rgb="FF000000"/>
        <rFont val="Arial"/>
        <family val="3"/>
        <charset val="134"/>
      </rPr>
      <t>funds</t>
    </r>
  </si>
  <si>
    <r>
      <t>Domestic</t>
    </r>
    <r>
      <rPr>
        <sz val="11"/>
        <color rgb="FF000000"/>
        <rFont val="Calibri"/>
        <family val="2"/>
        <charset val="134"/>
      </rPr>
      <t> </t>
    </r>
    <r>
      <rPr>
        <sz val="11"/>
        <color rgb="FF000000"/>
        <rFont val="Segoe UI"/>
        <family val="3"/>
        <charset val="134"/>
      </rPr>
      <t>arrears</t>
    </r>
    <r>
      <rPr>
        <sz val="11"/>
        <color rgb="FF000000"/>
        <rFont val="Calibri"/>
        <family val="2"/>
        <charset val="134"/>
      </rPr>
      <t> </t>
    </r>
    <r>
      <rPr>
        <sz val="11"/>
        <color rgb="FF000000"/>
        <rFont val="Segoe UI"/>
        <family val="3"/>
        <charset val="134"/>
      </rPr>
      <t>payments</t>
    </r>
  </si>
  <si>
    <r>
      <t>Reimbursement</t>
    </r>
    <r>
      <rPr>
        <sz val="11"/>
        <color rgb="FF000000"/>
        <rFont val="Calibri"/>
        <family val="2"/>
        <charset val="134"/>
      </rPr>
      <t> </t>
    </r>
    <r>
      <rPr>
        <sz val="11"/>
        <color rgb="FF000000"/>
        <rFont val="Arial"/>
        <family val="3"/>
        <charset val="134"/>
      </rPr>
      <t>to</t>
    </r>
    <r>
      <rPr>
        <sz val="11"/>
        <color rgb="FF000000"/>
        <rFont val="Calibri"/>
        <family val="2"/>
        <charset val="134"/>
      </rPr>
      <t> </t>
    </r>
    <r>
      <rPr>
        <sz val="11"/>
        <color rgb="FF000000"/>
        <rFont val="Arial"/>
        <family val="3"/>
        <charset val="134"/>
      </rPr>
      <t>depositors</t>
    </r>
  </si>
  <si>
    <r>
      <t>Net</t>
    </r>
    <r>
      <rPr>
        <sz val="11"/>
        <color rgb="FF000000"/>
        <rFont val="Calibri"/>
        <family val="2"/>
        <charset val="134"/>
      </rPr>
      <t> </t>
    </r>
    <r>
      <rPr>
        <sz val="11"/>
        <color rgb="FF000000"/>
        <rFont val="Segoe UI"/>
        <family val="3"/>
        <charset val="134"/>
      </rPr>
      <t>acquisition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non-financial</t>
    </r>
    <r>
      <rPr>
        <sz val="11"/>
        <color rgb="FF000000"/>
        <rFont val="Calibri"/>
        <family val="2"/>
        <charset val="134"/>
      </rPr>
      <t> </t>
    </r>
    <r>
      <rPr>
        <sz val="11"/>
        <color rgb="FF000000"/>
        <rFont val="Segoe UI"/>
        <family val="3"/>
        <charset val="134"/>
      </rPr>
      <t>assets</t>
    </r>
  </si>
  <si>
    <r>
      <t>Gross</t>
    </r>
    <r>
      <rPr>
        <sz val="11"/>
        <color rgb="FF000000"/>
        <rFont val="Calibri"/>
        <family val="2"/>
        <charset val="134"/>
      </rPr>
      <t> </t>
    </r>
    <r>
      <rPr>
        <sz val="11"/>
        <color rgb="FF000000"/>
        <rFont val="Segoe UI"/>
        <family val="3"/>
        <charset val="134"/>
      </rPr>
      <t>operating</t>
    </r>
    <r>
      <rPr>
        <sz val="11"/>
        <color rgb="FF000000"/>
        <rFont val="Calibri"/>
        <family val="2"/>
        <charset val="134"/>
      </rPr>
      <t> </t>
    </r>
    <r>
      <rPr>
        <sz val="11"/>
        <color rgb="FF000000"/>
        <rFont val="Segoe UI"/>
        <family val="3"/>
        <charset val="134"/>
      </rPr>
      <t>balance</t>
    </r>
  </si>
  <si>
    <r>
      <t>Net</t>
    </r>
    <r>
      <rPr>
        <sz val="11"/>
        <color rgb="FF000000"/>
        <rFont val="Calibri"/>
        <family val="2"/>
        <charset val="134"/>
      </rPr>
      <t> </t>
    </r>
    <r>
      <rPr>
        <sz val="11"/>
        <color rgb="FF000000"/>
        <rFont val="Segoe UI"/>
        <family val="3"/>
        <charset val="134"/>
      </rPr>
      <t>lending/borrowing</t>
    </r>
    <r>
      <rPr>
        <sz val="11"/>
        <color rgb="FF000000"/>
        <rFont val="Calibri"/>
        <family val="2"/>
        <charset val="134"/>
      </rPr>
      <t> </t>
    </r>
    <r>
      <rPr>
        <sz val="11"/>
        <color rgb="FF000000"/>
        <rFont val="Segoe UI"/>
        <family val="3"/>
        <charset val="134"/>
      </rPr>
      <t>(overall</t>
    </r>
    <r>
      <rPr>
        <sz val="11"/>
        <color rgb="FF000000"/>
        <rFont val="Calibri"/>
        <family val="2"/>
        <charset val="134"/>
      </rPr>
      <t> </t>
    </r>
    <r>
      <rPr>
        <sz val="11"/>
        <color rgb="FF000000"/>
        <rFont val="Segoe UI"/>
        <family val="3"/>
        <charset val="134"/>
      </rPr>
      <t>fiscal</t>
    </r>
    <r>
      <rPr>
        <sz val="11"/>
        <color rgb="FF000000"/>
        <rFont val="Calibri"/>
        <family val="2"/>
        <charset val="134"/>
      </rPr>
      <t> </t>
    </r>
    <r>
      <rPr>
        <sz val="11"/>
        <color rgb="FF000000"/>
        <rFont val="Segoe UI"/>
        <family val="3"/>
        <charset val="134"/>
      </rPr>
      <t>balance)</t>
    </r>
  </si>
  <si>
    <r>
      <t>Change</t>
    </r>
    <r>
      <rPr>
        <sz val="11"/>
        <color rgb="FF000000"/>
        <rFont val="Calibri"/>
        <family val="2"/>
        <charset val="134"/>
      </rPr>
      <t> </t>
    </r>
    <r>
      <rPr>
        <sz val="11"/>
        <color rgb="FF000000"/>
        <rFont val="Segoe UI"/>
        <family val="3"/>
        <charset val="134"/>
      </rPr>
      <t>in</t>
    </r>
    <r>
      <rPr>
        <sz val="11"/>
        <color rgb="FF000000"/>
        <rFont val="Calibri"/>
        <family val="2"/>
        <charset val="134"/>
      </rPr>
      <t> </t>
    </r>
    <r>
      <rPr>
        <sz val="11"/>
        <color rgb="FF000000"/>
        <rFont val="Segoe UI"/>
        <family val="3"/>
        <charset val="134"/>
      </rPr>
      <t>government</t>
    </r>
    <r>
      <rPr>
        <sz val="11"/>
        <color rgb="FF000000"/>
        <rFont val="Calibri"/>
        <family val="2"/>
        <charset val="134"/>
      </rPr>
      <t> </t>
    </r>
    <r>
      <rPr>
        <sz val="11"/>
        <color rgb="FF000000"/>
        <rFont val="Segoe UI"/>
        <family val="3"/>
        <charset val="134"/>
      </rPr>
      <t>deposits</t>
    </r>
    <r>
      <rPr>
        <sz val="11"/>
        <color rgb="FF000000"/>
        <rFont val="Calibri"/>
        <family val="2"/>
        <charset val="134"/>
      </rPr>
      <t> </t>
    </r>
    <r>
      <rPr>
        <sz val="11"/>
        <color rgb="FF000000"/>
        <rFont val="Segoe UI"/>
        <family val="3"/>
        <charset val="134"/>
      </rPr>
      <t>abroad</t>
    </r>
  </si>
  <si>
    <r>
      <t>Government</t>
    </r>
    <r>
      <rPr>
        <sz val="11"/>
        <color rgb="FF000000"/>
        <rFont val="Calibri"/>
        <family val="2"/>
        <charset val="134"/>
      </rPr>
      <t> </t>
    </r>
    <r>
      <rPr>
        <sz val="11"/>
        <color rgb="FF000000"/>
        <rFont val="Segoe UI"/>
        <family val="3"/>
        <charset val="134"/>
      </rPr>
      <t>deposits</t>
    </r>
    <r>
      <rPr>
        <sz val="11"/>
        <color rgb="FF000000"/>
        <rFont val="Calibri"/>
        <family val="2"/>
        <charset val="134"/>
      </rPr>
      <t> </t>
    </r>
    <r>
      <rPr>
        <sz val="11"/>
        <color rgb="FF000000"/>
        <rFont val="Segoe UI"/>
        <family val="3"/>
        <charset val="134"/>
      </rPr>
      <t>outside</t>
    </r>
    <r>
      <rPr>
        <sz val="11"/>
        <color rgb="FF000000"/>
        <rFont val="Calibri"/>
        <family val="2"/>
        <charset val="134"/>
      </rPr>
      <t> </t>
    </r>
    <r>
      <rPr>
        <sz val="11"/>
        <color rgb="FF000000"/>
        <rFont val="Segoe UI"/>
        <family val="3"/>
        <charset val="134"/>
      </rPr>
      <t>BEAC</t>
    </r>
  </si>
  <si>
    <r>
      <t>Gepetrol/Sonagas</t>
    </r>
    <r>
      <rPr>
        <sz val="11"/>
        <color rgb="FF000000"/>
        <rFont val="Calibri"/>
        <family val="2"/>
        <charset val="134"/>
      </rPr>
      <t> </t>
    </r>
    <r>
      <rPr>
        <sz val="11"/>
        <color rgb="FF000000"/>
        <rFont val="Segoe UI"/>
        <family val="3"/>
        <charset val="134"/>
      </rPr>
      <t>deposits</t>
    </r>
    <r>
      <rPr>
        <sz val="11"/>
        <color rgb="FF000000"/>
        <rFont val="Calibri"/>
        <family val="2"/>
        <charset val="134"/>
      </rPr>
      <t> </t>
    </r>
    <r>
      <rPr>
        <sz val="11"/>
        <color rgb="FF000000"/>
        <rFont val="Segoe UI"/>
        <family val="3"/>
        <charset val="134"/>
      </rPr>
      <t>abroad</t>
    </r>
  </si>
  <si>
    <r>
      <t>Monetary</t>
    </r>
    <r>
      <rPr>
        <sz val="11"/>
        <color rgb="FF000000"/>
        <rFont val="Calibri"/>
        <family val="2"/>
        <charset val="134"/>
      </rPr>
      <t> </t>
    </r>
    <r>
      <rPr>
        <sz val="11"/>
        <color rgb="FF000000"/>
        <rFont val="Segoe UI"/>
        <family val="3"/>
        <charset val="134"/>
      </rPr>
      <t>sector</t>
    </r>
  </si>
  <si>
    <r>
      <t>Deposits</t>
    </r>
    <r>
      <rPr>
        <sz val="11"/>
        <color rgb="FF000000"/>
        <rFont val="Calibri"/>
        <family val="2"/>
        <charset val="134"/>
      </rPr>
      <t> </t>
    </r>
    <r>
      <rPr>
        <sz val="11"/>
        <color rgb="FF000000"/>
        <rFont val="Segoe UI"/>
        <family val="3"/>
        <charset val="134"/>
      </rPr>
      <t>at</t>
    </r>
    <r>
      <rPr>
        <sz val="11"/>
        <color rgb="FF000000"/>
        <rFont val="Calibri"/>
        <family val="2"/>
        <charset val="134"/>
      </rPr>
      <t> </t>
    </r>
    <r>
      <rPr>
        <sz val="11"/>
        <color rgb="FF000000"/>
        <rFont val="Segoe UI"/>
        <family val="3"/>
        <charset val="134"/>
      </rPr>
      <t>BEAC</t>
    </r>
  </si>
  <si>
    <r>
      <t>Deposits</t>
    </r>
    <r>
      <rPr>
        <sz val="11"/>
        <color rgb="FF000000"/>
        <rFont val="Calibri"/>
        <family val="2"/>
        <charset val="134"/>
      </rPr>
      <t> </t>
    </r>
    <r>
      <rPr>
        <sz val="11"/>
        <color rgb="FF000000"/>
        <rFont val="Segoe UI"/>
        <family val="3"/>
        <charset val="134"/>
      </rPr>
      <t>at</t>
    </r>
    <r>
      <rPr>
        <sz val="11"/>
        <color rgb="FF000000"/>
        <rFont val="Calibri"/>
        <family val="2"/>
        <charset val="134"/>
      </rPr>
      <t> </t>
    </r>
    <r>
      <rPr>
        <sz val="11"/>
        <color rgb="FF000000"/>
        <rFont val="Segoe UI"/>
        <family val="3"/>
        <charset val="134"/>
      </rPr>
      <t>domestic</t>
    </r>
    <r>
      <rPr>
        <sz val="11"/>
        <color rgb="FF000000"/>
        <rFont val="Calibri"/>
        <family val="2"/>
        <charset val="134"/>
      </rPr>
      <t> </t>
    </r>
    <r>
      <rPr>
        <sz val="11"/>
        <color rgb="FF000000"/>
        <rFont val="Segoe UI"/>
        <family val="3"/>
        <charset val="134"/>
      </rPr>
      <t>banks</t>
    </r>
  </si>
  <si>
    <r>
      <t>Shares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other</t>
    </r>
    <r>
      <rPr>
        <sz val="11"/>
        <color rgb="FF000000"/>
        <rFont val="Calibri"/>
        <family val="2"/>
        <charset val="134"/>
      </rPr>
      <t> </t>
    </r>
    <r>
      <rPr>
        <sz val="11"/>
        <color rgb="FF000000"/>
        <rFont val="Segoe UI"/>
        <family val="3"/>
        <charset val="134"/>
      </rPr>
      <t>equity</t>
    </r>
  </si>
  <si>
    <r>
      <t>Net</t>
    </r>
    <r>
      <rPr>
        <sz val="11"/>
        <color rgb="FF000000"/>
        <rFont val="Calibri"/>
        <family val="2"/>
        <charset val="134"/>
      </rPr>
      <t> </t>
    </r>
    <r>
      <rPr>
        <sz val="11"/>
        <color rgb="FF000000"/>
        <rFont val="Segoe UI"/>
        <family val="3"/>
        <charset val="134"/>
      </rPr>
      <t>acquisition</t>
    </r>
    <r>
      <rPr>
        <sz val="11"/>
        <color rgb="FF000000"/>
        <rFont val="Calibri"/>
        <family val="2"/>
        <charset val="134"/>
      </rPr>
      <t> </t>
    </r>
    <r>
      <rPr>
        <sz val="11"/>
        <color rgb="FF000000"/>
        <rFont val="Segoe UI"/>
        <family val="3"/>
        <charset val="134"/>
      </rPr>
      <t>of</t>
    </r>
    <r>
      <rPr>
        <sz val="11"/>
        <color rgb="FF000000"/>
        <rFont val="Calibri"/>
        <family val="2"/>
        <charset val="134"/>
      </rPr>
      <t> </t>
    </r>
    <r>
      <rPr>
        <sz val="11"/>
        <color rgb="FF000000"/>
        <rFont val="Segoe UI"/>
        <family val="3"/>
        <charset val="134"/>
      </rPr>
      <t>equities</t>
    </r>
  </si>
  <si>
    <r>
      <t>Change</t>
    </r>
    <r>
      <rPr>
        <sz val="11"/>
        <color rgb="FF000000"/>
        <rFont val="Calibri"/>
        <family val="2"/>
        <charset val="134"/>
      </rPr>
      <t> </t>
    </r>
    <r>
      <rPr>
        <sz val="11"/>
        <color rgb="FF000000"/>
        <rFont val="Arial"/>
        <family val="3"/>
        <charset val="134"/>
      </rPr>
      <t>in</t>
    </r>
    <r>
      <rPr>
        <sz val="11"/>
        <color rgb="FF000000"/>
        <rFont val="Calibri"/>
        <family val="2"/>
        <charset val="134"/>
      </rPr>
      <t> </t>
    </r>
    <r>
      <rPr>
        <sz val="11"/>
        <color rgb="FF000000"/>
        <rFont val="Arial"/>
        <family val="3"/>
        <charset val="134"/>
      </rPr>
      <t>government</t>
    </r>
    <r>
      <rPr>
        <sz val="11"/>
        <color rgb="FF000000"/>
        <rFont val="Calibri"/>
        <family val="2"/>
        <charset val="134"/>
      </rPr>
      <t> </t>
    </r>
    <r>
      <rPr>
        <sz val="11"/>
        <color rgb="FF000000"/>
        <rFont val="Arial"/>
        <family val="3"/>
        <charset val="134"/>
      </rPr>
      <t>deposits</t>
    </r>
    <r>
      <rPr>
        <sz val="11"/>
        <color rgb="FF000000"/>
        <rFont val="Calibri"/>
        <family val="2"/>
        <charset val="134"/>
      </rPr>
      <t> </t>
    </r>
    <r>
      <rPr>
        <sz val="11"/>
        <color rgb="FF000000"/>
        <rFont val="Arial"/>
        <family val="3"/>
        <charset val="134"/>
      </rPr>
      <t>outside</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BEAC</t>
    </r>
    <r>
      <rPr>
        <sz val="11"/>
        <color rgb="FF000000"/>
        <rFont val="Calibri"/>
        <family val="2"/>
        <charset val="134"/>
      </rPr>
      <t> </t>
    </r>
    <r>
      <rPr>
        <sz val="11"/>
        <color rgb="FF000000"/>
        <rFont val="Arial"/>
        <family val="3"/>
        <charset val="134"/>
      </rPr>
      <t>(-increase)</t>
    </r>
  </si>
  <si>
    <r>
      <t>Other</t>
    </r>
    <r>
      <rPr>
        <sz val="11"/>
        <color rgb="FF000000"/>
        <rFont val="Calibri"/>
        <family val="2"/>
        <charset val="134"/>
      </rPr>
      <t> </t>
    </r>
    <r>
      <rPr>
        <sz val="11"/>
        <color rgb="FF000000"/>
        <rFont val="Arial"/>
        <family val="3"/>
        <charset val="134"/>
      </rPr>
      <t>Domestic</t>
    </r>
    <r>
      <rPr>
        <sz val="11"/>
        <color rgb="FF000000"/>
        <rFont val="Calibri"/>
        <family val="2"/>
        <charset val="134"/>
      </rPr>
      <t> </t>
    </r>
    <r>
      <rPr>
        <sz val="11"/>
        <color rgb="FF000000"/>
        <rFont val="Arial"/>
        <family val="3"/>
        <charset val="134"/>
      </rPr>
      <t>Financing</t>
    </r>
  </si>
  <si>
    <r>
      <t>Monetary</t>
    </r>
    <r>
      <rPr>
        <sz val="11"/>
        <color rgb="FF000000"/>
        <rFont val="Calibri"/>
        <family val="2"/>
        <charset val="134"/>
      </rPr>
      <t> </t>
    </r>
    <r>
      <rPr>
        <sz val="11"/>
        <color rgb="FF000000"/>
        <rFont val="Arial"/>
        <family val="3"/>
        <charset val="134"/>
      </rPr>
      <t>sector</t>
    </r>
  </si>
  <si>
    <r>
      <t>Of</t>
    </r>
    <r>
      <rPr>
        <sz val="11"/>
        <color rgb="FF000000"/>
        <rFont val="Calibri"/>
        <family val="2"/>
        <charset val="134"/>
      </rPr>
      <t> </t>
    </r>
    <r>
      <rPr>
        <i val="true"/>
        <sz val="11"/>
        <color rgb="FF000000"/>
        <rFont val="Arial"/>
        <family val="3"/>
        <charset val="134"/>
      </rPr>
      <t>which</t>
    </r>
    <r>
      <rPr>
        <sz val="11"/>
        <color rgb="FF000000"/>
        <rFont val="Calibri"/>
        <family val="2"/>
        <charset val="134"/>
      </rPr>
      <t> </t>
    </r>
    <r>
      <rPr>
        <sz val="11"/>
        <color rgb="FF000000"/>
        <rFont val="Arial"/>
        <family val="3"/>
        <charset val="134"/>
      </rPr>
      <t>:</t>
    </r>
    <r>
      <rPr>
        <sz val="11"/>
        <color rgb="FF000000"/>
        <rFont val="Calibri"/>
        <family val="2"/>
        <charset val="134"/>
      </rPr>
      <t> </t>
    </r>
    <r>
      <rPr>
        <sz val="11"/>
        <color rgb="FF000000"/>
        <rFont val="Arial"/>
        <family val="3"/>
        <charset val="134"/>
      </rPr>
      <t>deposits</t>
    </r>
    <r>
      <rPr>
        <sz val="11"/>
        <color rgb="FF000000"/>
        <rFont val="Calibri"/>
        <family val="2"/>
        <charset val="134"/>
      </rPr>
      <t> </t>
    </r>
    <r>
      <rPr>
        <sz val="11"/>
        <color rgb="FF000000"/>
        <rFont val="Arial"/>
        <family val="3"/>
        <charset val="134"/>
      </rPr>
      <t>at</t>
    </r>
    <r>
      <rPr>
        <sz val="11"/>
        <color rgb="FF000000"/>
        <rFont val="Calibri"/>
        <family val="2"/>
        <charset val="134"/>
      </rPr>
      <t> </t>
    </r>
    <r>
      <rPr>
        <sz val="11"/>
        <color rgb="FF000000"/>
        <rFont val="Arial"/>
        <family val="3"/>
        <charset val="134"/>
      </rPr>
      <t>BEAC</t>
    </r>
  </si>
  <si>
    <r>
      <t>Nonmonetary</t>
    </r>
    <r>
      <rPr>
        <sz val="11"/>
        <color rgb="FF000000"/>
        <rFont val="Calibri"/>
        <family val="2"/>
        <charset val="134"/>
      </rPr>
      <t> </t>
    </r>
    <r>
      <rPr>
        <sz val="11"/>
        <color rgb="FF000000"/>
        <rFont val="Arial"/>
        <family val="3"/>
        <charset val="134"/>
      </rPr>
      <t>sector</t>
    </r>
  </si>
  <si>
    <r>
      <t>Amortization</t>
    </r>
    <r>
      <rPr>
        <sz val="11"/>
        <color rgb="FF000000"/>
        <rFont val="Calibri"/>
        <family val="2"/>
        <charset val="134"/>
      </rPr>
      <t> </t>
    </r>
    <r>
      <rPr>
        <sz val="11"/>
        <color rgb="FF000000"/>
        <rFont val="Segoe UI"/>
        <family val="3"/>
        <charset val="134"/>
      </rPr>
      <t>(-)</t>
    </r>
  </si>
  <si>
    <r>
      <t>Exceptional</t>
    </r>
    <r>
      <rPr>
        <sz val="11"/>
        <color rgb="FF000000"/>
        <rFont val="Calibri"/>
        <family val="2"/>
        <charset val="134"/>
      </rPr>
      <t> </t>
    </r>
    <r>
      <rPr>
        <sz val="11"/>
        <color rgb="FF000000"/>
        <rFont val="Segoe UI"/>
        <family val="3"/>
        <charset val="134"/>
      </rPr>
      <t>financing</t>
    </r>
  </si>
  <si>
    <r>
      <t>Payment</t>
    </r>
    <r>
      <rPr>
        <sz val="11"/>
        <color rgb="FF000000"/>
        <rFont val="Calibri"/>
        <family val="2"/>
        <charset val="134"/>
      </rPr>
      <t> </t>
    </r>
    <r>
      <rPr>
        <sz val="11"/>
        <color rgb="FF000000"/>
        <rFont val="Arial"/>
        <family val="3"/>
        <charset val="134"/>
      </rPr>
      <t>of</t>
    </r>
    <r>
      <rPr>
        <sz val="11"/>
        <color rgb="FF000000"/>
        <rFont val="Calibri"/>
        <family val="2"/>
        <charset val="134"/>
      </rPr>
      <t> </t>
    </r>
    <r>
      <rPr>
        <sz val="11"/>
        <color rgb="FF000000"/>
        <rFont val="Arial"/>
        <family val="3"/>
        <charset val="134"/>
      </rPr>
      <t>external</t>
    </r>
    <r>
      <rPr>
        <sz val="11"/>
        <color rgb="FF000000"/>
        <rFont val="Calibri"/>
        <family val="2"/>
        <charset val="134"/>
      </rPr>
      <t> </t>
    </r>
    <r>
      <rPr>
        <sz val="11"/>
        <color rgb="FF000000"/>
        <rFont val="Arial"/>
        <family val="3"/>
        <charset val="134"/>
      </rPr>
      <t>arrears</t>
    </r>
    <r>
      <rPr>
        <sz val="11"/>
        <color rgb="FF000000"/>
        <rFont val="Calibri"/>
        <family val="2"/>
        <charset val="134"/>
      </rPr>
      <t> </t>
    </r>
    <r>
      <rPr>
        <sz val="11"/>
        <color rgb="FF000000"/>
        <rFont val="Arial"/>
        <family val="3"/>
        <charset val="134"/>
      </rPr>
      <t>(-)</t>
    </r>
  </si>
  <si>
    <r>
      <t>Debt</t>
    </r>
    <r>
      <rPr>
        <sz val="11"/>
        <color rgb="FF000000"/>
        <rFont val="Calibri"/>
        <family val="2"/>
        <charset val="134"/>
      </rPr>
      <t> </t>
    </r>
    <r>
      <rPr>
        <sz val="11"/>
        <color rgb="FF000000"/>
        <rFont val="Arial"/>
        <family val="3"/>
        <charset val="134"/>
      </rPr>
      <t>rescheduling</t>
    </r>
  </si>
  <si>
    <r>
      <t>Treasury</t>
    </r>
    <r>
      <rPr>
        <sz val="11"/>
        <color rgb="FF000000"/>
        <rFont val="Calibri"/>
        <family val="2"/>
        <charset val="134"/>
      </rPr>
      <t> </t>
    </r>
    <r>
      <rPr>
        <sz val="11"/>
        <color rgb="FF000000"/>
        <rFont val="Arial"/>
        <family val="3"/>
        <charset val="134"/>
      </rPr>
      <t>deposits</t>
    </r>
    <r>
      <rPr>
        <sz val="11"/>
        <color rgb="FF000000"/>
        <rFont val="Calibri"/>
        <family val="2"/>
        <charset val="134"/>
      </rPr>
      <t> </t>
    </r>
    <r>
      <rPr>
        <sz val="11"/>
        <color rgb="FF000000"/>
        <rFont val="Arial"/>
        <family val="3"/>
        <charset val="134"/>
      </rPr>
      <t>abroad</t>
    </r>
    <r>
      <rPr>
        <sz val="11"/>
        <color rgb="FF000000"/>
        <rFont val="Calibri"/>
        <family val="2"/>
        <charset val="134"/>
      </rPr>
      <t> </t>
    </r>
    <r>
      <rPr>
        <sz val="11"/>
        <color rgb="FF000000"/>
        <rFont val="Arial"/>
        <family val="3"/>
        <charset val="134"/>
      </rPr>
      <t>(-=increase)</t>
    </r>
  </si>
  <si>
    <r>
      <t>Gepetrol/Sonagas</t>
    </r>
    <r>
      <rPr>
        <sz val="11"/>
        <color rgb="FF000000"/>
        <rFont val="Calibri"/>
        <family val="2"/>
        <charset val="134"/>
      </rPr>
      <t> </t>
    </r>
    <r>
      <rPr>
        <sz val="11"/>
        <color rgb="FF000000"/>
        <rFont val="Arial"/>
        <family val="3"/>
        <charset val="134"/>
      </rPr>
      <t>deposits</t>
    </r>
    <r>
      <rPr>
        <sz val="11"/>
        <color rgb="FF000000"/>
        <rFont val="Calibri"/>
        <family val="2"/>
        <charset val="134"/>
      </rPr>
      <t> </t>
    </r>
    <r>
      <rPr>
        <sz val="11"/>
        <color rgb="FF000000"/>
        <rFont val="Arial"/>
        <family val="3"/>
        <charset val="134"/>
      </rPr>
      <t>abroad</t>
    </r>
    <r>
      <rPr>
        <sz val="11"/>
        <color rgb="FF000000"/>
        <rFont val="Calibri"/>
        <family val="2"/>
        <charset val="134"/>
      </rPr>
      <t> </t>
    </r>
    <r>
      <rPr>
        <sz val="11"/>
        <color rgb="FF000000"/>
        <rFont val="Arial"/>
        <family val="3"/>
        <charset val="134"/>
      </rPr>
      <t>(-=increase)</t>
    </r>
  </si>
  <si>
    <t>Net acquisition of non-financial assets</t>
  </si>
  <si>
    <r>
      <t>Errors</t>
    </r>
    <r>
      <rPr>
        <sz val="11"/>
        <color rgb="FF000000"/>
        <rFont val="Calibri"/>
        <family val="2"/>
        <charset val="134"/>
      </rPr>
      <t> </t>
    </r>
    <r>
      <rPr>
        <sz val="11"/>
        <color rgb="FF000000"/>
        <rFont val="Segoe UI"/>
        <family val="3"/>
        <charset val="134"/>
      </rPr>
      <t>and</t>
    </r>
    <r>
      <rPr>
        <sz val="11"/>
        <color rgb="FF000000"/>
        <rFont val="Calibri"/>
        <family val="2"/>
        <charset val="134"/>
      </rPr>
      <t> </t>
    </r>
    <r>
      <rPr>
        <sz val="11"/>
        <color rgb="FF000000"/>
        <rFont val="Segoe UI"/>
        <family val="3"/>
        <charset val="134"/>
      </rPr>
      <t>omissions</t>
    </r>
  </si>
  <si>
    <t>l2_domestic_finance</t>
  </si>
</sst>
</file>

<file path=xl/styles.xml><?xml version="1.0" encoding="utf-8"?>
<styleSheet xmlns="http://schemas.openxmlformats.org/spreadsheetml/2006/main">
  <numFmts count="12">
    <numFmt numFmtId="164" formatCode="GENERAL"/>
    <numFmt numFmtId="165" formatCode="#,##0_ "/>
    <numFmt numFmtId="166" formatCode="#,##0.00"/>
    <numFmt numFmtId="167" formatCode="#,##0"/>
    <numFmt numFmtId="168" formatCode="_-* #,##0.00_-;\-* #,##0.00_-;_-* \-??_-;_-@_-"/>
    <numFmt numFmtId="169" formatCode="0_ "/>
    <numFmt numFmtId="170" formatCode="0.0_ "/>
    <numFmt numFmtId="171" formatCode="0.0"/>
    <numFmt numFmtId="172" formatCode="#,##0.0"/>
    <numFmt numFmtId="173" formatCode="0.000000000000000"/>
    <numFmt numFmtId="174" formatCode="#,##0.000000000000000"/>
    <numFmt numFmtId="175" formatCode="0.0000000000000000"/>
  </numFmts>
  <fonts count="25">
    <font>
      <sz val="11"/>
      <color rgb="FF000000"/>
      <name val="Calibri"/>
      <family val="2"/>
      <charset val="1"/>
    </font>
    <font>
      <sz val="10"/>
      <name val="Arial"/>
      <family val="0"/>
    </font>
    <font>
      <sz val="10"/>
      <name val="Arial"/>
      <family val="0"/>
    </font>
    <font>
      <sz val="10"/>
      <name val="Arial"/>
      <family val="0"/>
    </font>
    <font>
      <b val="true"/>
      <sz val="11"/>
      <color rgb="FF4B83AD"/>
      <name val="Calibri"/>
      <family val="2"/>
      <charset val="1"/>
    </font>
    <font>
      <sz val="11"/>
      <color rgb="FF000000"/>
      <name val="Calibri"/>
      <family val="2"/>
      <charset val="134"/>
    </font>
    <font>
      <b val="true"/>
      <sz val="11"/>
      <color rgb="FF000000"/>
      <name val="Calibri"/>
      <family val="2"/>
      <charset val="1"/>
    </font>
    <font>
      <sz val="11"/>
      <name val="Calibri"/>
      <family val="2"/>
      <charset val="1"/>
    </font>
    <font>
      <b val="true"/>
      <sz val="11"/>
      <name val="Calibri"/>
      <family val="2"/>
      <charset val="1"/>
    </font>
    <font>
      <sz val="11"/>
      <color rgb="FF000000"/>
      <name val="Calibri"/>
      <family val="3"/>
      <charset val="134"/>
    </font>
    <font>
      <i val="true"/>
      <sz val="11"/>
      <color rgb="FF000000"/>
      <name val="Calibri"/>
      <family val="2"/>
      <charset val="1"/>
    </font>
    <font>
      <b val="true"/>
      <sz val="9"/>
      <color rgb="FF000000"/>
      <name val="Tahoma"/>
      <family val="2"/>
      <charset val="1"/>
    </font>
    <font>
      <sz val="9"/>
      <color rgb="FF000000"/>
      <name val="Tahoma"/>
      <family val="2"/>
      <charset val="1"/>
    </font>
    <font>
      <sz val="11"/>
      <color rgb="FF000000"/>
      <name val="Arial"/>
      <family val="3"/>
      <charset val="134"/>
    </font>
    <font>
      <sz val="11"/>
      <color rgb="FF000000"/>
      <name val="Segoe UI"/>
      <family val="3"/>
      <charset val="134"/>
    </font>
    <font>
      <sz val="11"/>
      <color rgb="FF000000"/>
      <name val="Times New Roman"/>
      <family val="3"/>
      <charset val="134"/>
    </font>
    <font>
      <sz val="11"/>
      <color rgb="FF000000"/>
      <name val="Arial Narrow"/>
      <family val="3"/>
      <charset val="134"/>
    </font>
    <font>
      <i val="true"/>
      <sz val="11"/>
      <color rgb="FF000000"/>
      <name val="Arial"/>
      <family val="3"/>
      <charset val="134"/>
    </font>
    <font>
      <sz val="11"/>
      <color rgb="FF000000"/>
      <name val="Segoe UI"/>
      <family val="2"/>
      <charset val="1"/>
    </font>
    <font>
      <i val="true"/>
      <sz val="11"/>
      <color rgb="FF000000"/>
      <name val="Segoe UI"/>
      <family val="3"/>
      <charset val="134"/>
    </font>
    <font>
      <sz val="12"/>
      <color rgb="FF000000"/>
      <name val="Times New Roman"/>
      <family val="3"/>
      <charset val="134"/>
    </font>
    <font>
      <sz val="10"/>
      <color rgb="FF505050"/>
      <name val="Arial"/>
      <family val="2"/>
      <charset val="1"/>
    </font>
    <font>
      <b val="true"/>
      <sz val="11"/>
      <color rgb="FF000000"/>
      <name val="Segoe UI"/>
      <family val="3"/>
      <charset val="134"/>
    </font>
    <font>
      <b val="true"/>
      <sz val="11"/>
      <color rgb="FF000000"/>
      <name val="Arial"/>
      <family val="3"/>
      <charset val="134"/>
    </font>
    <font>
      <i val="true"/>
      <sz val="11"/>
      <color rgb="FF000000"/>
      <name val="Times New Roman"/>
      <family val="3"/>
      <charset val="134"/>
    </font>
  </fonts>
  <fills count="6">
    <fill>
      <patternFill patternType="none"/>
    </fill>
    <fill>
      <patternFill patternType="gray125"/>
    </fill>
    <fill>
      <patternFill patternType="solid">
        <fgColor rgb="FFD9D9D9"/>
        <bgColor rgb="FFBFBFBF"/>
      </patternFill>
    </fill>
    <fill>
      <patternFill patternType="solid">
        <fgColor rgb="FFA6A6A6"/>
        <bgColor rgb="FFBFBFBF"/>
      </patternFill>
    </fill>
    <fill>
      <patternFill patternType="solid">
        <fgColor rgb="FFBFBFBF"/>
        <bgColor rgb="FFA6A6A6"/>
      </patternFill>
    </fill>
    <fill>
      <patternFill patternType="solid">
        <fgColor rgb="FFFF0000"/>
        <bgColor rgb="FF9933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true" applyAlignment="true" applyProtection="true">
      <alignment horizontal="general" vertical="center" textRotation="0" wrapText="false" indent="0" shrinkToFit="false"/>
      <protection locked="true" hidden="false"/>
    </xf>
  </cellStyleXfs>
  <cellXfs count="19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true" applyAlignment="true" applyProtection="false">
      <alignment horizontal="left" vertical="top" textRotation="0" wrapText="false" indent="0" shrinkToFit="false"/>
      <protection locked="true" hidden="false"/>
    </xf>
    <xf numFmtId="164" fontId="0" fillId="0" borderId="0" xfId="20" applyFont="true" applyBorder="true" applyAlignment="true" applyProtection="false">
      <alignment horizontal="center" vertical="top" textRotation="0" wrapText="false" indent="0" shrinkToFit="false"/>
      <protection locked="true" hidden="false"/>
    </xf>
    <xf numFmtId="164" fontId="5" fillId="0" borderId="0" xfId="20" applyFont="false" applyBorder="false" applyAlignment="true" applyProtection="false">
      <alignment horizontal="left" vertical="top" textRotation="0" wrapText="false" indent="0" shrinkToFit="false"/>
      <protection locked="true" hidden="false"/>
    </xf>
    <xf numFmtId="164" fontId="4" fillId="0" borderId="0" xfId="20" applyFont="true" applyBorder="true" applyAlignment="true" applyProtection="false">
      <alignment horizontal="center" vertical="top" textRotation="0" wrapText="false" indent="0" shrinkToFit="false"/>
      <protection locked="true" hidden="false"/>
    </xf>
    <xf numFmtId="165" fontId="0" fillId="0" borderId="0" xfId="20" applyFont="true" applyBorder="true" applyAlignment="true" applyProtection="false">
      <alignment horizontal="center" vertical="top" textRotation="0" wrapText="false" indent="0" shrinkToFit="false"/>
      <protection locked="true" hidden="false"/>
    </xf>
    <xf numFmtId="166" fontId="0" fillId="0" borderId="0" xfId="20" applyFont="true" applyBorder="true" applyAlignment="true" applyProtection="false">
      <alignment horizontal="center" vertical="top" textRotation="0" wrapText="false" indent="0" shrinkToFit="false"/>
      <protection locked="true" hidden="false"/>
    </xf>
    <xf numFmtId="164" fontId="6" fillId="0" borderId="0" xfId="20" applyFont="true" applyBorder="true" applyAlignment="true" applyProtection="false">
      <alignment horizontal="left" vertical="top" textRotation="0" wrapText="false" indent="0" shrinkToFit="false"/>
      <protection locked="true" hidden="false"/>
    </xf>
    <xf numFmtId="164" fontId="7" fillId="0" borderId="0" xfId="20" applyFont="true" applyBorder="true" applyAlignment="true" applyProtection="false">
      <alignment horizontal="center" vertical="top" textRotation="0" wrapText="false" indent="0" shrinkToFit="false"/>
      <protection locked="true" hidden="false"/>
    </xf>
    <xf numFmtId="164" fontId="6" fillId="2" borderId="0" xfId="20" applyFont="true" applyBorder="true" applyAlignment="true" applyProtection="false">
      <alignment horizontal="general" vertical="top" textRotation="0" wrapText="false" indent="0" shrinkToFit="false"/>
      <protection locked="true" hidden="false"/>
    </xf>
    <xf numFmtId="167" fontId="6" fillId="2" borderId="0" xfId="20" applyFont="true" applyBorder="true" applyAlignment="true" applyProtection="false">
      <alignment horizontal="center" vertical="top" textRotation="0" wrapText="false" indent="0" shrinkToFit="false"/>
      <protection locked="true" hidden="false"/>
    </xf>
    <xf numFmtId="167" fontId="8" fillId="2" borderId="0" xfId="20" applyFont="true" applyBorder="true" applyAlignment="true" applyProtection="false">
      <alignment horizontal="center" vertical="top" textRotation="0" wrapText="false" indent="0" shrinkToFit="false"/>
      <protection locked="true" hidden="false"/>
    </xf>
    <xf numFmtId="164" fontId="0" fillId="0" borderId="0" xfId="20" applyFont="true" applyBorder="false" applyAlignment="true" applyProtection="false">
      <alignment horizontal="left" vertical="top" textRotation="0" wrapText="false" indent="0" shrinkToFit="false"/>
      <protection locked="true" hidden="false"/>
    </xf>
    <xf numFmtId="164" fontId="0" fillId="0" borderId="0" xfId="20" applyFont="true" applyBorder="true" applyAlignment="true" applyProtection="false">
      <alignment horizontal="general" vertical="top" textRotation="0" wrapText="false" indent="0" shrinkToFit="false"/>
      <protection locked="true" hidden="false"/>
    </xf>
    <xf numFmtId="167" fontId="0" fillId="0" borderId="0" xfId="20" applyFont="true" applyBorder="true" applyAlignment="true" applyProtection="false">
      <alignment horizontal="center" vertical="top" textRotation="0" wrapText="false" indent="0" shrinkToFit="false"/>
      <protection locked="true" hidden="false"/>
    </xf>
    <xf numFmtId="167" fontId="7" fillId="0" borderId="0" xfId="20" applyFont="true" applyBorder="true" applyAlignment="true" applyProtection="false">
      <alignment horizontal="center" vertical="top" textRotation="0" wrapText="false" indent="0" shrinkToFit="false"/>
      <protection locked="true" hidden="false"/>
    </xf>
    <xf numFmtId="164" fontId="0" fillId="0" borderId="0" xfId="20" applyFont="true" applyBorder="true" applyAlignment="true" applyProtection="false">
      <alignment horizontal="left" vertical="top" textRotation="0" wrapText="false" indent="0" shrinkToFit="false"/>
      <protection locked="true" hidden="false"/>
    </xf>
    <xf numFmtId="164" fontId="0" fillId="3" borderId="0" xfId="20" applyFont="true" applyBorder="true" applyAlignment="true" applyProtection="false">
      <alignment horizontal="left" vertical="top" textRotation="0" wrapText="false" indent="0" shrinkToFit="false"/>
      <protection locked="true" hidden="false"/>
    </xf>
    <xf numFmtId="164" fontId="0" fillId="3" borderId="0" xfId="20" applyFont="true" applyBorder="true" applyAlignment="true" applyProtection="false">
      <alignment horizontal="general" vertical="top" textRotation="0" wrapText="false" indent="0" shrinkToFit="false"/>
      <protection locked="true" hidden="false"/>
    </xf>
    <xf numFmtId="167" fontId="0" fillId="3" borderId="0" xfId="20" applyFont="true" applyBorder="true" applyAlignment="true" applyProtection="false">
      <alignment horizontal="center" vertical="top" textRotation="0" wrapText="false" indent="0" shrinkToFit="false"/>
      <protection locked="true" hidden="false"/>
    </xf>
    <xf numFmtId="167" fontId="7" fillId="3" borderId="0" xfId="20" applyFont="true" applyBorder="true" applyAlignment="true" applyProtection="false">
      <alignment horizontal="center" vertical="top" textRotation="0" wrapText="false" indent="0" shrinkToFit="false"/>
      <protection locked="true" hidden="false"/>
    </xf>
    <xf numFmtId="164" fontId="0" fillId="3" borderId="0" xfId="20" applyFont="true" applyBorder="false" applyAlignment="true" applyProtection="false">
      <alignment horizontal="left" vertical="top"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7" fillId="0" borderId="0" xfId="20" applyFont="true" applyBorder="true" applyAlignment="true" applyProtection="false">
      <alignment horizontal="general" vertical="top"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8" fillId="4" borderId="0" xfId="20" applyFont="true" applyBorder="true" applyAlignment="true" applyProtection="false">
      <alignment horizontal="general" vertical="top" textRotation="0" wrapText="false" indent="0" shrinkToFit="false"/>
      <protection locked="true" hidden="false"/>
    </xf>
    <xf numFmtId="167" fontId="8" fillId="4" borderId="0" xfId="20" applyFont="true" applyBorder="true" applyAlignment="true" applyProtection="false">
      <alignment horizontal="center" vertical="top" textRotation="0" wrapText="false" indent="0" shrinkToFit="false"/>
      <protection locked="true" hidden="false"/>
    </xf>
    <xf numFmtId="164" fontId="7" fillId="4" borderId="0" xfId="20" applyFont="true" applyBorder="true" applyAlignment="true" applyProtection="false">
      <alignment horizontal="left" vertical="top" textRotation="0" wrapText="false" indent="0" shrinkToFit="false"/>
      <protection locked="true" hidden="false"/>
    </xf>
    <xf numFmtId="164" fontId="7" fillId="4" borderId="0" xfId="20" applyFont="true" applyBorder="false" applyAlignment="true" applyProtection="false">
      <alignment horizontal="left" vertical="top" textRotation="0" wrapText="false" indent="0" shrinkToFit="false"/>
      <protection locked="true" hidden="false"/>
    </xf>
    <xf numFmtId="164" fontId="0" fillId="0" borderId="0" xfId="20" applyFont="true" applyBorder="true" applyAlignment="true" applyProtection="false">
      <alignment horizontal="right" vertical="top" textRotation="0" wrapText="false" indent="0" shrinkToFit="false"/>
      <protection locked="true" hidden="false"/>
    </xf>
    <xf numFmtId="164" fontId="0" fillId="0" borderId="0" xfId="20" applyFont="true" applyBorder="false" applyAlignment="true" applyProtection="false">
      <alignment horizontal="right" vertical="top" textRotation="0" wrapText="false" indent="0" shrinkToFit="false"/>
      <protection locked="true" hidden="false"/>
    </xf>
    <xf numFmtId="164" fontId="9" fillId="3" borderId="0" xfId="0" applyFont="true" applyBorder="true" applyAlignment="true" applyProtection="false">
      <alignment horizontal="left" vertical="top" textRotation="0" wrapText="false" indent="0" shrinkToFit="false"/>
      <protection locked="true" hidden="false"/>
    </xf>
    <xf numFmtId="164" fontId="10" fillId="0" borderId="0" xfId="20" applyFont="true" applyBorder="true" applyAlignment="true" applyProtection="false">
      <alignment horizontal="right" vertical="top" textRotation="0" wrapText="false" indent="0" shrinkToFit="false"/>
      <protection locked="true" hidden="false"/>
    </xf>
    <xf numFmtId="164" fontId="0" fillId="0" borderId="0" xfId="20" applyFont="true" applyBorder="false" applyAlignment="true" applyProtection="false">
      <alignment horizontal="center" vertical="top" textRotation="0" wrapText="false" indent="0" shrinkToFit="false"/>
      <protection locked="true" hidden="false"/>
    </xf>
    <xf numFmtId="164" fontId="5" fillId="0" borderId="0" xfId="20" applyFont="true" applyBorder="false" applyAlignment="true" applyProtection="false">
      <alignment horizontal="center" vertical="top" textRotation="0" wrapText="false" indent="0" shrinkToFit="false"/>
      <protection locked="true" hidden="false"/>
    </xf>
    <xf numFmtId="164" fontId="0" fillId="5" borderId="0" xfId="20" applyFont="true" applyBorder="false" applyAlignment="true" applyProtection="false">
      <alignment horizontal="center" vertical="top"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7" fillId="0" borderId="0" xfId="20" applyFont="true" applyBorder="true" applyAlignment="true" applyProtection="false">
      <alignment horizontal="center" vertical="top" textRotation="0" wrapText="false" indent="0" shrinkToFit="false"/>
      <protection locked="true" hidden="false"/>
    </xf>
    <xf numFmtId="168" fontId="0" fillId="3" borderId="0" xfId="20" applyFont="true" applyBorder="true" applyAlignment="true" applyProtection="false">
      <alignment horizontal="center" vertical="top" textRotation="0" wrapText="false" indent="0" shrinkToFit="false"/>
      <protection locked="true" hidden="false"/>
    </xf>
    <xf numFmtId="164" fontId="0" fillId="3" borderId="0" xfId="20" applyFont="true" applyBorder="true" applyAlignment="true" applyProtection="false">
      <alignment horizontal="center" vertical="top"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15" applyFont="true" applyBorder="true" applyAlignment="true" applyProtection="true">
      <alignment horizontal="left" vertical="top" textRotation="0" wrapText="false" indent="0" shrinkToFit="false"/>
      <protection locked="true" hidden="false"/>
    </xf>
    <xf numFmtId="168" fontId="0" fillId="0" borderId="0" xfId="15" applyFont="true" applyBorder="true" applyAlignment="true" applyProtection="true">
      <alignment horizontal="right" vertical="top" textRotation="0" wrapText="false" indent="0" shrinkToFit="false"/>
      <protection locked="true" hidden="false"/>
    </xf>
    <xf numFmtId="168" fontId="0" fillId="0" borderId="0" xfId="15" applyFont="true" applyBorder="true" applyAlignment="true" applyProtection="true">
      <alignment horizontal="right" vertical="bottom" textRotation="0" wrapText="false" indent="0" shrinkToFit="false"/>
      <protection locked="true" hidden="false"/>
    </xf>
    <xf numFmtId="168" fontId="0" fillId="0"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8" fontId="0" fillId="3" borderId="0" xfId="15" applyFont="true" applyBorder="true" applyAlignment="true" applyProtection="true">
      <alignment horizontal="left" vertical="top" textRotation="0" wrapText="false" indent="0" shrinkToFit="false"/>
      <protection locked="true" hidden="false"/>
    </xf>
    <xf numFmtId="168" fontId="0" fillId="3" borderId="0" xfId="15" applyFont="true" applyBorder="true" applyAlignment="true" applyProtection="true">
      <alignment horizontal="right" vertical="top" textRotation="0" wrapText="false" indent="0" shrinkToFit="false"/>
      <protection locked="true" hidden="false"/>
    </xf>
    <xf numFmtId="168" fontId="0" fillId="3" borderId="0" xfId="15"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8" fontId="0" fillId="3" borderId="0" xfId="15" applyFont="true" applyBorder="true" applyAlignment="true" applyProtection="tru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left" vertical="top" textRotation="0" wrapText="false" indent="0" shrinkToFit="false"/>
      <protection locked="true" hidden="false"/>
    </xf>
    <xf numFmtId="168" fontId="0" fillId="3" borderId="0" xfId="0" applyFont="false" applyBorder="false" applyAlignment="true" applyProtection="false">
      <alignment horizontal="right" vertical="bottom" textRotation="0" wrapText="false" indent="0" shrinkToFit="false"/>
      <protection locked="true" hidden="false"/>
    </xf>
    <xf numFmtId="169" fontId="13" fillId="3" borderId="0" xfId="0" applyFont="true" applyBorder="true" applyAlignment="true" applyProtection="false">
      <alignment horizontal="right" vertical="top" textRotation="0" wrapText="false" indent="0" shrinkToFit="false"/>
      <protection locked="true" hidden="false"/>
    </xf>
    <xf numFmtId="169" fontId="14" fillId="3" borderId="0" xfId="0" applyFont="true" applyBorder="true" applyAlignment="true" applyProtection="false">
      <alignment horizontal="right" vertical="top" textRotation="0" wrapText="false" indent="0" shrinkToFit="false"/>
      <protection locked="true" hidden="false"/>
    </xf>
    <xf numFmtId="169" fontId="0" fillId="3" borderId="0" xfId="0" applyFont="true" applyBorder="true" applyAlignment="true" applyProtection="false">
      <alignment horizontal="right" vertical="top" textRotation="0" wrapText="false" indent="0" shrinkToFit="false"/>
      <protection locked="true" hidden="false"/>
    </xf>
    <xf numFmtId="165" fontId="0" fillId="3" borderId="0" xfId="0" applyFont="true" applyBorder="true" applyAlignment="true" applyProtection="false">
      <alignment horizontal="righ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0" shrinkToFit="false"/>
      <protection locked="true" hidden="false"/>
    </xf>
    <xf numFmtId="168" fontId="15" fillId="0" borderId="0" xfId="15" applyFont="true" applyBorder="true" applyAlignment="true" applyProtection="true">
      <alignment horizontal="right" vertical="top" textRotation="0" wrapText="false" indent="0" shrinkToFit="false"/>
      <protection locked="true" hidden="false"/>
    </xf>
    <xf numFmtId="168" fontId="13" fillId="0" borderId="0" xfId="15" applyFont="true" applyBorder="true" applyAlignment="true" applyProtection="true">
      <alignment horizontal="right" vertical="top" textRotation="0" wrapText="false" indent="0" shrinkToFit="false"/>
      <protection locked="true" hidden="false"/>
    </xf>
    <xf numFmtId="168" fontId="14" fillId="0" borderId="0" xfId="15" applyFont="true" applyBorder="true" applyAlignment="true" applyProtection="true">
      <alignment horizontal="right" vertical="top" textRotation="0" wrapText="false" indent="0" shrinkToFit="false"/>
      <protection locked="true" hidden="false"/>
    </xf>
    <xf numFmtId="164" fontId="0" fillId="0" borderId="0" xfId="0" applyFont="true" applyBorder="true" applyAlignment="true" applyProtection="false">
      <alignment horizontal="center" vertical="top" textRotation="0" wrapText="false" indent="0" shrinkToFit="false"/>
      <protection locked="true" hidden="false"/>
    </xf>
    <xf numFmtId="164" fontId="10" fillId="0" borderId="0" xfId="0" applyFont="true" applyBorder="true" applyAlignment="true" applyProtection="false">
      <alignment horizontal="right" vertical="top" textRotation="0" wrapText="false" indent="0" shrinkToFit="false"/>
      <protection locked="true" hidden="false"/>
    </xf>
    <xf numFmtId="164" fontId="0" fillId="0" borderId="0" xfId="0" applyFont="true" applyBorder="true" applyAlignment="true" applyProtection="false">
      <alignment horizontal="right" vertical="top" textRotation="0" wrapText="false" indent="0" shrinkToFit="false"/>
      <protection locked="true" hidden="false"/>
    </xf>
    <xf numFmtId="168" fontId="15" fillId="3" borderId="0" xfId="15" applyFont="true" applyBorder="true" applyAlignment="true" applyProtection="true">
      <alignment horizontal="right" vertical="top" textRotation="0" wrapText="false" indent="0" shrinkToFit="false"/>
      <protection locked="true" hidden="false"/>
    </xf>
    <xf numFmtId="168" fontId="13" fillId="3" borderId="0" xfId="15" applyFont="true" applyBorder="true" applyAlignment="true" applyProtection="true">
      <alignment horizontal="right" vertical="top" textRotation="0" wrapText="false" indent="0" shrinkToFit="false"/>
      <protection locked="true" hidden="false"/>
    </xf>
    <xf numFmtId="168" fontId="14" fillId="3" borderId="0" xfId="15" applyFont="true" applyBorder="true" applyAlignment="true" applyProtection="true">
      <alignment horizontal="right" vertical="top" textRotation="0" wrapText="false" indent="0" shrinkToFit="false"/>
      <protection locked="true" hidden="false"/>
    </xf>
    <xf numFmtId="168" fontId="9" fillId="0" borderId="0" xfId="15" applyFont="true" applyBorder="true" applyAlignment="true" applyProtection="true">
      <alignment horizontal="right" vertical="top"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8" fontId="16" fillId="3" borderId="0" xfId="15" applyFont="true" applyBorder="true" applyAlignment="true" applyProtection="true">
      <alignment horizontal="right" vertical="top" textRotation="0" wrapText="false" indent="0" shrinkToFit="false"/>
      <protection locked="true" hidden="false"/>
    </xf>
    <xf numFmtId="168" fontId="16" fillId="0" borderId="0" xfId="15" applyFont="true" applyBorder="true" applyAlignment="true" applyProtection="true">
      <alignment horizontal="right" vertical="top" textRotation="0" wrapText="false" indent="0" shrinkToFit="false"/>
      <protection locked="true" hidden="false"/>
    </xf>
    <xf numFmtId="164" fontId="9" fillId="0" borderId="0" xfId="0" applyFont="true" applyBorder="true" applyAlignment="true" applyProtection="false">
      <alignment horizontal="left" vertical="top" textRotation="0" wrapText="false" indent="0" shrinkToFit="false"/>
      <protection locked="true" hidden="false"/>
    </xf>
    <xf numFmtId="169" fontId="16" fillId="0" borderId="0" xfId="0" applyFont="true" applyBorder="true" applyAlignment="true" applyProtection="false">
      <alignment horizontal="left" vertical="top" textRotation="0" wrapText="false" indent="0" shrinkToFit="false"/>
      <protection locked="true" hidden="false"/>
    </xf>
    <xf numFmtId="168" fontId="15" fillId="3" borderId="0" xfId="15" applyFont="true" applyBorder="true" applyAlignment="true" applyProtection="true">
      <alignment horizontal="left" vertical="top" textRotation="0" wrapText="false" indent="0" shrinkToFit="false"/>
      <protection locked="true" hidden="false"/>
    </xf>
    <xf numFmtId="168" fontId="13" fillId="3" borderId="0" xfId="15"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8" fontId="15" fillId="0" borderId="0" xfId="15" applyFont="true" applyBorder="true" applyAlignment="true" applyProtection="true">
      <alignment horizontal="left" vertical="top" textRotation="0" wrapText="false" indent="0" shrinkToFit="false"/>
      <protection locked="true" hidden="false"/>
    </xf>
    <xf numFmtId="168" fontId="13" fillId="0" borderId="0" xfId="15" applyFont="true" applyBorder="true" applyAlignment="true" applyProtection="true">
      <alignment horizontal="left" vertical="top" textRotation="0" wrapText="false" indent="0" shrinkToFit="false"/>
      <protection locked="true" hidden="false"/>
    </xf>
    <xf numFmtId="164" fontId="13" fillId="0" borderId="0" xfId="0" applyFont="true" applyBorder="true" applyAlignment="true" applyProtection="false">
      <alignment horizontal="center" vertical="top" textRotation="0" wrapText="false" indent="0" shrinkToFit="false"/>
      <protection locked="true" hidden="false"/>
    </xf>
    <xf numFmtId="164" fontId="13" fillId="0" borderId="0" xfId="0" applyFont="true" applyBorder="true" applyAlignment="true" applyProtection="false">
      <alignment horizontal="right" vertical="top" textRotation="0" wrapText="false" indent="0" shrinkToFit="false"/>
      <protection locked="true" hidden="false"/>
    </xf>
    <xf numFmtId="168" fontId="9" fillId="0" borderId="0" xfId="15" applyFont="true" applyBorder="true" applyAlignment="true" applyProtection="true">
      <alignment horizontal="left" vertical="top" textRotation="0" wrapText="false" indent="0" shrinkToFit="false"/>
      <protection locked="true" hidden="false"/>
    </xf>
    <xf numFmtId="170" fontId="13" fillId="0" borderId="0" xfId="0" applyFont="true" applyBorder="true" applyAlignment="true" applyProtection="false">
      <alignment horizontal="left" vertical="top" textRotation="0" wrapText="false" indent="0" shrinkToFit="false"/>
      <protection locked="true" hidden="false"/>
    </xf>
    <xf numFmtId="164" fontId="17" fillId="0" borderId="0" xfId="0" applyFont="true" applyBorder="true" applyAlignment="true" applyProtection="false">
      <alignment horizontal="center" vertical="top" textRotation="0" wrapText="false" indent="0" shrinkToFit="false"/>
      <protection locked="true" hidden="false"/>
    </xf>
    <xf numFmtId="164" fontId="13" fillId="3" borderId="0" xfId="0" applyFont="true" applyBorder="true" applyAlignment="true" applyProtection="false">
      <alignment horizontal="left" vertical="top" textRotation="0" wrapText="false" indent="0" shrinkToFit="false"/>
      <protection locked="true" hidden="false"/>
    </xf>
    <xf numFmtId="164" fontId="17" fillId="0" borderId="0" xfId="0" applyFont="true" applyBorder="true" applyAlignment="true" applyProtection="false">
      <alignment horizontal="right" vertical="top" textRotation="0" wrapText="false" indent="0" shrinkToFit="false"/>
      <protection locked="true" hidden="false"/>
    </xf>
    <xf numFmtId="169" fontId="13" fillId="0" borderId="0" xfId="0" applyFont="true" applyBorder="true" applyAlignment="true" applyProtection="false">
      <alignment horizontal="left" vertical="top" textRotation="0" wrapText="false" indent="0" shrinkToFit="false"/>
      <protection locked="true" hidden="false"/>
    </xf>
    <xf numFmtId="170" fontId="15" fillId="0" borderId="0" xfId="0" applyFont="true" applyBorder="true" applyAlignment="true" applyProtection="false">
      <alignment horizontal="left" vertical="top"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9" fillId="4" borderId="0" xfId="0" applyFont="true" applyBorder="true" applyAlignment="true" applyProtection="false">
      <alignment horizontal="left" vertical="top" textRotation="0" wrapText="false" indent="0" shrinkToFit="false"/>
      <protection locked="true" hidden="false"/>
    </xf>
    <xf numFmtId="168" fontId="0" fillId="4" borderId="0" xfId="15" applyFont="true" applyBorder="true" applyAlignment="true" applyProtection="true">
      <alignment horizontal="general" vertical="bottom" textRotation="0" wrapText="false" indent="0" shrinkToFit="false"/>
      <protection locked="true" hidden="false"/>
    </xf>
    <xf numFmtId="168" fontId="0" fillId="4" borderId="0" xfId="15" applyFont="true" applyBorder="true" applyAlignment="true" applyProtection="true">
      <alignment horizontal="right" vertical="bottom" textRotation="0" wrapText="false" indent="0" shrinkToFit="false"/>
      <protection locked="true" hidden="false"/>
    </xf>
    <xf numFmtId="168" fontId="13" fillId="4" borderId="0" xfId="15" applyFont="true" applyBorder="true" applyAlignment="true" applyProtection="true">
      <alignment horizontal="right" vertical="top" textRotation="0" wrapText="false" indent="0" shrinkToFit="false"/>
      <protection locked="true" hidden="false"/>
    </xf>
    <xf numFmtId="168" fontId="0" fillId="0" borderId="0" xfId="15" applyFont="true" applyBorder="true" applyAlignment="true" applyProtection="true">
      <alignment horizontal="center" vertical="top" textRotation="0" wrapText="false" indent="0" shrinkToFit="false"/>
      <protection locked="true" hidden="false"/>
    </xf>
    <xf numFmtId="168" fontId="17" fillId="0" borderId="0" xfId="15" applyFont="true" applyBorder="true" applyAlignment="true" applyProtection="true">
      <alignment horizontal="right" vertical="top" textRotation="0" wrapText="false" indent="0" shrinkToFit="false"/>
      <protection locked="true" hidden="false"/>
    </xf>
    <xf numFmtId="168" fontId="15" fillId="4" borderId="0" xfId="15" applyFont="true" applyBorder="true" applyAlignment="true" applyProtection="true">
      <alignment horizontal="left" vertical="top" textRotation="0" wrapText="false" indent="0" shrinkToFit="false"/>
      <protection locked="true" hidden="false"/>
    </xf>
    <xf numFmtId="168" fontId="9" fillId="4" borderId="0" xfId="15" applyFont="true" applyBorder="true" applyAlignment="true" applyProtection="true">
      <alignment horizontal="right" vertical="top" textRotation="0" wrapText="false" indent="0" shrinkToFit="false"/>
      <protection locked="true" hidden="false"/>
    </xf>
    <xf numFmtId="164" fontId="9" fillId="0" borderId="0" xfId="0" applyFont="true" applyBorder="true" applyAlignment="true" applyProtection="false">
      <alignment horizontal="right"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0" fontId="14" fillId="3" borderId="0" xfId="0" applyFont="true" applyBorder="true" applyAlignment="true" applyProtection="false">
      <alignment horizontal="left" vertical="top" textRotation="0" wrapText="false" indent="0" shrinkToFit="false"/>
      <protection locked="true" hidden="false"/>
    </xf>
    <xf numFmtId="170" fontId="14"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true" applyAlignment="true" applyProtection="false">
      <alignment horizontal="center" vertical="top" textRotation="0" wrapText="false" indent="0" shrinkToFit="false"/>
      <protection locked="true" hidden="false"/>
    </xf>
    <xf numFmtId="164" fontId="14" fillId="0" borderId="0" xfId="0" applyFont="true" applyBorder="true" applyAlignment="true" applyProtection="false">
      <alignment horizontal="right" vertical="top" textRotation="0" wrapText="false" indent="0" shrinkToFit="false"/>
      <protection locked="true" hidden="false"/>
    </xf>
    <xf numFmtId="164" fontId="14" fillId="0" borderId="0" xfId="0" applyFont="true" applyBorder="true" applyAlignment="true" applyProtection="false">
      <alignment horizontal="left" vertical="top" textRotation="0" wrapText="false" indent="0" shrinkToFit="false"/>
      <protection locked="true" hidden="false"/>
    </xf>
    <xf numFmtId="170" fontId="0" fillId="0" borderId="0" xfId="0" applyFont="true" applyBorder="true" applyAlignment="true" applyProtection="false">
      <alignment horizontal="left" vertical="top" textRotation="0" wrapText="false" indent="0" shrinkToFit="false"/>
      <protection locked="true" hidden="false"/>
    </xf>
    <xf numFmtId="168" fontId="9" fillId="0" borderId="0" xfId="0" applyFont="true" applyBorder="true" applyAlignment="true" applyProtection="false">
      <alignment horizontal="left" vertical="top" textRotation="0" wrapText="false" indent="0" shrinkToFit="false"/>
      <protection locked="true" hidden="false"/>
    </xf>
    <xf numFmtId="168" fontId="14" fillId="3" borderId="0" xfId="15" applyFont="true" applyBorder="true" applyAlignment="true" applyProtection="true">
      <alignment horizontal="left" vertical="top" textRotation="0" wrapText="false" indent="0" shrinkToFit="false"/>
      <protection locked="true" hidden="false"/>
    </xf>
    <xf numFmtId="168" fontId="14" fillId="0" borderId="0" xfId="15" applyFont="true" applyBorder="true" applyAlignment="true" applyProtection="true">
      <alignment horizontal="left" vertical="top" textRotation="0" wrapText="false" indent="0" shrinkToFit="false"/>
      <protection locked="true" hidden="false"/>
    </xf>
    <xf numFmtId="164" fontId="14" fillId="0" borderId="0" xfId="0" applyFont="true" applyBorder="true" applyAlignment="true" applyProtection="false">
      <alignment horizontal="center" vertical="top" textRotation="0" wrapText="false" indent="0" shrinkToFit="false"/>
      <protection locked="true" hidden="false"/>
    </xf>
    <xf numFmtId="164" fontId="14" fillId="3" borderId="0" xfId="0" applyFont="true" applyBorder="true" applyAlignment="true" applyProtection="false">
      <alignment horizontal="left" vertical="top" textRotation="0" wrapText="false" indent="0" shrinkToFit="false"/>
      <protection locked="true" hidden="false"/>
    </xf>
    <xf numFmtId="164" fontId="18" fillId="4" borderId="0" xfId="0" applyFont="true" applyBorder="true" applyAlignment="true" applyProtection="false">
      <alignment horizontal="left" vertical="top" textRotation="0" wrapText="false" indent="0" shrinkToFit="false"/>
      <protection locked="true" hidden="false"/>
    </xf>
    <xf numFmtId="168" fontId="13" fillId="4" borderId="0" xfId="15" applyFont="true" applyBorder="true" applyAlignment="true" applyProtection="true">
      <alignment horizontal="left" vertical="top" textRotation="0" wrapText="false" indent="0" shrinkToFit="false"/>
      <protection locked="true" hidden="false"/>
    </xf>
    <xf numFmtId="168" fontId="14" fillId="4" borderId="0" xfId="15" applyFont="true" applyBorder="true" applyAlignment="true" applyProtection="true">
      <alignment horizontal="left" vertical="top" textRotation="0" wrapText="false" indent="0" shrinkToFit="false"/>
      <protection locked="true" hidden="false"/>
    </xf>
    <xf numFmtId="164" fontId="19" fillId="0" borderId="0" xfId="0" applyFont="true" applyBorder="true" applyAlignment="true" applyProtection="false">
      <alignment horizontal="center" vertical="top" textRotation="0" wrapText="false" indent="0" shrinkToFit="false"/>
      <protection locked="true" hidden="false"/>
    </xf>
    <xf numFmtId="164" fontId="13" fillId="4" borderId="0" xfId="0" applyFont="true" applyBorder="true" applyAlignment="true" applyProtection="false">
      <alignment horizontal="left" vertical="top" textRotation="0" wrapText="false" indent="0" shrinkToFit="false"/>
      <protection locked="true" hidden="false"/>
    </xf>
    <xf numFmtId="169" fontId="14" fillId="0" borderId="0" xfId="0" applyFont="true" applyBorder="true" applyAlignment="true" applyProtection="false">
      <alignment horizontal="left" vertical="top" textRotation="0" wrapText="false" indent="0" shrinkToFit="false"/>
      <protection locked="true" hidden="false"/>
    </xf>
    <xf numFmtId="164" fontId="0" fillId="4" borderId="0" xfId="0" applyFont="true" applyBorder="true" applyAlignment="true" applyProtection="false">
      <alignment horizontal="left" vertical="top" textRotation="0" wrapText="false" indent="0" shrinkToFit="false"/>
      <protection locked="true" hidden="false"/>
    </xf>
    <xf numFmtId="168" fontId="0" fillId="4" borderId="0" xfId="15" applyFont="true" applyBorder="true" applyAlignment="true" applyProtection="true">
      <alignment horizontal="right" vertical="top" textRotation="0" wrapText="false" indent="0" shrinkToFit="false"/>
      <protection locked="true" hidden="false"/>
    </xf>
    <xf numFmtId="164" fontId="10" fillId="0" borderId="0" xfId="0" applyFont="true" applyBorder="true" applyAlignment="true" applyProtection="false">
      <alignment horizontal="left" vertical="top" textRotation="0" wrapText="false" indent="0" shrinkToFit="false"/>
      <protection locked="true" hidden="false"/>
    </xf>
    <xf numFmtId="164" fontId="9" fillId="3" borderId="0" xfId="0" applyFont="true" applyBorder="true" applyAlignment="true" applyProtection="false">
      <alignment horizontal="right"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9" fillId="0" borderId="0" xfId="0" applyFont="true" applyBorder="true" applyAlignment="true" applyProtection="false">
      <alignment horizontal="left" vertical="top" textRotation="0" wrapText="false" indent="12" shrinkToFit="false"/>
      <protection locked="true" hidden="false"/>
    </xf>
    <xf numFmtId="165" fontId="13" fillId="0" borderId="0" xfId="0" applyFont="true" applyBorder="true" applyAlignment="true" applyProtection="false">
      <alignment horizontal="right" vertical="top" textRotation="0" wrapText="false" indent="0" shrinkToFit="false"/>
      <protection locked="true" hidden="false"/>
    </xf>
    <xf numFmtId="165" fontId="14" fillId="0" borderId="0" xfId="0" applyFont="true" applyBorder="true" applyAlignment="true" applyProtection="false">
      <alignment horizontal="right" vertical="top" textRotation="0" wrapText="false" indent="0" shrinkToFit="false"/>
      <protection locked="true" hidden="false"/>
    </xf>
    <xf numFmtId="169" fontId="13" fillId="0" borderId="0" xfId="0" applyFont="true" applyBorder="true" applyAlignment="true" applyProtection="false">
      <alignment horizontal="right" vertical="top" textRotation="0" wrapText="false" indent="0" shrinkToFit="false"/>
      <protection locked="true" hidden="false"/>
    </xf>
    <xf numFmtId="169" fontId="14" fillId="0" borderId="0" xfId="0" applyFont="true" applyBorder="true" applyAlignment="true" applyProtection="false">
      <alignment horizontal="right" vertical="top" textRotation="0" wrapText="false" indent="0" shrinkToFit="false"/>
      <protection locked="true" hidden="false"/>
    </xf>
    <xf numFmtId="164" fontId="15" fillId="0" borderId="0" xfId="0" applyFont="true" applyBorder="true" applyAlignment="true" applyProtection="false">
      <alignment horizontal="right"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12" shrinkToFit="false"/>
      <protection locked="true" hidden="false"/>
    </xf>
    <xf numFmtId="164" fontId="13" fillId="0" borderId="0" xfId="0" applyFont="true" applyBorder="true" applyAlignment="true" applyProtection="false">
      <alignment horizontal="left" vertical="top" textRotation="0" wrapText="false" indent="12" shrinkToFit="false"/>
      <protection locked="true" hidden="false"/>
    </xf>
    <xf numFmtId="169" fontId="15" fillId="3" borderId="0" xfId="0" applyFont="true" applyBorder="true" applyAlignment="true" applyProtection="false">
      <alignment horizontal="right" vertical="top" textRotation="0" wrapText="false" indent="0" shrinkToFit="false"/>
      <protection locked="true" hidden="false"/>
    </xf>
    <xf numFmtId="165" fontId="13" fillId="3" borderId="0" xfId="0" applyFont="true" applyBorder="true" applyAlignment="true" applyProtection="false">
      <alignment horizontal="right" vertical="top" textRotation="0" wrapText="false" indent="0" shrinkToFit="false"/>
      <protection locked="true" hidden="false"/>
    </xf>
    <xf numFmtId="165" fontId="14" fillId="3" borderId="0" xfId="0" applyFont="true" applyBorder="true" applyAlignment="true" applyProtection="false">
      <alignment horizontal="right" vertical="top" textRotation="0" wrapText="false" indent="0" shrinkToFit="false"/>
      <protection locked="true" hidden="false"/>
    </xf>
    <xf numFmtId="169" fontId="15" fillId="0" borderId="0" xfId="0" applyFont="true" applyBorder="true" applyAlignment="true" applyProtection="false">
      <alignment horizontal="right"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5" fontId="15" fillId="3" borderId="0" xfId="0" applyFont="true" applyBorder="true" applyAlignment="true" applyProtection="false">
      <alignment horizontal="right" vertical="top" textRotation="0" wrapText="false" indent="0" shrinkToFit="false"/>
      <protection locked="true" hidden="false"/>
    </xf>
    <xf numFmtId="170" fontId="13" fillId="0" borderId="0" xfId="0" applyFont="true" applyBorder="true" applyAlignment="true" applyProtection="false">
      <alignment horizontal="right" vertical="top" textRotation="0" wrapText="false" indent="0" shrinkToFit="false"/>
      <protection locked="true" hidden="false"/>
    </xf>
    <xf numFmtId="164" fontId="17"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true" applyAlignment="true" applyProtection="false">
      <alignment horizontal="right" vertical="top"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true" applyAlignment="true" applyProtection="false">
      <alignment horizontal="left" vertical="top" textRotation="0" wrapText="false" indent="0" shrinkToFit="false"/>
      <protection locked="true" hidden="false"/>
    </xf>
    <xf numFmtId="170" fontId="14" fillId="0" borderId="0" xfId="0" applyFont="true" applyBorder="true" applyAlignment="true" applyProtection="false">
      <alignment horizontal="right" vertical="top" textRotation="0" wrapText="false" indent="0" shrinkToFit="false"/>
      <protection locked="true" hidden="false"/>
    </xf>
    <xf numFmtId="169" fontId="14" fillId="0" borderId="0" xfId="0" applyFont="true" applyBorder="true" applyAlignment="true" applyProtection="false">
      <alignment horizontal="center" vertical="top" textRotation="0" wrapText="false" indent="0" shrinkToFit="false"/>
      <protection locked="true" hidden="false"/>
    </xf>
    <xf numFmtId="170" fontId="9" fillId="0" borderId="0" xfId="0" applyFont="true" applyBorder="true" applyAlignment="true" applyProtection="false">
      <alignment horizontal="left" vertical="top" textRotation="0" wrapText="false" indent="0" shrinkToFit="false"/>
      <protection locked="true" hidden="false"/>
    </xf>
    <xf numFmtId="168" fontId="0" fillId="4" borderId="0" xfId="15" applyFont="true" applyBorder="true" applyAlignment="true" applyProtection="true">
      <alignment horizontal="left" vertical="top" textRotation="0" wrapText="false" indent="0" shrinkToFit="false"/>
      <protection locked="true" hidden="false"/>
    </xf>
    <xf numFmtId="164" fontId="0" fillId="0" borderId="0" xfId="0" applyFont="true" applyBorder="true" applyAlignment="true" applyProtection="false">
      <alignment horizontal="left" vertical="top" textRotation="0" wrapText="false" indent="9" shrinkToFit="false"/>
      <protection locked="true" hidden="false"/>
    </xf>
    <xf numFmtId="164" fontId="0" fillId="0" borderId="0" xfId="0" applyFont="true" applyBorder="true" applyAlignment="true" applyProtection="false">
      <alignment horizontal="left" vertical="top" textRotation="0" wrapText="false" indent="15" shrinkToFit="false"/>
      <protection locked="true" hidden="false"/>
    </xf>
    <xf numFmtId="164" fontId="6" fillId="3" borderId="0" xfId="20" applyFont="true" applyBorder="true" applyAlignment="true" applyProtection="false">
      <alignment horizontal="general" vertical="top" textRotation="0" wrapText="false" indent="0" shrinkToFit="false"/>
      <protection locked="true" hidden="false"/>
    </xf>
    <xf numFmtId="168" fontId="20" fillId="0" borderId="0" xfId="15" applyFont="true" applyBorder="true" applyAlignment="true" applyProtection="true">
      <alignment horizontal="left" vertical="top" textRotation="0" wrapText="false" indent="0" shrinkToFit="false"/>
      <protection locked="true" hidden="false"/>
    </xf>
    <xf numFmtId="168" fontId="20" fillId="4" borderId="0" xfId="15" applyFont="true" applyBorder="true" applyAlignment="true" applyProtection="true">
      <alignment horizontal="left" vertical="top" textRotation="0" wrapText="false" indent="0" shrinkToFit="false"/>
      <protection locked="true" hidden="false"/>
    </xf>
    <xf numFmtId="168" fontId="20" fillId="3" borderId="0" xfId="15" applyFont="true" applyBorder="true" applyAlignment="true" applyProtection="true">
      <alignment horizontal="left" vertical="top"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true" applyProtection="false">
      <alignment horizontal="general" vertical="top" textRotation="0" wrapText="false" indent="0" shrinkToFit="false"/>
      <protection locked="true" hidden="false"/>
    </xf>
    <xf numFmtId="168" fontId="0" fillId="4" borderId="0" xfId="20" applyFont="true" applyBorder="true" applyAlignment="true" applyProtection="false">
      <alignment horizontal="center" vertical="top" textRotation="0" wrapText="false" indent="0" shrinkToFit="false"/>
      <protection locked="true" hidden="false"/>
    </xf>
    <xf numFmtId="164" fontId="0" fillId="4" borderId="0" xfId="20" applyFont="true" applyBorder="true" applyAlignment="true" applyProtection="false">
      <alignment horizontal="center" vertical="top" textRotation="0" wrapText="false" indent="0" shrinkToFit="false"/>
      <protection locked="true" hidden="false"/>
    </xf>
    <xf numFmtId="170" fontId="13" fillId="3" borderId="0" xfId="0" applyFont="true" applyBorder="true" applyAlignment="true" applyProtection="false">
      <alignment horizontal="left" vertical="top" textRotation="0" wrapText="false" indent="0" shrinkToFit="false"/>
      <protection locked="true" hidden="false"/>
    </xf>
    <xf numFmtId="164" fontId="6" fillId="3" borderId="0" xfId="0" applyFont="true" applyBorder="true" applyAlignment="true" applyProtection="false">
      <alignment horizontal="left" vertical="top" textRotation="0" wrapText="false" indent="0" shrinkToFit="false"/>
      <protection locked="true" hidden="false"/>
    </xf>
    <xf numFmtId="168" fontId="6" fillId="3" borderId="0" xfId="15" applyFont="true" applyBorder="true" applyAlignment="true" applyProtection="true">
      <alignment horizontal="right" vertical="top" textRotation="0" wrapText="false" indent="0" shrinkToFit="false"/>
      <protection locked="true" hidden="false"/>
    </xf>
    <xf numFmtId="168" fontId="6" fillId="3" borderId="0" xfId="15" applyFont="true" applyBorder="true" applyAlignment="true" applyProtection="true">
      <alignment horizontal="center" vertical="top" textRotation="0" wrapText="false" indent="0" shrinkToFit="false"/>
      <protection locked="true" hidden="false"/>
    </xf>
    <xf numFmtId="168" fontId="0" fillId="3" borderId="0" xfId="15" applyFont="true" applyBorder="true" applyAlignment="true" applyProtection="true">
      <alignment horizontal="center" vertical="top" textRotation="0" wrapText="false" indent="0" shrinkToFit="false"/>
      <protection locked="true" hidden="false"/>
    </xf>
    <xf numFmtId="164" fontId="6" fillId="0" borderId="0" xfId="0" applyFont="true" applyBorder="true" applyAlignment="true" applyProtection="false">
      <alignment horizontal="left" vertical="top" textRotation="0" wrapText="false" indent="0" shrinkToFit="false"/>
      <protection locked="true" hidden="false"/>
    </xf>
    <xf numFmtId="168" fontId="6" fillId="0" borderId="0" xfId="15" applyFont="true" applyBorder="true" applyAlignment="true" applyProtection="true">
      <alignment horizontal="right" vertical="top" textRotation="0" wrapText="false" indent="0" shrinkToFit="false"/>
      <protection locked="true" hidden="false"/>
    </xf>
    <xf numFmtId="168" fontId="6" fillId="0" borderId="0" xfId="15" applyFont="true" applyBorder="true" applyAlignment="true" applyProtection="true">
      <alignment horizontal="center" vertical="top" textRotation="0" wrapText="false" indent="0" shrinkToFit="false"/>
      <protection locked="true" hidden="false"/>
    </xf>
    <xf numFmtId="166" fontId="21" fillId="0"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right" vertical="bottom" textRotation="0" wrapText="false" indent="0" shrinkToFit="false"/>
      <protection locked="true" hidden="false"/>
    </xf>
    <xf numFmtId="168" fontId="14" fillId="4" borderId="0" xfId="15" applyFont="true" applyBorder="true" applyAlignment="true" applyProtection="true">
      <alignment horizontal="right" vertical="top"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14" fillId="4" borderId="0" xfId="0" applyFont="true" applyBorder="true" applyAlignment="true" applyProtection="false">
      <alignment horizontal="left" vertical="top" textRotation="0" wrapText="false" indent="0" shrinkToFit="false"/>
      <protection locked="true" hidden="false"/>
    </xf>
    <xf numFmtId="164" fontId="22" fillId="4" borderId="0" xfId="0" applyFont="true" applyBorder="true" applyAlignment="true" applyProtection="false">
      <alignment horizontal="left" vertical="top" textRotation="0" wrapText="false" indent="0" shrinkToFit="false"/>
      <protection locked="true" hidden="false"/>
    </xf>
    <xf numFmtId="164" fontId="22" fillId="0" borderId="0" xfId="0" applyFont="true" applyBorder="true" applyAlignment="true" applyProtection="false">
      <alignment horizontal="left" vertical="top" textRotation="0" wrapText="false" indent="0" shrinkToFit="false"/>
      <protection locked="true" hidden="false"/>
    </xf>
    <xf numFmtId="164" fontId="22" fillId="3" borderId="0" xfId="0" applyFont="true" applyBorder="true" applyAlignment="true" applyProtection="false">
      <alignment horizontal="left" vertical="top" textRotation="0" wrapText="false" indent="0" shrinkToFit="false"/>
      <protection locked="true" hidden="false"/>
    </xf>
    <xf numFmtId="164" fontId="18" fillId="0" borderId="0" xfId="0" applyFont="true" applyBorder="true" applyAlignment="true" applyProtection="false">
      <alignment horizontal="left" vertical="top" textRotation="0" wrapText="false" indent="0" shrinkToFit="false"/>
      <protection locked="true" hidden="false"/>
    </xf>
    <xf numFmtId="164" fontId="23" fillId="3" borderId="0" xfId="0" applyFont="true" applyBorder="true" applyAlignment="true" applyProtection="false">
      <alignment horizontal="left" vertical="top" textRotation="0" wrapText="false" indent="0" shrinkToFit="false"/>
      <protection locked="true" hidden="false"/>
    </xf>
    <xf numFmtId="168" fontId="0" fillId="4" borderId="0" xfId="15" applyFont="true" applyBorder="true" applyAlignment="true" applyProtection="true">
      <alignment horizontal="center" vertical="top" textRotation="0" wrapText="false" indent="0" shrinkToFit="false"/>
      <protection locked="true" hidden="false"/>
    </xf>
    <xf numFmtId="168" fontId="17" fillId="0" borderId="0" xfId="15" applyFont="true" applyBorder="true" applyAlignment="true" applyProtection="true">
      <alignment horizontal="left" vertical="top" textRotation="0" wrapText="false" indent="0" shrinkToFit="false"/>
      <protection locked="true" hidden="false"/>
    </xf>
    <xf numFmtId="168" fontId="19" fillId="0" borderId="0" xfId="15" applyFont="true" applyBorder="true" applyAlignment="true" applyProtection="true">
      <alignment horizontal="left" vertical="top" textRotation="0" wrapText="false" indent="0" shrinkToFit="false"/>
      <protection locked="true" hidden="false"/>
    </xf>
    <xf numFmtId="168" fontId="15" fillId="4" borderId="0" xfId="15" applyFont="true" applyBorder="true" applyAlignment="true" applyProtection="true">
      <alignment horizontal="right" vertical="top" textRotation="0" wrapText="false" indent="0" shrinkToFit="false"/>
      <protection locked="true" hidden="false"/>
    </xf>
    <xf numFmtId="168" fontId="22" fillId="0" borderId="0" xfId="15" applyFont="true" applyBorder="true" applyAlignment="true" applyProtection="true">
      <alignment horizontal="right" vertical="top" textRotation="0" wrapText="false" indent="0" shrinkToFit="false"/>
      <protection locked="true" hidden="false"/>
    </xf>
    <xf numFmtId="164" fontId="23" fillId="0" borderId="0" xfId="0" applyFont="true" applyBorder="true" applyAlignment="true" applyProtection="false">
      <alignment horizontal="left" vertical="top"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top"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68" fontId="9" fillId="4" borderId="0" xfId="15" applyFont="true" applyBorder="true" applyAlignment="true" applyProtection="true">
      <alignment horizontal="left" vertical="top" textRotation="0" wrapText="false" indent="0" shrinkToFit="false"/>
      <protection locked="true" hidden="false"/>
    </xf>
    <xf numFmtId="164" fontId="6" fillId="4" borderId="0" xfId="20" applyFont="true" applyBorder="true" applyAlignment="true" applyProtection="false">
      <alignment horizontal="left" vertical="top" textRotation="0" wrapText="false" indent="0" shrinkToFit="false"/>
      <protection locked="true" hidden="false"/>
    </xf>
    <xf numFmtId="168" fontId="9" fillId="3" borderId="0" xfId="15" applyFont="true" applyBorder="true" applyAlignment="true" applyProtection="true">
      <alignment horizontal="right" vertical="top"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5" fontId="13" fillId="0" borderId="0" xfId="0" applyFont="true" applyBorder="true" applyAlignment="true" applyProtection="false">
      <alignment horizontal="left" vertical="top" textRotation="0" wrapText="false" indent="0" shrinkToFit="false"/>
      <protection locked="true" hidden="false"/>
    </xf>
    <xf numFmtId="165" fontId="13" fillId="3" borderId="0" xfId="0" applyFont="true" applyBorder="true" applyAlignment="true" applyProtection="false">
      <alignment horizontal="left" vertical="top" textRotation="0" wrapText="false" indent="0" shrinkToFit="false"/>
      <protection locked="true" hidden="false"/>
    </xf>
    <xf numFmtId="168" fontId="9" fillId="3" borderId="0" xfId="15" applyFont="true" applyBorder="true" applyAlignment="true" applyProtection="true">
      <alignment horizontal="left" vertical="top" textRotation="0" wrapText="false" indent="0" shrinkToFit="false"/>
      <protection locked="true" hidden="false"/>
    </xf>
    <xf numFmtId="168" fontId="23" fillId="4" borderId="0" xfId="15" applyFont="true" applyBorder="true" applyAlignment="true" applyProtection="true">
      <alignment horizontal="left" vertical="top" textRotation="0" wrapText="false" indent="0" shrinkToFit="false"/>
      <protection locked="true" hidden="false"/>
    </xf>
    <xf numFmtId="168" fontId="23" fillId="0" borderId="0" xfId="15" applyFont="true" applyBorder="true" applyAlignment="true" applyProtection="true">
      <alignment horizontal="left" vertical="top" textRotation="0" wrapText="false" indent="0" shrinkToFit="false"/>
      <protection locked="true" hidden="false"/>
    </xf>
    <xf numFmtId="168" fontId="23" fillId="3" borderId="0" xfId="15" applyFont="true" applyBorder="true" applyAlignment="true" applyProtection="tru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B83AD"/>
      <rgbColor rgb="FFA6A6A6"/>
      <rgbColor rgb="FF003366"/>
      <rgbColor rgb="FF339966"/>
      <rgbColor rgb="FF003300"/>
      <rgbColor rgb="FF333300"/>
      <rgbColor rgb="FF993300"/>
      <rgbColor rgb="FF993366"/>
      <rgbColor rgb="FF333399"/>
      <rgbColor rgb="FF50505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8.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9.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20.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1.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2.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3.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4.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5.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6.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7.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8.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9.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30.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1.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2.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3.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4.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5.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6.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8.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N54"/>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5" topLeftCell="B21" activePane="bottomRight" state="frozen"/>
      <selection pane="topLeft" activeCell="A1" activeCellId="0" sqref="A1"/>
      <selection pane="topRight" activeCell="B1" activeCellId="0" sqref="B1"/>
      <selection pane="bottomLeft" activeCell="A21" activeCellId="0" sqref="A21"/>
      <selection pane="bottomRight" activeCell="B45" activeCellId="0" sqref="B45"/>
    </sheetView>
  </sheetViews>
  <sheetFormatPr defaultRowHeight="15"/>
  <cols>
    <col collapsed="false" hidden="false" max="2" min="1" style="0" width="49.4234693877551"/>
    <col collapsed="false" hidden="false" max="3" min="3" style="0" width="17.2857142857143"/>
    <col collapsed="false" hidden="false" max="10" min="4" style="0" width="16.4234693877551"/>
    <col collapsed="false" hidden="false" max="11" min="11" style="0" width="17.2857142857143"/>
    <col collapsed="false" hidden="false" max="12" min="12" style="0" width="16.4234693877551"/>
    <col collapsed="false" hidden="false" max="13" min="13" style="0" width="17.4234693877551"/>
    <col collapsed="false" hidden="false" max="15" min="14" style="0" width="17.7091836734694"/>
    <col collapsed="false" hidden="false" max="17" min="16" style="0" width="17.8571428571429"/>
    <col collapsed="false" hidden="false" max="23" min="18" style="0" width="18"/>
    <col collapsed="false" hidden="false" max="1025" min="24" style="0" width="8.72959183673469"/>
  </cols>
  <sheetData>
    <row r="1" customFormat="false" ht="15" hidden="false" customHeight="false" outlineLevel="0" collapsed="false">
      <c r="A1" s="1" t="s">
        <v>0</v>
      </c>
      <c r="B1" s="1"/>
      <c r="C1" s="1"/>
      <c r="D1" s="1"/>
      <c r="E1" s="1"/>
      <c r="F1" s="1"/>
      <c r="G1" s="1"/>
      <c r="H1" s="1"/>
      <c r="I1" s="1"/>
      <c r="J1" s="1"/>
      <c r="K1" s="1"/>
      <c r="L1" s="1"/>
      <c r="M1" s="1"/>
      <c r="N1" s="2"/>
      <c r="O1" s="2"/>
      <c r="P1" s="2"/>
      <c r="Q1" s="2"/>
      <c r="R1" s="2"/>
      <c r="S1" s="2"/>
      <c r="T1" s="2"/>
      <c r="U1" s="2"/>
      <c r="V1" s="2"/>
      <c r="W1" s="2"/>
      <c r="X1" s="1"/>
      <c r="Y1" s="1"/>
      <c r="Z1" s="1"/>
      <c r="AA1" s="1"/>
      <c r="AB1" s="1"/>
      <c r="AC1" s="1"/>
      <c r="AD1" s="1"/>
      <c r="AE1" s="1"/>
      <c r="AF1" s="1"/>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row>
    <row r="2" customFormat="false" ht="15" hidden="false" customHeight="false" outlineLevel="0" collapsed="false">
      <c r="A2" s="4" t="s">
        <v>1</v>
      </c>
      <c r="B2" s="2"/>
      <c r="C2" s="2"/>
      <c r="D2" s="2"/>
      <c r="E2" s="2"/>
      <c r="F2" s="2"/>
      <c r="G2" s="2"/>
      <c r="H2" s="2"/>
      <c r="I2" s="2"/>
      <c r="J2" s="2"/>
      <c r="K2" s="2"/>
      <c r="L2" s="2"/>
      <c r="M2" s="2"/>
      <c r="N2" s="2"/>
      <c r="O2" s="2"/>
      <c r="P2" s="2"/>
      <c r="Q2" s="2"/>
      <c r="R2" s="5"/>
      <c r="S2" s="6"/>
      <c r="T2" s="2"/>
      <c r="U2" s="2"/>
      <c r="V2" s="2"/>
      <c r="W2" s="2"/>
      <c r="X2" s="1"/>
      <c r="Y2" s="1"/>
      <c r="Z2" s="1"/>
      <c r="AA2" s="1"/>
      <c r="AB2" s="1"/>
      <c r="AC2" s="1"/>
      <c r="AD2" s="1"/>
      <c r="AE2" s="1"/>
      <c r="AF2" s="1"/>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2014</v>
      </c>
      <c r="S3" s="2" t="n">
        <v>2015</v>
      </c>
      <c r="T3" s="2" t="n">
        <v>2016</v>
      </c>
      <c r="U3" s="2" t="n">
        <v>2017</v>
      </c>
      <c r="V3" s="2" t="n">
        <v>2018</v>
      </c>
      <c r="W3" s="2" t="n">
        <v>2019</v>
      </c>
      <c r="X3" s="1"/>
      <c r="Y3" s="1"/>
      <c r="Z3" s="1"/>
      <c r="AA3" s="1"/>
      <c r="AB3" s="1"/>
      <c r="AC3" s="1"/>
      <c r="AD3" s="1"/>
      <c r="AE3" s="1"/>
      <c r="AF3" s="1"/>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18</v>
      </c>
      <c r="S4" s="2" t="s">
        <v>19</v>
      </c>
      <c r="T4" s="2" t="s">
        <v>20</v>
      </c>
      <c r="U4" s="2" t="s">
        <v>21</v>
      </c>
      <c r="V4" s="2" t="s">
        <v>22</v>
      </c>
      <c r="W4" s="2" t="s">
        <v>23</v>
      </c>
      <c r="X4" s="1"/>
      <c r="Y4" s="1"/>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row>
    <row r="5" customFormat="false" ht="15" hidden="false" customHeight="false" outlineLevel="0" collapsed="false">
      <c r="A5" s="7" t="s">
        <v>24</v>
      </c>
      <c r="B5" s="7"/>
      <c r="C5" s="2" t="s">
        <v>25</v>
      </c>
      <c r="D5" s="2" t="s">
        <v>25</v>
      </c>
      <c r="E5" s="2" t="s">
        <v>25</v>
      </c>
      <c r="F5" s="2" t="s">
        <v>25</v>
      </c>
      <c r="G5" s="0" t="s">
        <v>25</v>
      </c>
      <c r="H5" s="0" t="s">
        <v>25</v>
      </c>
      <c r="I5" s="0" t="s">
        <v>25</v>
      </c>
      <c r="J5" s="0" t="s">
        <v>25</v>
      </c>
      <c r="K5" s="0" t="s">
        <v>25</v>
      </c>
      <c r="L5" s="0" t="s">
        <v>25</v>
      </c>
      <c r="M5" s="2" t="s">
        <v>26</v>
      </c>
      <c r="N5" s="2" t="s">
        <v>25</v>
      </c>
      <c r="O5" s="2" t="s">
        <v>25</v>
      </c>
      <c r="P5" s="2" t="s">
        <v>25</v>
      </c>
      <c r="Q5" s="8" t="s">
        <v>27</v>
      </c>
      <c r="R5" s="2" t="s">
        <v>28</v>
      </c>
      <c r="S5" s="2" t="s">
        <v>29</v>
      </c>
      <c r="T5" s="2" t="s">
        <v>29</v>
      </c>
      <c r="U5" s="2" t="s">
        <v>29</v>
      </c>
      <c r="V5" s="2" t="s">
        <v>29</v>
      </c>
      <c r="W5" s="2" t="s">
        <v>29</v>
      </c>
      <c r="X5" s="1"/>
      <c r="Y5" s="1"/>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row>
    <row r="6" customFormat="false" ht="15" hidden="false" customHeight="false" outlineLevel="0" collapsed="false">
      <c r="A6" s="9" t="s">
        <v>30</v>
      </c>
      <c r="B6" s="9" t="s">
        <v>31</v>
      </c>
      <c r="C6" s="10" t="n">
        <v>1575000000000</v>
      </c>
      <c r="D6" s="10" t="n">
        <v>1914000000000</v>
      </c>
      <c r="E6" s="10" t="n">
        <v>1969000000000</v>
      </c>
      <c r="F6" s="10" t="n">
        <v>2264000000000</v>
      </c>
      <c r="G6" s="10" t="n">
        <v>2918300000000</v>
      </c>
      <c r="H6" s="10" t="n">
        <v>3146000000000</v>
      </c>
      <c r="I6" s="10" t="n">
        <v>3241000000000</v>
      </c>
      <c r="J6" s="10" t="n">
        <v>3624000000000</v>
      </c>
      <c r="K6" s="10" t="n">
        <v>3800000000000</v>
      </c>
      <c r="L6" s="10" t="n">
        <v>4546000000000</v>
      </c>
      <c r="M6" s="10" t="n">
        <v>5136000000000</v>
      </c>
      <c r="N6" s="10" t="n">
        <v>7221000000000</v>
      </c>
      <c r="O6" s="10" t="n">
        <v>7771000000000</v>
      </c>
      <c r="P6" s="10" t="n">
        <v>8245000000000</v>
      </c>
      <c r="Q6" s="11" t="n">
        <v>9679900000000</v>
      </c>
      <c r="R6" s="10" t="n">
        <v>8874000000000</v>
      </c>
      <c r="S6" s="11" t="n">
        <v>10999000000000</v>
      </c>
      <c r="T6" s="10" t="n">
        <v>11872000000000</v>
      </c>
      <c r="U6" s="10" t="n">
        <v>13510000000000</v>
      </c>
      <c r="V6" s="10" t="n">
        <v>15537000000000</v>
      </c>
      <c r="W6" s="10" t="n">
        <v>17726000000000</v>
      </c>
      <c r="X6" s="1"/>
      <c r="Y6" s="1"/>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row>
    <row r="7" customFormat="false" ht="15" hidden="false" customHeight="false" outlineLevel="0" collapsed="false">
      <c r="A7" s="13" t="s">
        <v>32</v>
      </c>
      <c r="B7" s="13"/>
      <c r="C7" s="14" t="n">
        <v>1059000000000</v>
      </c>
      <c r="D7" s="14" t="n">
        <v>1128000000000</v>
      </c>
      <c r="E7" s="14" t="n">
        <v>1254000000000</v>
      </c>
      <c r="F7" s="14" t="n">
        <v>1434000000000</v>
      </c>
      <c r="G7" s="14" t="n">
        <v>1669200000000</v>
      </c>
      <c r="H7" s="14" t="n">
        <v>1948000000000</v>
      </c>
      <c r="I7" s="14" t="n">
        <v>2267000000000</v>
      </c>
      <c r="J7" s="14" t="n">
        <v>2667000000000</v>
      </c>
      <c r="K7" s="14" t="n">
        <v>3145000000000</v>
      </c>
      <c r="L7" s="14" t="n">
        <v>3758000000000</v>
      </c>
      <c r="M7" s="14" t="n">
        <v>4273000000000</v>
      </c>
      <c r="N7" s="14" t="n">
        <v>6330000000000</v>
      </c>
      <c r="O7" s="14" t="n">
        <v>6634000000000</v>
      </c>
      <c r="P7" s="14" t="n">
        <v>7309000000000</v>
      </c>
      <c r="Q7" s="15" t="n">
        <v>8770200000000</v>
      </c>
      <c r="R7" s="14" t="n">
        <v>8165000000000</v>
      </c>
      <c r="S7" s="15" t="n">
        <v>9777000000000</v>
      </c>
      <c r="T7" s="14" t="n">
        <v>11048000000000</v>
      </c>
      <c r="U7" s="14" t="n">
        <v>12691000000000</v>
      </c>
      <c r="V7" s="14" t="n">
        <v>14656000000000</v>
      </c>
      <c r="W7" s="14" t="n">
        <v>16988000000000</v>
      </c>
      <c r="X7" s="1"/>
      <c r="Y7" s="1"/>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row>
    <row r="8" customFormat="false" ht="15" hidden="false" customHeight="false" outlineLevel="0" collapsed="false">
      <c r="A8" s="16" t="s">
        <v>33</v>
      </c>
      <c r="B8" s="13" t="s">
        <v>34</v>
      </c>
      <c r="C8" s="14" t="n">
        <v>928000000000</v>
      </c>
      <c r="D8" s="14" t="n">
        <v>1029000000000</v>
      </c>
      <c r="E8" s="14" t="n">
        <v>1156000000000</v>
      </c>
      <c r="F8" s="14" t="n">
        <v>1338000000000</v>
      </c>
      <c r="G8" s="14" t="n">
        <v>1550500000000</v>
      </c>
      <c r="H8" s="14" t="n">
        <v>1828000000000</v>
      </c>
      <c r="I8" s="14" t="n">
        <v>2142000000000</v>
      </c>
      <c r="J8" s="14" t="n">
        <v>2524000000000</v>
      </c>
      <c r="K8" s="14" t="n">
        <v>3024000000000</v>
      </c>
      <c r="L8" s="14" t="n">
        <v>3560000000000</v>
      </c>
      <c r="M8" s="14" t="n">
        <v>4067000000000</v>
      </c>
      <c r="N8" s="14" t="n">
        <v>4958000000000</v>
      </c>
      <c r="O8" s="14" t="n">
        <v>5983000000000</v>
      </c>
      <c r="P8" s="14" t="n">
        <v>7005000000000</v>
      </c>
      <c r="Q8" s="15" t="n">
        <v>8588100000000</v>
      </c>
      <c r="R8" s="14" t="n">
        <v>7831000000000</v>
      </c>
      <c r="S8" s="15" t="n">
        <v>9372000000000</v>
      </c>
      <c r="T8" s="14" t="n">
        <v>10544000000000</v>
      </c>
      <c r="U8" s="14" t="n">
        <v>12111000000000</v>
      </c>
      <c r="V8" s="14" t="n">
        <v>13963000000000</v>
      </c>
      <c r="W8" s="14" t="n">
        <v>16159000000000</v>
      </c>
      <c r="X8" s="1"/>
      <c r="Y8" s="1"/>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row>
    <row r="9" customFormat="false" ht="15" hidden="false" customHeight="false" outlineLevel="0" collapsed="false">
      <c r="A9" s="2" t="s">
        <v>35</v>
      </c>
      <c r="B9" s="13" t="s">
        <v>36</v>
      </c>
      <c r="C9" s="14" t="n">
        <v>105000000000</v>
      </c>
      <c r="D9" s="14" t="n">
        <v>141000000000</v>
      </c>
      <c r="E9" s="14" t="n">
        <v>117000000000</v>
      </c>
      <c r="F9" s="14" t="n">
        <v>134000000000</v>
      </c>
      <c r="G9" s="14" t="n">
        <v>135300000000</v>
      </c>
      <c r="H9" s="14" t="n">
        <v>162000000000</v>
      </c>
      <c r="I9" s="14" t="n">
        <v>227000000000</v>
      </c>
      <c r="J9" s="14" t="n">
        <v>261000000000</v>
      </c>
      <c r="K9" s="14" t="n">
        <v>308000000000</v>
      </c>
      <c r="L9" s="14" t="n">
        <v>361000000000</v>
      </c>
      <c r="M9" s="14" t="n">
        <v>352000000000</v>
      </c>
      <c r="N9" s="14" t="n">
        <v>455000000000</v>
      </c>
      <c r="O9" s="14" t="n">
        <v>503000000000</v>
      </c>
      <c r="P9" s="14" t="n">
        <v>599000000000</v>
      </c>
      <c r="Q9" s="15" t="n">
        <v>981600000000</v>
      </c>
      <c r="R9" s="14" t="n">
        <v>747000000000</v>
      </c>
      <c r="S9" s="15" t="n">
        <v>893000000000</v>
      </c>
      <c r="T9" s="14" t="n">
        <v>1020000000000</v>
      </c>
      <c r="U9" s="14" t="n">
        <v>1179000000000</v>
      </c>
      <c r="V9" s="14" t="n">
        <v>1387000000000</v>
      </c>
      <c r="W9" s="14" t="n">
        <v>1722000000000</v>
      </c>
      <c r="X9" s="1"/>
      <c r="Y9" s="1"/>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row>
    <row r="10" customFormat="false" ht="15" hidden="false" customHeight="false" outlineLevel="0" collapsed="false">
      <c r="A10" s="2" t="s">
        <v>37</v>
      </c>
      <c r="B10" s="13" t="s">
        <v>36</v>
      </c>
      <c r="C10" s="14" t="n">
        <v>182000000000</v>
      </c>
      <c r="D10" s="14" t="n">
        <v>224000000000</v>
      </c>
      <c r="E10" s="14" t="n">
        <v>284000000000</v>
      </c>
      <c r="F10" s="14" t="n">
        <v>350000000000</v>
      </c>
      <c r="G10" s="14" t="n">
        <v>436900000000</v>
      </c>
      <c r="H10" s="14" t="n">
        <v>560000000000</v>
      </c>
      <c r="I10" s="14" t="n">
        <v>653000000000</v>
      </c>
      <c r="J10" s="14" t="n">
        <v>782000000000</v>
      </c>
      <c r="K10" s="14" t="n">
        <v>862000000000</v>
      </c>
      <c r="L10" s="14" t="n">
        <v>1094000000000</v>
      </c>
      <c r="M10" s="14" t="n">
        <v>1361000000000</v>
      </c>
      <c r="N10" s="14" t="n">
        <v>1750000000000</v>
      </c>
      <c r="O10" s="14" t="n">
        <v>2112000000000</v>
      </c>
      <c r="P10" s="14" t="n">
        <v>2588000000000</v>
      </c>
      <c r="Q10" s="15" t="n">
        <v>2858900000000</v>
      </c>
      <c r="R10" s="14" t="n">
        <v>2756000000000</v>
      </c>
      <c r="S10" s="15" t="n">
        <v>3318000000000</v>
      </c>
      <c r="T10" s="14" t="n">
        <v>3654000000000</v>
      </c>
      <c r="U10" s="14" t="n">
        <v>4210000000000</v>
      </c>
      <c r="V10" s="14" t="n">
        <v>4855000000000</v>
      </c>
      <c r="W10" s="14" t="n">
        <v>5713000000000</v>
      </c>
      <c r="X10" s="1"/>
      <c r="Y10" s="1"/>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row>
    <row r="11" customFormat="false" ht="15" hidden="false" customHeight="false" outlineLevel="0" collapsed="false">
      <c r="A11" s="2" t="s">
        <v>38</v>
      </c>
      <c r="B11" s="13" t="s">
        <v>36</v>
      </c>
      <c r="C11" s="14" t="n">
        <v>328000000000</v>
      </c>
      <c r="D11" s="14" t="n">
        <v>325000000000</v>
      </c>
      <c r="E11" s="14" t="n">
        <v>361000000000</v>
      </c>
      <c r="F11" s="14" t="n">
        <v>389000000000</v>
      </c>
      <c r="G11" s="14" t="n">
        <v>447200000000</v>
      </c>
      <c r="H11" s="14" t="n">
        <v>498000000000</v>
      </c>
      <c r="I11" s="14" t="n">
        <v>567000000000</v>
      </c>
      <c r="J11" s="14" t="n">
        <v>653000000000</v>
      </c>
      <c r="K11" s="14" t="n">
        <v>815000000000</v>
      </c>
      <c r="L11" s="14" t="n">
        <v>921000000000</v>
      </c>
      <c r="M11" s="14" t="n">
        <v>1025000000000</v>
      </c>
      <c r="N11" s="14" t="n">
        <v>1186000000000</v>
      </c>
      <c r="O11" s="14" t="n">
        <v>1446000000000</v>
      </c>
      <c r="P11" s="14" t="n">
        <v>1466000000000</v>
      </c>
      <c r="Q11" s="15" t="n">
        <v>1793800000000</v>
      </c>
      <c r="R11" s="14" t="n">
        <v>1757000000000</v>
      </c>
      <c r="S11" s="15" t="n">
        <v>2094000000000</v>
      </c>
      <c r="T11" s="14" t="n">
        <v>2439000000000</v>
      </c>
      <c r="U11" s="14" t="n">
        <v>2784000000000</v>
      </c>
      <c r="V11" s="14" t="n">
        <v>3151000000000</v>
      </c>
      <c r="W11" s="14" t="n">
        <v>3480000000000</v>
      </c>
      <c r="X11" s="1"/>
      <c r="Y11" s="1"/>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row>
    <row r="12" customFormat="false" ht="15" hidden="false" customHeight="false" outlineLevel="0" collapsed="false">
      <c r="A12" s="2" t="s">
        <v>39</v>
      </c>
      <c r="B12" s="13" t="s">
        <v>36</v>
      </c>
      <c r="C12" s="14" t="n">
        <v>313000000000</v>
      </c>
      <c r="D12" s="14" t="n">
        <v>339000000000</v>
      </c>
      <c r="E12" s="14" t="n">
        <v>393000000000</v>
      </c>
      <c r="F12" s="14" t="n">
        <v>466000000000</v>
      </c>
      <c r="G12" s="14" t="n">
        <v>531000000000</v>
      </c>
      <c r="H12" s="14" t="n">
        <v>608000000000</v>
      </c>
      <c r="I12" s="14" t="n">
        <v>696000000000</v>
      </c>
      <c r="J12" s="14" t="n">
        <v>829000000000</v>
      </c>
      <c r="K12" s="14" t="n">
        <v>1039000000000</v>
      </c>
      <c r="L12" s="14" t="n">
        <v>1184000000000</v>
      </c>
      <c r="M12" s="14" t="n">
        <v>1329000000000</v>
      </c>
      <c r="N12" s="14" t="n">
        <v>1567000000000</v>
      </c>
      <c r="O12" s="14" t="n">
        <v>1921000000000</v>
      </c>
      <c r="P12" s="14" t="n">
        <v>2353000000000</v>
      </c>
      <c r="Q12" s="15" t="n">
        <v>2953800000000</v>
      </c>
      <c r="R12" s="14" t="n">
        <v>2570000000000</v>
      </c>
      <c r="S12" s="15" t="n">
        <v>3066000000000</v>
      </c>
      <c r="T12" s="14" t="n">
        <v>3432000000000</v>
      </c>
      <c r="U12" s="14" t="n">
        <v>3939000000000</v>
      </c>
      <c r="V12" s="14" t="n">
        <v>4570000000000</v>
      </c>
      <c r="W12" s="14" t="n">
        <v>5245000000000</v>
      </c>
      <c r="X12" s="1"/>
      <c r="Y12" s="1"/>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row>
    <row r="13" customFormat="false" ht="15" hidden="false" customHeight="false" outlineLevel="0" collapsed="false">
      <c r="A13" s="16" t="s">
        <v>40</v>
      </c>
      <c r="B13" s="13" t="s">
        <v>34</v>
      </c>
      <c r="C13" s="14" t="n">
        <v>81000000000</v>
      </c>
      <c r="D13" s="14" t="n">
        <v>53000000000</v>
      </c>
      <c r="E13" s="14" t="n">
        <v>98000000000</v>
      </c>
      <c r="F13" s="14" t="n">
        <v>96000000000</v>
      </c>
      <c r="G13" s="14" t="n">
        <v>118700000000</v>
      </c>
      <c r="H13" s="14" t="n">
        <v>121000000000</v>
      </c>
      <c r="I13" s="14" t="n">
        <v>125000000000</v>
      </c>
      <c r="J13" s="14" t="n">
        <v>144000000000</v>
      </c>
      <c r="K13" s="14" t="n">
        <v>121000000000</v>
      </c>
      <c r="L13" s="14" t="n">
        <v>198000000000</v>
      </c>
      <c r="M13" s="14" t="n">
        <v>206000000000</v>
      </c>
      <c r="N13" s="14" t="n">
        <v>251000000000</v>
      </c>
      <c r="O13" s="14" t="n">
        <v>259000000000</v>
      </c>
      <c r="P13" s="14" t="n">
        <v>304000000000</v>
      </c>
      <c r="Q13" s="15" t="n">
        <v>182100000000</v>
      </c>
      <c r="R13" s="14" t="n">
        <v>334000000000</v>
      </c>
      <c r="S13" s="15" t="n">
        <v>405000000000</v>
      </c>
      <c r="T13" s="14" t="n">
        <v>504000000000</v>
      </c>
      <c r="U13" s="14" t="n">
        <v>580000000000</v>
      </c>
      <c r="V13" s="14" t="n">
        <v>693000000000</v>
      </c>
      <c r="W13" s="14" t="n">
        <v>829000000000</v>
      </c>
      <c r="X13" s="1"/>
      <c r="Y13" s="1"/>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row>
    <row r="14" customFormat="false" ht="15" hidden="false" customHeight="false" outlineLevel="0" collapsed="false">
      <c r="A14" s="16" t="s">
        <v>41</v>
      </c>
      <c r="B14" s="13" t="s">
        <v>42</v>
      </c>
      <c r="C14" s="14" t="n">
        <v>0</v>
      </c>
      <c r="D14" s="14" t="n">
        <v>0</v>
      </c>
      <c r="E14" s="14" t="n">
        <v>0</v>
      </c>
      <c r="F14" s="14" t="n">
        <v>0</v>
      </c>
      <c r="G14" s="14" t="n">
        <v>0</v>
      </c>
      <c r="H14" s="14" t="n">
        <v>0</v>
      </c>
      <c r="I14" s="14" t="n">
        <v>0</v>
      </c>
      <c r="J14" s="14" t="n">
        <v>0</v>
      </c>
      <c r="K14" s="14" t="n">
        <v>0</v>
      </c>
      <c r="L14" s="14" t="n">
        <v>0</v>
      </c>
      <c r="M14" s="14" t="n">
        <v>0</v>
      </c>
      <c r="N14" s="14" t="n">
        <v>1121000000000</v>
      </c>
      <c r="O14" s="14" t="n">
        <v>392000000000</v>
      </c>
      <c r="P14" s="14" t="n">
        <v>0</v>
      </c>
      <c r="Q14" s="15" t="n">
        <v>0</v>
      </c>
      <c r="R14" s="14" t="n">
        <v>0</v>
      </c>
      <c r="S14" s="15" t="n">
        <v>0</v>
      </c>
      <c r="T14" s="14" t="n">
        <v>0</v>
      </c>
      <c r="U14" s="14" t="n">
        <v>0</v>
      </c>
      <c r="V14" s="14" t="n">
        <v>0</v>
      </c>
      <c r="W14" s="14" t="n">
        <v>0</v>
      </c>
      <c r="X14" s="1"/>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row>
    <row r="15" s="22" customFormat="true" ht="15" hidden="false" customHeight="false" outlineLevel="0" collapsed="false">
      <c r="A15" s="17" t="s">
        <v>43</v>
      </c>
      <c r="B15" s="18"/>
      <c r="C15" s="19" t="n">
        <v>516000000000</v>
      </c>
      <c r="D15" s="19" t="n">
        <v>786000000000</v>
      </c>
      <c r="E15" s="19" t="n">
        <v>715000000000</v>
      </c>
      <c r="F15" s="19" t="n">
        <v>830000000000</v>
      </c>
      <c r="G15" s="19" t="n">
        <v>1249100000000</v>
      </c>
      <c r="H15" s="19" t="n">
        <v>1198000000000</v>
      </c>
      <c r="I15" s="19" t="n">
        <v>974000000000</v>
      </c>
      <c r="J15" s="19" t="n">
        <v>957000000000</v>
      </c>
      <c r="K15" s="19" t="n">
        <v>656000000000</v>
      </c>
      <c r="L15" s="19" t="n">
        <v>787000000000</v>
      </c>
      <c r="M15" s="19" t="n">
        <v>863000000000</v>
      </c>
      <c r="N15" s="19" t="n">
        <v>891000000000</v>
      </c>
      <c r="O15" s="19" t="n">
        <v>1137000000000</v>
      </c>
      <c r="P15" s="19" t="n">
        <v>936000000000</v>
      </c>
      <c r="Q15" s="20" t="n">
        <v>909700000000</v>
      </c>
      <c r="R15" s="19" t="n">
        <v>709000000000</v>
      </c>
      <c r="S15" s="20" t="n">
        <v>1222000000000</v>
      </c>
      <c r="T15" s="19" t="n">
        <v>824000000000</v>
      </c>
      <c r="U15" s="19" t="n">
        <v>819000000000</v>
      </c>
      <c r="V15" s="19" t="n">
        <v>881000000000</v>
      </c>
      <c r="W15" s="19" t="n">
        <v>738000000000</v>
      </c>
      <c r="X15" s="17"/>
      <c r="Y15" s="17"/>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row>
    <row r="16" customFormat="false" ht="13.8" hidden="false" customHeight="false" outlineLevel="0" collapsed="false">
      <c r="A16" s="8" t="s">
        <v>44</v>
      </c>
      <c r="B16" s="23" t="s">
        <v>45</v>
      </c>
      <c r="C16" s="15" t="n">
        <v>240000000000</v>
      </c>
      <c r="D16" s="15" t="n">
        <v>367000000000</v>
      </c>
      <c r="E16" s="15" t="n">
        <v>364000000000</v>
      </c>
      <c r="F16" s="15" t="n">
        <v>469000000000</v>
      </c>
      <c r="G16" s="15" t="n">
        <v>816200000000</v>
      </c>
      <c r="H16" s="15" t="n">
        <v>811000000000</v>
      </c>
      <c r="I16" s="15" t="n">
        <v>738000000000</v>
      </c>
      <c r="J16" s="15" t="n">
        <v>776000000000</v>
      </c>
      <c r="K16" s="15" t="n">
        <v>470000000000</v>
      </c>
      <c r="L16" s="15" t="n">
        <v>531000000000</v>
      </c>
      <c r="M16" s="14" t="n">
        <v>467000000000</v>
      </c>
      <c r="N16" s="14" t="n">
        <v>515000000000</v>
      </c>
      <c r="O16" s="14" t="n">
        <v>581000000000</v>
      </c>
      <c r="P16" s="14" t="n">
        <v>199000000000</v>
      </c>
      <c r="Q16" s="15" t="n">
        <v>212900000000</v>
      </c>
      <c r="R16" s="14" t="n">
        <v>215000000000</v>
      </c>
      <c r="S16" s="15" t="n">
        <v>257000000000</v>
      </c>
      <c r="T16" s="14" t="n">
        <v>256000000000</v>
      </c>
      <c r="U16" s="14" t="n">
        <v>254000000000</v>
      </c>
      <c r="V16" s="14" t="n">
        <v>274000000000</v>
      </c>
      <c r="W16" s="14" t="n">
        <v>229000000000</v>
      </c>
      <c r="X16" s="1"/>
      <c r="Y16" s="1"/>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c r="BN16" s="12"/>
    </row>
    <row r="17" customFormat="false" ht="15" hidden="false" customHeight="false" outlineLevel="0" collapsed="false">
      <c r="A17" s="8" t="s">
        <v>46</v>
      </c>
      <c r="B17" s="23" t="s">
        <v>47</v>
      </c>
      <c r="C17" s="15" t="n">
        <v>275000000000</v>
      </c>
      <c r="D17" s="15" t="n">
        <v>419000000000</v>
      </c>
      <c r="E17" s="15" t="n">
        <v>351000000000</v>
      </c>
      <c r="F17" s="15" t="n">
        <v>361000000000</v>
      </c>
      <c r="G17" s="15" t="n">
        <v>432900000000</v>
      </c>
      <c r="H17" s="15" t="n">
        <v>387000000000</v>
      </c>
      <c r="I17" s="15" t="n">
        <v>236000000000</v>
      </c>
      <c r="J17" s="15" t="n">
        <v>181000000000</v>
      </c>
      <c r="K17" s="15" t="n">
        <v>185000000000</v>
      </c>
      <c r="L17" s="15" t="n">
        <v>257000000000</v>
      </c>
      <c r="M17" s="14" t="n">
        <v>396000000000</v>
      </c>
      <c r="N17" s="14" t="n">
        <v>375000000000</v>
      </c>
      <c r="O17" s="14" t="n">
        <v>556000000000</v>
      </c>
      <c r="P17" s="14" t="n">
        <v>738000000000</v>
      </c>
      <c r="Q17" s="15" t="n">
        <v>696800000000</v>
      </c>
      <c r="R17" s="14" t="n">
        <v>494000000000</v>
      </c>
      <c r="S17" s="15" t="n">
        <v>964000000000</v>
      </c>
      <c r="T17" s="14" t="n">
        <v>568000000000</v>
      </c>
      <c r="U17" s="14" t="n">
        <v>564000000000</v>
      </c>
      <c r="V17" s="14" t="n">
        <v>607000000000</v>
      </c>
      <c r="W17" s="14" t="n">
        <v>509000000000</v>
      </c>
      <c r="X17" s="1"/>
      <c r="Y17" s="1"/>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row>
    <row r="18" s="24" customFormat="true" ht="15" hidden="false" customHeight="false" outlineLevel="0" collapsed="false">
      <c r="A18" s="24" t="s">
        <v>48</v>
      </c>
      <c r="B18" s="25" t="s">
        <v>49</v>
      </c>
      <c r="C18" s="26" t="n">
        <v>2389000000000</v>
      </c>
      <c r="D18" s="26" t="n">
        <v>2180000000000</v>
      </c>
      <c r="E18" s="26" t="n">
        <v>2514000000000</v>
      </c>
      <c r="F18" s="26" t="n">
        <v>2775000000000</v>
      </c>
      <c r="G18" s="26" t="n">
        <v>3135600000000</v>
      </c>
      <c r="H18" s="26" t="n">
        <v>3233000000000</v>
      </c>
      <c r="I18" s="26" t="n">
        <v>3228000000000</v>
      </c>
      <c r="J18" s="26" t="n">
        <v>3844000000000</v>
      </c>
      <c r="K18" s="26" t="n">
        <v>4384000000000</v>
      </c>
      <c r="L18" s="26" t="n">
        <v>5205000000000</v>
      </c>
      <c r="M18" s="26" t="n">
        <v>6836000000000</v>
      </c>
      <c r="N18" s="26" t="n">
        <v>8900000000000</v>
      </c>
      <c r="O18" s="26" t="n">
        <v>9281000000000</v>
      </c>
      <c r="P18" s="26" t="n">
        <v>10523000000000</v>
      </c>
      <c r="Q18" s="26" t="n">
        <v>13014900000000</v>
      </c>
      <c r="R18" s="26" t="n">
        <v>11456000000000</v>
      </c>
      <c r="S18" s="26" t="n">
        <v>16177000000000</v>
      </c>
      <c r="T18" s="26" t="n">
        <v>16156000000000</v>
      </c>
      <c r="U18" s="26" t="n">
        <v>18653000000000</v>
      </c>
      <c r="V18" s="26" t="n">
        <v>20466000000000</v>
      </c>
      <c r="W18" s="26" t="n">
        <v>21372000000000</v>
      </c>
      <c r="X18" s="27"/>
      <c r="Y18" s="27"/>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row>
    <row r="19" customFormat="false" ht="15" hidden="false" customHeight="false" outlineLevel="0" collapsed="false">
      <c r="A19" s="16" t="s">
        <v>50</v>
      </c>
      <c r="B19" s="13" t="s">
        <v>51</v>
      </c>
      <c r="C19" s="14" t="n">
        <v>977000000000</v>
      </c>
      <c r="D19" s="14" t="n">
        <v>1138000000000</v>
      </c>
      <c r="E19" s="14" t="n">
        <v>1420000000000</v>
      </c>
      <c r="F19" s="14" t="n">
        <v>1565000000000</v>
      </c>
      <c r="G19" s="14" t="n">
        <v>1865300000000</v>
      </c>
      <c r="H19" s="14" t="n">
        <v>1978000000000</v>
      </c>
      <c r="I19" s="14" t="n">
        <v>2233000000000</v>
      </c>
      <c r="J19" s="14" t="n">
        <v>2442000000000</v>
      </c>
      <c r="K19" s="14" t="n">
        <v>2881000000000</v>
      </c>
      <c r="L19" s="14" t="n">
        <v>3291000000000</v>
      </c>
      <c r="M19" s="14" t="n">
        <v>4308000000000</v>
      </c>
      <c r="N19" s="14" t="n">
        <v>5963000000000</v>
      </c>
      <c r="O19" s="14" t="n">
        <v>5585000000000</v>
      </c>
      <c r="P19" s="14" t="n">
        <v>5813000000000</v>
      </c>
      <c r="Q19" s="15" t="n">
        <v>6438000000000</v>
      </c>
      <c r="R19" s="14" t="n">
        <v>6675000000000</v>
      </c>
      <c r="S19" s="15" t="n">
        <v>7491000000000</v>
      </c>
      <c r="T19" s="14" t="n">
        <v>8332000000000</v>
      </c>
      <c r="U19" s="14" t="n">
        <v>9394000000000</v>
      </c>
      <c r="V19" s="14" t="n">
        <v>10516000000000</v>
      </c>
      <c r="W19" s="14" t="n">
        <v>11870000000000</v>
      </c>
      <c r="X19" s="1"/>
      <c r="Y19" s="1"/>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row>
    <row r="20" customFormat="false" ht="15" hidden="false" customHeight="false" outlineLevel="0" collapsed="false">
      <c r="A20" s="2" t="s">
        <v>52</v>
      </c>
      <c r="B20" s="13" t="s">
        <v>53</v>
      </c>
      <c r="C20" s="14" t="n">
        <v>374000000000</v>
      </c>
      <c r="D20" s="14" t="n">
        <v>434000000000</v>
      </c>
      <c r="E20" s="14" t="n">
        <v>548600000000</v>
      </c>
      <c r="F20" s="14" t="n">
        <v>611000000000</v>
      </c>
      <c r="G20" s="14" t="n">
        <v>683000000000</v>
      </c>
      <c r="H20" s="14" t="n">
        <v>774000000000</v>
      </c>
      <c r="I20" s="14" t="n">
        <v>867000000000</v>
      </c>
      <c r="J20" s="14" t="n">
        <v>987000000000</v>
      </c>
      <c r="K20" s="14" t="n">
        <v>1106000000000</v>
      </c>
      <c r="L20" s="14" t="n">
        <v>1184000000000</v>
      </c>
      <c r="M20" s="14" t="n">
        <v>1308000000000</v>
      </c>
      <c r="N20" s="14" t="n">
        <v>1664000000000</v>
      </c>
      <c r="O20" s="14" t="n">
        <v>1832000000000</v>
      </c>
      <c r="P20" s="14" t="n">
        <v>2160000000000</v>
      </c>
      <c r="Q20" s="15" t="n">
        <v>2440200000000</v>
      </c>
      <c r="R20" s="14" t="n">
        <v>2384000000000</v>
      </c>
      <c r="S20" s="15" t="n">
        <v>2913000000000</v>
      </c>
      <c r="T20" s="14" t="n">
        <v>2991000000000</v>
      </c>
      <c r="U20" s="14" t="n">
        <v>3375000000000</v>
      </c>
      <c r="V20" s="14" t="n">
        <v>3714000000000</v>
      </c>
      <c r="W20" s="14" t="n">
        <v>4196000000000</v>
      </c>
      <c r="X20" s="29"/>
      <c r="Y20" s="29"/>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30"/>
    </row>
    <row r="21" customFormat="false" ht="15" hidden="false" customHeight="false" outlineLevel="0" collapsed="false">
      <c r="A21" s="2" t="s">
        <v>54</v>
      </c>
      <c r="B21" s="13" t="s">
        <v>53</v>
      </c>
      <c r="C21" s="14" t="n">
        <v>95000000000</v>
      </c>
      <c r="D21" s="14" t="n">
        <v>125000000000</v>
      </c>
      <c r="E21" s="14" t="n">
        <v>141000000000</v>
      </c>
      <c r="F21" s="14" t="n">
        <v>173000000000</v>
      </c>
      <c r="G21" s="14" t="n">
        <v>261800000000</v>
      </c>
      <c r="H21" s="14" t="n">
        <v>229000000000</v>
      </c>
      <c r="I21" s="14" t="n">
        <v>249000000000</v>
      </c>
      <c r="J21" s="14" t="n">
        <v>236000000000</v>
      </c>
      <c r="K21" s="14" t="n">
        <v>309000000000</v>
      </c>
      <c r="L21" s="14" t="n">
        <v>357000000000</v>
      </c>
      <c r="M21" s="14" t="n">
        <v>386000000000</v>
      </c>
      <c r="N21" s="14" t="n">
        <v>424000000000</v>
      </c>
      <c r="O21" s="14" t="n">
        <v>603000000000</v>
      </c>
      <c r="P21" s="14" t="n">
        <v>890000000000</v>
      </c>
      <c r="Q21" s="15" t="n">
        <v>975300000000</v>
      </c>
      <c r="R21" s="14" t="n">
        <v>970000000000</v>
      </c>
      <c r="S21" s="15" t="n">
        <v>1291000000000</v>
      </c>
      <c r="T21" s="14" t="n">
        <v>1614000000000</v>
      </c>
      <c r="U21" s="14" t="n">
        <v>1880000000000</v>
      </c>
      <c r="V21" s="14" t="n">
        <v>2210000000000</v>
      </c>
      <c r="W21" s="14" t="n">
        <v>2492000000000</v>
      </c>
      <c r="X21" s="1"/>
      <c r="Y21" s="1"/>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row>
    <row r="22" customFormat="false" ht="15" hidden="false" customHeight="false" outlineLevel="0" collapsed="false">
      <c r="A22" s="2" t="s">
        <v>55</v>
      </c>
      <c r="B22" s="13" t="s">
        <v>53</v>
      </c>
      <c r="C22" s="14" t="n">
        <v>508000000000</v>
      </c>
      <c r="D22" s="14" t="n">
        <v>579000000000</v>
      </c>
      <c r="E22" s="14" t="n">
        <v>730400000000</v>
      </c>
      <c r="F22" s="14" t="n">
        <v>781000000000</v>
      </c>
      <c r="G22" s="14" t="n">
        <v>861300000000</v>
      </c>
      <c r="H22" s="14" t="n">
        <v>975000000000</v>
      </c>
      <c r="I22" s="14" t="n">
        <v>1117000000000</v>
      </c>
      <c r="J22" s="14" t="n">
        <v>1220000000000</v>
      </c>
      <c r="K22" s="14" t="n">
        <v>1466000000000</v>
      </c>
      <c r="L22" s="14" t="n">
        <v>1750000000000</v>
      </c>
      <c r="M22" s="14" t="n">
        <v>2614000000000</v>
      </c>
      <c r="N22" s="14" t="n">
        <v>3875000000000</v>
      </c>
      <c r="O22" s="14" t="n">
        <v>3150000000000</v>
      </c>
      <c r="P22" s="14" t="n">
        <v>2763000000000</v>
      </c>
      <c r="Q22" s="15" t="n">
        <v>3022500000000</v>
      </c>
      <c r="R22" s="14" t="n">
        <v>3321000000000</v>
      </c>
      <c r="S22" s="15" t="n">
        <v>3287000000000</v>
      </c>
      <c r="T22" s="14" t="n">
        <v>3727000000000</v>
      </c>
      <c r="U22" s="14" t="n">
        <v>4139000000000</v>
      </c>
      <c r="V22" s="14" t="n">
        <v>4592000000000</v>
      </c>
      <c r="W22" s="14" t="n">
        <v>5182000000000</v>
      </c>
      <c r="X22" s="1"/>
      <c r="Y22" s="1"/>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row>
    <row r="23" customFormat="false" ht="15" hidden="false" customHeight="false" outlineLevel="0" collapsed="false">
      <c r="A23" s="13" t="s">
        <v>56</v>
      </c>
      <c r="B23" s="13" t="s">
        <v>51</v>
      </c>
      <c r="C23" s="14" t="n">
        <v>783000000000</v>
      </c>
      <c r="D23" s="14" t="n">
        <v>939000000000</v>
      </c>
      <c r="E23" s="14" t="n">
        <v>979000000000</v>
      </c>
      <c r="F23" s="14" t="n">
        <v>1168000000000</v>
      </c>
      <c r="G23" s="14" t="n">
        <v>1155300000000</v>
      </c>
      <c r="H23" s="14" t="n">
        <v>1187000000000</v>
      </c>
      <c r="I23" s="14" t="n">
        <v>935000000000</v>
      </c>
      <c r="J23" s="14" t="n">
        <v>1205000000000</v>
      </c>
      <c r="K23" s="14" t="n">
        <v>1362000000000</v>
      </c>
      <c r="L23" s="14" t="n">
        <v>1688000000000</v>
      </c>
      <c r="M23" s="14" t="n">
        <v>2312000000000</v>
      </c>
      <c r="N23" s="14" t="n">
        <v>2774000000000</v>
      </c>
      <c r="O23" s="14" t="n">
        <v>3458000000000</v>
      </c>
      <c r="P23" s="14" t="n">
        <v>4237000000000</v>
      </c>
      <c r="Q23" s="15" t="n">
        <v>6510100000000</v>
      </c>
      <c r="R23" s="14" t="n">
        <v>4740000000000</v>
      </c>
      <c r="S23" s="15" t="n">
        <v>5894000000000</v>
      </c>
      <c r="T23" s="14" t="n">
        <v>5477000000000</v>
      </c>
      <c r="U23" s="14" t="n">
        <v>6140000000000</v>
      </c>
      <c r="V23" s="14" t="n">
        <v>6844000000000</v>
      </c>
      <c r="W23" s="14" t="n">
        <v>7264000000000</v>
      </c>
      <c r="X23" s="1"/>
      <c r="Y23" s="1"/>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row>
    <row r="24" customFormat="false" ht="15" hidden="false" customHeight="false" outlineLevel="0" collapsed="false">
      <c r="A24" s="2" t="s">
        <v>57</v>
      </c>
      <c r="B24" s="13" t="s">
        <v>58</v>
      </c>
      <c r="C24" s="14" t="n">
        <v>520000000000</v>
      </c>
      <c r="D24" s="14" t="n">
        <v>604000000000</v>
      </c>
      <c r="E24" s="14" t="n">
        <v>547000000000</v>
      </c>
      <c r="F24" s="14" t="n">
        <v>672000000000</v>
      </c>
      <c r="G24" s="14" t="n">
        <v>716100000000</v>
      </c>
      <c r="H24" s="14" t="n">
        <v>700000000000</v>
      </c>
      <c r="I24" s="14" t="n">
        <v>416000000000</v>
      </c>
      <c r="J24" s="14" t="n">
        <v>491000000000</v>
      </c>
      <c r="K24" s="14" t="n">
        <v>644000000000</v>
      </c>
      <c r="L24" s="14" t="n">
        <v>481000000000</v>
      </c>
      <c r="M24" s="14" t="n">
        <v>889000000000</v>
      </c>
      <c r="N24" s="14" t="n">
        <v>1042000000000</v>
      </c>
      <c r="O24" s="14" t="n">
        <v>1701000000000</v>
      </c>
      <c r="P24" s="14" t="n">
        <v>2163000000000</v>
      </c>
      <c r="Q24" s="15" t="n">
        <v>2430700000000</v>
      </c>
      <c r="R24" s="14" t="n">
        <v>1674000000000</v>
      </c>
      <c r="S24" s="15" t="n">
        <v>2664000000000</v>
      </c>
      <c r="T24" s="14" t="n">
        <v>1764000000000</v>
      </c>
      <c r="U24" s="14" t="n">
        <v>1843000000000</v>
      </c>
      <c r="V24" s="14" t="n">
        <v>1836000000000</v>
      </c>
      <c r="W24" s="14" t="n">
        <v>1570000000000</v>
      </c>
      <c r="X24" s="1"/>
      <c r="Y24" s="1"/>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row>
    <row r="25" customFormat="false" ht="15" hidden="false" customHeight="false" outlineLevel="0" collapsed="false">
      <c r="A25" s="2" t="s">
        <v>59</v>
      </c>
      <c r="B25" s="13" t="s">
        <v>58</v>
      </c>
      <c r="C25" s="14" t="n">
        <v>263000000000</v>
      </c>
      <c r="D25" s="14" t="n">
        <v>335000000000</v>
      </c>
      <c r="E25" s="14" t="n">
        <v>432000000000</v>
      </c>
      <c r="F25" s="14" t="n">
        <v>496000000000</v>
      </c>
      <c r="G25" s="14" t="n">
        <v>439200000000</v>
      </c>
      <c r="H25" s="14" t="n">
        <v>487000000000</v>
      </c>
      <c r="I25" s="14" t="n">
        <v>519000000000</v>
      </c>
      <c r="J25" s="14" t="n">
        <v>714000000000</v>
      </c>
      <c r="K25" s="14" t="n">
        <v>718000000000</v>
      </c>
      <c r="L25" s="14" t="n">
        <v>1207000000000</v>
      </c>
      <c r="M25" s="14" t="n">
        <v>1423000000000</v>
      </c>
      <c r="N25" s="14" t="n">
        <v>1732000000000</v>
      </c>
      <c r="O25" s="14" t="n">
        <v>1756000000000</v>
      </c>
      <c r="P25" s="14" t="n">
        <v>2074000000000</v>
      </c>
      <c r="Q25" s="15" t="n">
        <v>4079400000000</v>
      </c>
      <c r="R25" s="14" t="n">
        <v>3066000000000</v>
      </c>
      <c r="S25" s="15" t="n">
        <v>3230000000000</v>
      </c>
      <c r="T25" s="14" t="n">
        <v>3713000000000</v>
      </c>
      <c r="U25" s="14" t="n">
        <v>4297000000000</v>
      </c>
      <c r="V25" s="14" t="n">
        <v>5008000000000</v>
      </c>
      <c r="W25" s="14" t="n">
        <v>5694000000000</v>
      </c>
      <c r="X25" s="1"/>
      <c r="Y25" s="1"/>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row>
    <row r="26" customFormat="false" ht="15" hidden="false" customHeight="false" outlineLevel="0" collapsed="false">
      <c r="A26" s="13" t="s">
        <v>60</v>
      </c>
      <c r="B26" s="13" t="s">
        <v>61</v>
      </c>
      <c r="C26" s="14" t="n">
        <v>392000000000</v>
      </c>
      <c r="D26" s="14" t="n">
        <v>-27000000000</v>
      </c>
      <c r="E26" s="14" t="n">
        <v>4900000000</v>
      </c>
      <c r="F26" s="14" t="n">
        <v>-13000000000</v>
      </c>
      <c r="G26" s="14" t="n">
        <v>33800000000</v>
      </c>
      <c r="H26" s="14" t="n">
        <v>-8000000000</v>
      </c>
      <c r="I26" s="14" t="n">
        <v>-29000000000</v>
      </c>
      <c r="J26" s="14" t="n">
        <v>46000000000</v>
      </c>
      <c r="K26" s="14" t="n">
        <v>-163000000000</v>
      </c>
      <c r="L26" s="14" t="n">
        <v>-57000000000</v>
      </c>
      <c r="M26" s="14" t="n">
        <v>-37000000000</v>
      </c>
      <c r="N26" s="14" t="n">
        <v>-30000000000</v>
      </c>
      <c r="O26" s="14" t="n">
        <v>-39000000000</v>
      </c>
      <c r="P26" s="14" t="n">
        <v>409000000000</v>
      </c>
      <c r="Q26" s="15" t="n">
        <v>0</v>
      </c>
      <c r="R26" s="14" t="n">
        <v>21000000000</v>
      </c>
      <c r="S26" s="15" t="n">
        <v>2512000000000</v>
      </c>
      <c r="T26" s="14" t="n">
        <v>2017000000000</v>
      </c>
      <c r="U26" s="14" t="n">
        <v>2740000000000</v>
      </c>
      <c r="V26" s="14" t="n">
        <v>2677000000000</v>
      </c>
      <c r="W26" s="14" t="n">
        <v>1809000000000</v>
      </c>
      <c r="X26" s="1"/>
      <c r="Y26" s="1"/>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row>
    <row r="27" customFormat="false" ht="15" hidden="false" customHeight="false" outlineLevel="0" collapsed="false">
      <c r="A27" s="13" t="s">
        <v>62</v>
      </c>
      <c r="B27" s="13" t="s">
        <v>51</v>
      </c>
      <c r="C27" s="14" t="n">
        <v>237000000000</v>
      </c>
      <c r="D27" s="14" t="n">
        <v>130000000000</v>
      </c>
      <c r="E27" s="14" t="n">
        <v>110100000000</v>
      </c>
      <c r="F27" s="14" t="n">
        <v>55000000000</v>
      </c>
      <c r="G27" s="14" t="n">
        <v>81200000000</v>
      </c>
      <c r="H27" s="14" t="n">
        <v>75000000000</v>
      </c>
      <c r="I27" s="14" t="n">
        <v>91000000000</v>
      </c>
      <c r="J27" s="14" t="n">
        <v>151000000000</v>
      </c>
      <c r="K27" s="14" t="n">
        <v>304000000000</v>
      </c>
      <c r="L27" s="14" t="n">
        <v>283000000000</v>
      </c>
      <c r="M27" s="14" t="n">
        <v>253000000000</v>
      </c>
      <c r="N27" s="14" t="n">
        <v>194000000000</v>
      </c>
      <c r="O27" s="14" t="n">
        <v>278000000000</v>
      </c>
      <c r="P27" s="14" t="n">
        <v>63000000000</v>
      </c>
      <c r="Q27" s="15" t="n">
        <v>66800000000</v>
      </c>
      <c r="R27" s="14" t="n">
        <v>20000000000</v>
      </c>
      <c r="S27" s="15" t="n">
        <v>280000000000</v>
      </c>
      <c r="T27" s="14" t="n">
        <v>330000000000</v>
      </c>
      <c r="U27" s="14" t="n">
        <v>380000000000</v>
      </c>
      <c r="V27" s="14" t="n">
        <v>430000000000</v>
      </c>
      <c r="W27" s="14" t="n">
        <v>430000000000</v>
      </c>
      <c r="X27" s="1"/>
      <c r="Y27" s="1"/>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row>
    <row r="28" customFormat="false" ht="15" hidden="false" customHeight="false" outlineLevel="0" collapsed="false">
      <c r="A28" s="13" t="s">
        <v>63</v>
      </c>
      <c r="B28" s="13"/>
      <c r="C28" s="14" t="n">
        <v>-814000000000</v>
      </c>
      <c r="D28" s="14" t="n">
        <v>-266000000000</v>
      </c>
      <c r="E28" s="14" t="n">
        <v>-545000000000</v>
      </c>
      <c r="F28" s="14" t="n">
        <v>-511000000000</v>
      </c>
      <c r="G28" s="14" t="n">
        <v>-217200000000</v>
      </c>
      <c r="H28" s="14" t="n">
        <v>-86000000000</v>
      </c>
      <c r="I28" s="14" t="n">
        <v>13000000000</v>
      </c>
      <c r="J28" s="14" t="n">
        <v>-220000000000</v>
      </c>
      <c r="K28" s="14" t="n">
        <v>-1120000000000</v>
      </c>
      <c r="L28" s="14" t="n">
        <v>-660000000000</v>
      </c>
      <c r="M28" s="14" t="n">
        <v>-1699000000000</v>
      </c>
      <c r="N28" s="14" t="n">
        <v>-1680000000000</v>
      </c>
      <c r="O28" s="14" t="n">
        <v>-1510000000000</v>
      </c>
      <c r="P28" s="14" t="n">
        <v>-2277000000000</v>
      </c>
      <c r="Q28" s="15" t="n">
        <v>-3335000000000</v>
      </c>
      <c r="R28" s="14" t="n">
        <v>-2582000000000</v>
      </c>
      <c r="S28" s="15" t="n">
        <v>-5178000000000</v>
      </c>
      <c r="T28" s="14" t="n">
        <v>-4284000000000</v>
      </c>
      <c r="U28" s="14" t="n">
        <v>-5144000000000</v>
      </c>
      <c r="V28" s="14" t="n">
        <v>-4929000000000</v>
      </c>
      <c r="W28" s="14" t="n">
        <v>-3646000000000</v>
      </c>
      <c r="X28" s="1"/>
      <c r="Y28" s="1"/>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row>
    <row r="29" customFormat="false" ht="15" hidden="false" customHeight="false" outlineLevel="0" collapsed="false">
      <c r="A29" s="31" t="s">
        <v>64</v>
      </c>
      <c r="B29" s="9" t="s">
        <v>65</v>
      </c>
      <c r="C29" s="10" t="n">
        <v>860000000000</v>
      </c>
      <c r="D29" s="10" t="n">
        <v>351000000000</v>
      </c>
      <c r="E29" s="10" t="n">
        <v>421000000000</v>
      </c>
      <c r="F29" s="10" t="n">
        <v>494000000000</v>
      </c>
      <c r="G29" s="10" t="n">
        <v>99800000000</v>
      </c>
      <c r="H29" s="10" t="n">
        <v>53000000000</v>
      </c>
      <c r="I29" s="10" t="n">
        <v>-87000000000</v>
      </c>
      <c r="J29" s="10" t="n">
        <v>174000000000</v>
      </c>
      <c r="K29" s="10" t="n">
        <v>541000000000</v>
      </c>
      <c r="L29" s="10" t="n">
        <v>658000000000</v>
      </c>
      <c r="M29" s="10" t="n">
        <v>1532000000000</v>
      </c>
      <c r="N29" s="10" t="n">
        <v>1654000000000</v>
      </c>
      <c r="O29" s="10" t="n">
        <v>1191000000000</v>
      </c>
      <c r="P29" s="10" t="n">
        <v>2084000000000</v>
      </c>
      <c r="Q29" s="11" t="n">
        <v>3464200000000</v>
      </c>
      <c r="R29" s="10" t="n">
        <v>2455000000000</v>
      </c>
      <c r="S29" s="11" t="n">
        <v>5178000000000</v>
      </c>
      <c r="T29" s="10" t="n">
        <v>4284000000000</v>
      </c>
      <c r="U29" s="10" t="n">
        <v>5144000000000</v>
      </c>
      <c r="V29" s="10" t="n">
        <v>4929000000000</v>
      </c>
      <c r="W29" s="10" t="n">
        <v>3646000000000</v>
      </c>
      <c r="X29" s="1"/>
      <c r="Y29" s="1"/>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row>
    <row r="30" customFormat="false" ht="13.8" hidden="false" customHeight="false" outlineLevel="0" collapsed="false">
      <c r="A30" s="13" t="s">
        <v>66</v>
      </c>
      <c r="B30" s="13"/>
      <c r="C30" s="14" t="n">
        <v>286000000000</v>
      </c>
      <c r="D30" s="14" t="n">
        <v>362000000000</v>
      </c>
      <c r="E30" s="14" t="n">
        <v>476000000000</v>
      </c>
      <c r="F30" s="14" t="n">
        <v>513000000000</v>
      </c>
      <c r="G30" s="14" t="n">
        <v>299800000000</v>
      </c>
      <c r="H30" s="14" t="n">
        <v>127000000000</v>
      </c>
      <c r="I30" s="14" t="n">
        <v>118000000000</v>
      </c>
      <c r="J30" s="14" t="n">
        <v>379000000000</v>
      </c>
      <c r="K30" s="14" t="n">
        <v>618000000000</v>
      </c>
      <c r="L30" s="14" t="n">
        <v>592000000000</v>
      </c>
      <c r="M30" s="14" t="n">
        <v>784000000000</v>
      </c>
      <c r="N30" s="14" t="n">
        <v>549000000000</v>
      </c>
      <c r="O30" s="14" t="n">
        <v>1171000000000</v>
      </c>
      <c r="P30" s="14" t="n">
        <v>1418000000000</v>
      </c>
      <c r="Q30" s="15" t="n">
        <v>1602200000000</v>
      </c>
      <c r="R30" s="14" t="n">
        <v>879000000000</v>
      </c>
      <c r="S30" s="15" t="n">
        <v>2578000000000</v>
      </c>
      <c r="T30" s="14" t="n">
        <v>2698000000000</v>
      </c>
      <c r="U30" s="14" t="n">
        <v>2810000000000</v>
      </c>
      <c r="V30" s="14" t="n">
        <v>3084000000000</v>
      </c>
      <c r="W30" s="14" t="n">
        <v>2359000000000</v>
      </c>
      <c r="X30" s="1"/>
      <c r="Y30" s="1"/>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row>
    <row r="31" customFormat="false" ht="15" hidden="false" customHeight="false" outlineLevel="0" collapsed="false">
      <c r="A31" s="2" t="s">
        <v>67</v>
      </c>
      <c r="B31" s="13"/>
      <c r="C31" s="14" t="n">
        <v>333000000000</v>
      </c>
      <c r="D31" s="14" t="n">
        <v>429000000000</v>
      </c>
      <c r="E31" s="14" t="n">
        <v>557000000000</v>
      </c>
      <c r="F31" s="14" t="n">
        <v>617000000000</v>
      </c>
      <c r="G31" s="14" t="n">
        <v>427400000000</v>
      </c>
      <c r="H31" s="14" t="n">
        <v>285000000000</v>
      </c>
      <c r="I31" s="14" t="n">
        <v>317000000000</v>
      </c>
      <c r="J31" s="14" t="n">
        <v>520000000000</v>
      </c>
      <c r="K31" s="14" t="n">
        <v>706000000000</v>
      </c>
      <c r="L31" s="14" t="n">
        <v>746000000000</v>
      </c>
      <c r="M31" s="14" t="n">
        <v>919000000000</v>
      </c>
      <c r="N31" s="14" t="n">
        <v>703000000000</v>
      </c>
      <c r="O31" s="14" t="n">
        <v>1374000000000</v>
      </c>
      <c r="P31" s="14" t="n">
        <v>1628000000000</v>
      </c>
      <c r="Q31" s="15" t="n">
        <v>1850600000000</v>
      </c>
      <c r="R31" s="14" t="n">
        <v>1120000000000</v>
      </c>
      <c r="S31" s="15" t="n">
        <v>2859000000000</v>
      </c>
      <c r="T31" s="14" t="n">
        <v>3013000000000</v>
      </c>
      <c r="U31" s="14" t="n">
        <v>3149000000000</v>
      </c>
      <c r="V31" s="14" t="n">
        <v>3466000000000</v>
      </c>
      <c r="W31" s="14" t="n">
        <v>2770000000000</v>
      </c>
      <c r="X31" s="1"/>
      <c r="Y31" s="1"/>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row>
    <row r="32" customFormat="false" ht="15" hidden="false" customHeight="false" outlineLevel="0" collapsed="false">
      <c r="A32" s="2" t="s">
        <v>68</v>
      </c>
      <c r="B32" s="13" t="s">
        <v>69</v>
      </c>
      <c r="C32" s="14" t="n">
        <v>58000000000</v>
      </c>
      <c r="D32" s="14" t="n">
        <v>149000000000</v>
      </c>
      <c r="E32" s="14" t="n">
        <v>349000000000</v>
      </c>
      <c r="F32" s="14" t="n">
        <v>360000000000</v>
      </c>
      <c r="G32" s="14" t="n">
        <v>57000000000</v>
      </c>
      <c r="H32" s="14" t="n">
        <v>11000000000</v>
      </c>
      <c r="I32" s="14" t="n">
        <v>76000000000</v>
      </c>
      <c r="J32" s="14" t="n">
        <v>249000000000</v>
      </c>
      <c r="K32" s="14" t="n">
        <v>211000000000</v>
      </c>
      <c r="L32" s="14" t="n">
        <v>233000000000</v>
      </c>
      <c r="M32" s="14" t="n">
        <v>236000000000</v>
      </c>
      <c r="N32" s="14" t="n">
        <v>233000000000</v>
      </c>
      <c r="O32" s="14" t="n">
        <v>126000000000</v>
      </c>
      <c r="P32" s="14" t="n">
        <v>324000000000</v>
      </c>
      <c r="Q32" s="15" t="n">
        <v>0</v>
      </c>
      <c r="R32" s="14" t="n">
        <v>0</v>
      </c>
      <c r="S32" s="15" t="n">
        <v>0</v>
      </c>
      <c r="T32" s="14" t="n">
        <v>0</v>
      </c>
      <c r="U32" s="14" t="n">
        <v>0</v>
      </c>
      <c r="V32" s="14" t="n">
        <v>0</v>
      </c>
      <c r="W32" s="14" t="n">
        <v>0</v>
      </c>
      <c r="X32" s="1"/>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row>
    <row r="33" customFormat="false" ht="15" hidden="false" customHeight="false" outlineLevel="0" collapsed="false">
      <c r="A33" s="2" t="s">
        <v>70</v>
      </c>
      <c r="B33" s="13" t="s">
        <v>69</v>
      </c>
      <c r="C33" s="14" t="n">
        <v>275000000000</v>
      </c>
      <c r="D33" s="14" t="n">
        <v>281000000000</v>
      </c>
      <c r="E33" s="14" t="n">
        <v>208000000000</v>
      </c>
      <c r="F33" s="14" t="n">
        <v>257000000000</v>
      </c>
      <c r="G33" s="14" t="n">
        <v>370300000000</v>
      </c>
      <c r="H33" s="14" t="n">
        <v>274000000000</v>
      </c>
      <c r="I33" s="14" t="n">
        <v>241000000000</v>
      </c>
      <c r="J33" s="14" t="n">
        <v>271000000000</v>
      </c>
      <c r="K33" s="14" t="n">
        <v>495000000000</v>
      </c>
      <c r="L33" s="14" t="n">
        <v>513000000000</v>
      </c>
      <c r="M33" s="14" t="n">
        <v>683000000000</v>
      </c>
      <c r="N33" s="14" t="n">
        <v>470000000000</v>
      </c>
      <c r="O33" s="14" t="n">
        <v>1056000000000</v>
      </c>
      <c r="P33" s="14" t="n">
        <v>1303000000000</v>
      </c>
      <c r="Q33" s="15" t="n">
        <v>1850600000000</v>
      </c>
      <c r="R33" s="14" t="n">
        <v>1120000000000</v>
      </c>
      <c r="S33" s="15" t="n">
        <v>1699000000000</v>
      </c>
      <c r="T33" s="14" t="n">
        <v>1196000000000</v>
      </c>
      <c r="U33" s="14" t="n">
        <v>1278000000000</v>
      </c>
      <c r="V33" s="14" t="n">
        <v>1228000000000</v>
      </c>
      <c r="W33" s="14" t="n">
        <v>1060000000000</v>
      </c>
      <c r="X33" s="1"/>
      <c r="Y33" s="1"/>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row>
    <row r="34" customFormat="false" ht="15" hidden="false" customHeight="false" outlineLevel="0" collapsed="false">
      <c r="A34" s="2" t="s">
        <v>71</v>
      </c>
      <c r="B34" s="13" t="s">
        <v>69</v>
      </c>
      <c r="C34" s="14" t="n">
        <v>0</v>
      </c>
      <c r="D34" s="14" t="n">
        <v>0</v>
      </c>
      <c r="E34" s="14" t="n">
        <v>0</v>
      </c>
      <c r="F34" s="14" t="n">
        <v>0</v>
      </c>
      <c r="G34" s="14" t="n">
        <v>0</v>
      </c>
      <c r="H34" s="14" t="n">
        <v>0</v>
      </c>
      <c r="I34" s="14" t="n">
        <v>0</v>
      </c>
      <c r="J34" s="14" t="n">
        <v>0</v>
      </c>
      <c r="K34" s="14" t="n">
        <v>0</v>
      </c>
      <c r="L34" s="14" t="n">
        <v>0</v>
      </c>
      <c r="M34" s="14" t="n">
        <v>0</v>
      </c>
      <c r="N34" s="14" t="n">
        <v>0</v>
      </c>
      <c r="O34" s="14" t="n">
        <v>192000000000</v>
      </c>
      <c r="P34" s="14" t="n">
        <v>0</v>
      </c>
      <c r="Q34" s="15" t="n">
        <v>0</v>
      </c>
      <c r="R34" s="14" t="n">
        <v>0</v>
      </c>
      <c r="S34" s="15" t="n">
        <v>1160000000000</v>
      </c>
      <c r="T34" s="14" t="n">
        <v>1817000000000</v>
      </c>
      <c r="U34" s="14" t="n">
        <v>1870000000000</v>
      </c>
      <c r="V34" s="14" t="n">
        <v>2238000000000</v>
      </c>
      <c r="W34" s="14" t="n">
        <v>1710000000000</v>
      </c>
      <c r="X34" s="1"/>
      <c r="Y34" s="1"/>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row>
    <row r="35" customFormat="false" ht="15" hidden="false" customHeight="false" outlineLevel="0" collapsed="false">
      <c r="A35" s="2" t="s">
        <v>72</v>
      </c>
      <c r="B35" s="13" t="s">
        <v>73</v>
      </c>
      <c r="C35" s="14" t="n">
        <v>-124000000000</v>
      </c>
      <c r="D35" s="14" t="n">
        <v>-126000000000</v>
      </c>
      <c r="E35" s="14" t="n">
        <v>-123000000000</v>
      </c>
      <c r="F35" s="14" t="n">
        <v>-143000000000</v>
      </c>
      <c r="G35" s="14" t="n">
        <v>-143400000000</v>
      </c>
      <c r="H35" s="14" t="n">
        <v>-162000000000</v>
      </c>
      <c r="I35" s="14" t="n">
        <v>-149000000000</v>
      </c>
      <c r="J35" s="14" t="n">
        <v>-104000000000</v>
      </c>
      <c r="K35" s="14" t="n">
        <v>-87000000000</v>
      </c>
      <c r="L35" s="14" t="n">
        <v>-126000000000</v>
      </c>
      <c r="M35" s="14" t="n">
        <v>-110000000000</v>
      </c>
      <c r="N35" s="14" t="n">
        <v>-146000000000</v>
      </c>
      <c r="O35" s="14" t="n">
        <v>-193000000000</v>
      </c>
      <c r="P35" s="14" t="n">
        <v>-200000000000</v>
      </c>
      <c r="Q35" s="15" t="n">
        <v>-223700000000</v>
      </c>
      <c r="R35" s="14" t="n">
        <v>-212000000000</v>
      </c>
      <c r="S35" s="15" t="n">
        <v>-275000000000</v>
      </c>
      <c r="T35" s="14" t="n">
        <v>-295000000000</v>
      </c>
      <c r="U35" s="14" t="n">
        <v>-328000000000</v>
      </c>
      <c r="V35" s="14" t="n">
        <v>-382000000000</v>
      </c>
      <c r="W35" s="14" t="n">
        <v>-410000000000</v>
      </c>
      <c r="X35" s="1"/>
      <c r="Y35" s="1"/>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row>
    <row r="36" customFormat="false" ht="15" hidden="false" customHeight="false" outlineLevel="0" collapsed="false">
      <c r="A36" s="2" t="s">
        <v>74</v>
      </c>
      <c r="B36" s="13" t="s">
        <v>69</v>
      </c>
      <c r="C36" s="14" t="n">
        <v>34000000000</v>
      </c>
      <c r="D36" s="14" t="n">
        <v>59000000000</v>
      </c>
      <c r="E36" s="14" t="n">
        <v>42000000000</v>
      </c>
      <c r="F36" s="14" t="n">
        <v>38000000000</v>
      </c>
      <c r="G36" s="14" t="n">
        <v>15800000000</v>
      </c>
      <c r="H36" s="14" t="n">
        <v>4000000000</v>
      </c>
      <c r="I36" s="14" t="n">
        <v>-50000000000</v>
      </c>
      <c r="J36" s="14" t="n">
        <v>-38000000000</v>
      </c>
      <c r="K36" s="14" t="n">
        <v>-13000000000</v>
      </c>
      <c r="L36" s="14" t="n">
        <v>-29000000000</v>
      </c>
      <c r="M36" s="14" t="n">
        <v>-26000000000</v>
      </c>
      <c r="N36" s="14" t="n">
        <v>-8000000000</v>
      </c>
      <c r="O36" s="14" t="n">
        <v>-10000000000</v>
      </c>
      <c r="P36" s="14" t="n">
        <v>-10000000000</v>
      </c>
      <c r="Q36" s="15" t="n">
        <v>-24700000000</v>
      </c>
      <c r="R36" s="14" t="n">
        <v>-30000000000</v>
      </c>
      <c r="S36" s="15" t="n">
        <v>-7000000000</v>
      </c>
      <c r="T36" s="14" t="n">
        <v>-20000000000</v>
      </c>
      <c r="U36" s="14" t="n">
        <v>-11000000000</v>
      </c>
      <c r="V36" s="14" t="n">
        <v>0</v>
      </c>
      <c r="W36" s="14" t="n">
        <v>0</v>
      </c>
      <c r="X36" s="1"/>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row>
    <row r="37" customFormat="false" ht="13.8" hidden="false" customHeight="false" outlineLevel="0" collapsed="false">
      <c r="A37" s="13" t="s">
        <v>75</v>
      </c>
      <c r="B37" s="13"/>
      <c r="C37" s="14" t="n">
        <v>574000000000</v>
      </c>
      <c r="D37" s="14" t="n">
        <v>-11000000000</v>
      </c>
      <c r="E37" s="14" t="n">
        <v>-55000000000</v>
      </c>
      <c r="F37" s="14" t="n">
        <v>-19000000000</v>
      </c>
      <c r="G37" s="14" t="n">
        <v>-200000000000</v>
      </c>
      <c r="H37" s="14" t="n">
        <v>-74000000000</v>
      </c>
      <c r="I37" s="14" t="n">
        <v>-204000000000</v>
      </c>
      <c r="J37" s="14" t="n">
        <v>-205000000000</v>
      </c>
      <c r="K37" s="14" t="n">
        <v>-78000000000</v>
      </c>
      <c r="L37" s="14" t="n">
        <v>66000000000</v>
      </c>
      <c r="M37" s="14" t="n">
        <v>749000000000</v>
      </c>
      <c r="N37" s="14" t="n">
        <v>1105000000000</v>
      </c>
      <c r="O37" s="14" t="n">
        <v>20000000000</v>
      </c>
      <c r="P37" s="14" t="n">
        <v>666000000000</v>
      </c>
      <c r="Q37" s="15" t="n">
        <v>1862000000000</v>
      </c>
      <c r="R37" s="14" t="n">
        <v>1576000000000</v>
      </c>
      <c r="S37" s="15" t="n">
        <v>2600000000000</v>
      </c>
      <c r="T37" s="14" t="n">
        <v>1585000000000</v>
      </c>
      <c r="U37" s="14" t="n">
        <v>2334000000000</v>
      </c>
      <c r="V37" s="14" t="n">
        <v>1844000000000</v>
      </c>
      <c r="W37" s="14" t="n">
        <v>1287000000000</v>
      </c>
      <c r="X37" s="1"/>
      <c r="Y37" s="1"/>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row>
    <row r="38" customFormat="false" ht="15" hidden="false" customHeight="false" outlineLevel="0" collapsed="false">
      <c r="A38" s="2" t="s">
        <v>76</v>
      </c>
      <c r="B38" s="13" t="s">
        <v>77</v>
      </c>
      <c r="C38" s="14" t="n">
        <v>542000000000</v>
      </c>
      <c r="D38" s="14" t="n">
        <v>46000000000</v>
      </c>
      <c r="E38" s="14" t="n">
        <v>21400000000</v>
      </c>
      <c r="F38" s="14" t="n">
        <v>-92000000000</v>
      </c>
      <c r="G38" s="14" t="n">
        <v>-307000000000</v>
      </c>
      <c r="H38" s="14" t="n">
        <v>-260000000000</v>
      </c>
      <c r="I38" s="14" t="n">
        <v>-135000000000</v>
      </c>
      <c r="J38" s="14" t="n">
        <v>-562000000000</v>
      </c>
      <c r="K38" s="14" t="n">
        <v>-177000000000</v>
      </c>
      <c r="L38" s="14" t="n">
        <v>475000000000</v>
      </c>
      <c r="M38" s="14" t="n">
        <v>811000000000</v>
      </c>
      <c r="N38" s="14" t="n">
        <v>622000000000</v>
      </c>
      <c r="O38" s="14" t="n">
        <v>-1242000000000</v>
      </c>
      <c r="P38" s="14" t="n">
        <v>508000000000</v>
      </c>
      <c r="Q38" s="15" t="n">
        <v>1238000000000</v>
      </c>
      <c r="R38" s="14" t="n">
        <v>647000000000</v>
      </c>
      <c r="S38" s="15" t="n">
        <v>1550000000000</v>
      </c>
      <c r="T38" s="14" t="n">
        <v>863000000000</v>
      </c>
      <c r="U38" s="14" t="n">
        <v>1550000000000</v>
      </c>
      <c r="V38" s="14" t="n">
        <v>1077000000000</v>
      </c>
      <c r="W38" s="14" t="n">
        <v>615000000000</v>
      </c>
      <c r="X38" s="1"/>
      <c r="Y38" s="1"/>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row>
    <row r="39" customFormat="false" ht="15" hidden="false" customHeight="false" outlineLevel="0" collapsed="false">
      <c r="A39" s="29" t="s">
        <v>78</v>
      </c>
      <c r="B39" s="13"/>
      <c r="C39" s="14" t="n">
        <v>0</v>
      </c>
      <c r="D39" s="14" t="n">
        <v>0</v>
      </c>
      <c r="E39" s="14" t="n">
        <v>0</v>
      </c>
      <c r="F39" s="14" t="n">
        <v>0</v>
      </c>
      <c r="G39" s="14" t="n">
        <v>-279600000000</v>
      </c>
      <c r="H39" s="14" t="s">
        <v>79</v>
      </c>
      <c r="I39" s="14" t="s">
        <v>79</v>
      </c>
      <c r="J39" s="14" t="s">
        <v>79</v>
      </c>
      <c r="K39" s="14" t="s">
        <v>79</v>
      </c>
      <c r="L39" s="14" t="n">
        <v>277000000000</v>
      </c>
      <c r="M39" s="14" t="n">
        <v>473000000000</v>
      </c>
      <c r="N39" s="14" t="n">
        <v>270000000000</v>
      </c>
      <c r="O39" s="14" t="n">
        <v>-1182000000000</v>
      </c>
      <c r="P39" s="14" t="n">
        <v>-77000000000</v>
      </c>
      <c r="Q39" s="15" t="n">
        <v>822000000000</v>
      </c>
      <c r="R39" s="14" t="n">
        <v>-198000000000</v>
      </c>
      <c r="S39" s="15" t="n">
        <v>1214000000000</v>
      </c>
      <c r="T39" s="14" t="n">
        <v>200000000000</v>
      </c>
      <c r="U39" s="14" t="n">
        <v>870000000000</v>
      </c>
      <c r="V39" s="14" t="n">
        <v>438000000000</v>
      </c>
      <c r="W39" s="14" t="n">
        <v>100000000000</v>
      </c>
      <c r="X39" s="1"/>
      <c r="Y39" s="1"/>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row>
    <row r="40" customFormat="false" ht="15" hidden="false" customHeight="false" outlineLevel="0" collapsed="false">
      <c r="A40" s="32" t="s">
        <v>80</v>
      </c>
      <c r="B40" s="13"/>
      <c r="C40" s="14" t="n">
        <v>0</v>
      </c>
      <c r="D40" s="14" t="n">
        <v>0</v>
      </c>
      <c r="E40" s="14" t="n">
        <v>0</v>
      </c>
      <c r="F40" s="14" t="n">
        <v>0</v>
      </c>
      <c r="G40" s="14" t="s">
        <v>79</v>
      </c>
      <c r="H40" s="14" t="s">
        <v>79</v>
      </c>
      <c r="I40" s="14" t="s">
        <v>79</v>
      </c>
      <c r="J40" s="14" t="s">
        <v>79</v>
      </c>
      <c r="K40" s="14" t="s">
        <v>79</v>
      </c>
      <c r="L40" s="14" t="n">
        <v>0</v>
      </c>
      <c r="M40" s="14" t="n">
        <v>0</v>
      </c>
      <c r="N40" s="14" t="n">
        <v>0</v>
      </c>
      <c r="O40" s="14" t="n">
        <v>0</v>
      </c>
      <c r="P40" s="14" t="n">
        <v>0</v>
      </c>
      <c r="Q40" s="15" t="n">
        <v>327000000000</v>
      </c>
      <c r="R40" s="14" t="n">
        <v>-1000000000</v>
      </c>
      <c r="S40" s="15" t="n">
        <v>448000000000</v>
      </c>
      <c r="T40" s="14" t="n">
        <v>0</v>
      </c>
      <c r="U40" s="14" t="n">
        <v>520000000000</v>
      </c>
      <c r="V40" s="14" t="n">
        <v>338000000000</v>
      </c>
      <c r="W40" s="14" t="n">
        <v>0</v>
      </c>
      <c r="X40" s="1"/>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row>
    <row r="41" customFormat="false" ht="15" hidden="false" customHeight="false" outlineLevel="0" collapsed="false">
      <c r="A41" s="32" t="s">
        <v>81</v>
      </c>
      <c r="B41" s="13"/>
      <c r="C41" s="14" t="n">
        <v>0</v>
      </c>
      <c r="D41" s="14" t="n">
        <v>0</v>
      </c>
      <c r="E41" s="14" t="n">
        <v>0</v>
      </c>
      <c r="F41" s="14" t="n">
        <v>0</v>
      </c>
      <c r="G41" s="14" t="s">
        <v>79</v>
      </c>
      <c r="H41" s="14" t="s">
        <v>79</v>
      </c>
      <c r="I41" s="14" t="s">
        <v>79</v>
      </c>
      <c r="J41" s="14" t="s">
        <v>79</v>
      </c>
      <c r="K41" s="14" t="s">
        <v>79</v>
      </c>
      <c r="L41" s="14" t="n">
        <v>0</v>
      </c>
      <c r="M41" s="14" t="n">
        <v>0</v>
      </c>
      <c r="N41" s="14" t="n">
        <v>0</v>
      </c>
      <c r="O41" s="14" t="n">
        <v>122000000000</v>
      </c>
      <c r="P41" s="14" t="n">
        <v>0</v>
      </c>
      <c r="Q41" s="15" t="n">
        <v>783000000000</v>
      </c>
      <c r="R41" s="14" t="n">
        <v>21000000000</v>
      </c>
      <c r="S41" s="15" t="n">
        <v>654000000000</v>
      </c>
      <c r="T41" s="14" t="n">
        <v>0</v>
      </c>
      <c r="U41" s="14" t="n">
        <v>0</v>
      </c>
      <c r="V41" s="14" t="n">
        <v>0</v>
      </c>
      <c r="W41" s="14" t="n">
        <v>0</v>
      </c>
      <c r="X41" s="1"/>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row>
    <row r="42" customFormat="false" ht="15" hidden="false" customHeight="false" outlineLevel="0" collapsed="false">
      <c r="A42" s="32" t="s">
        <v>82</v>
      </c>
      <c r="B42" s="13"/>
      <c r="C42" s="14" t="n">
        <v>0</v>
      </c>
      <c r="D42" s="14" t="n">
        <v>0</v>
      </c>
      <c r="E42" s="14" t="n">
        <v>0</v>
      </c>
      <c r="F42" s="14" t="n">
        <v>0</v>
      </c>
      <c r="G42" s="14" t="s">
        <v>79</v>
      </c>
      <c r="H42" s="14" t="s">
        <v>79</v>
      </c>
      <c r="I42" s="14" t="s">
        <v>79</v>
      </c>
      <c r="J42" s="14" t="s">
        <v>79</v>
      </c>
      <c r="K42" s="14" t="s">
        <v>79</v>
      </c>
      <c r="L42" s="14" t="n">
        <v>0</v>
      </c>
      <c r="M42" s="14" t="n">
        <v>0</v>
      </c>
      <c r="N42" s="14" t="n">
        <v>0</v>
      </c>
      <c r="O42" s="14" t="n">
        <v>0</v>
      </c>
      <c r="P42" s="14" t="n">
        <v>410000000000</v>
      </c>
      <c r="Q42" s="15" t="n">
        <v>0</v>
      </c>
      <c r="R42" s="14" t="n">
        <v>0</v>
      </c>
      <c r="S42" s="15" t="n">
        <v>250000000000</v>
      </c>
      <c r="T42" s="14" t="n">
        <v>200000000000</v>
      </c>
      <c r="U42" s="14" t="n">
        <v>350000000000</v>
      </c>
      <c r="V42" s="14" t="n">
        <v>100000000000</v>
      </c>
      <c r="W42" s="14" t="n">
        <v>100000000000</v>
      </c>
      <c r="X42" s="1"/>
      <c r="Y42" s="1"/>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row>
    <row r="43" customFormat="false" ht="15" hidden="false" customHeight="false" outlineLevel="0" collapsed="false">
      <c r="A43" s="29" t="s">
        <v>83</v>
      </c>
      <c r="B43" s="13"/>
      <c r="C43" s="14" t="n">
        <v>0</v>
      </c>
      <c r="D43" s="14" t="n">
        <v>0</v>
      </c>
      <c r="E43" s="14" t="n">
        <v>0</v>
      </c>
      <c r="F43" s="14" t="n">
        <v>0</v>
      </c>
      <c r="G43" s="14" t="n">
        <v>-27400000000</v>
      </c>
      <c r="H43" s="14" t="s">
        <v>79</v>
      </c>
      <c r="I43" s="14" t="s">
        <v>79</v>
      </c>
      <c r="J43" s="14" t="s">
        <v>79</v>
      </c>
      <c r="K43" s="14" t="s">
        <v>79</v>
      </c>
      <c r="L43" s="14" t="n">
        <v>277000000000</v>
      </c>
      <c r="M43" s="14" t="n">
        <v>338000000000</v>
      </c>
      <c r="N43" s="14" t="n">
        <v>351000000000</v>
      </c>
      <c r="O43" s="14" t="n">
        <v>-60000000000</v>
      </c>
      <c r="P43" s="14" t="n">
        <v>585000000000</v>
      </c>
      <c r="Q43" s="15" t="n">
        <v>416000000000</v>
      </c>
      <c r="R43" s="14" t="n">
        <v>845000000000</v>
      </c>
      <c r="S43" s="15" t="n">
        <v>336000000000</v>
      </c>
      <c r="T43" s="14" t="n">
        <v>663000000000</v>
      </c>
      <c r="U43" s="14" t="n">
        <v>680000000000</v>
      </c>
      <c r="V43" s="14" t="n">
        <v>639000000000</v>
      </c>
      <c r="W43" s="14" t="n">
        <v>515000000000</v>
      </c>
      <c r="X43" s="1"/>
      <c r="Y43" s="1"/>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row>
    <row r="44" customFormat="false" ht="15" hidden="false" customHeight="false" outlineLevel="0" collapsed="false">
      <c r="A44" s="2" t="s">
        <v>84</v>
      </c>
      <c r="B44" s="13" t="s">
        <v>77</v>
      </c>
      <c r="C44" s="14" t="n">
        <v>31000000000</v>
      </c>
      <c r="D44" s="14" t="n">
        <v>-57000000000</v>
      </c>
      <c r="E44" s="14" t="n">
        <v>-76100000000</v>
      </c>
      <c r="F44" s="14" t="n">
        <v>73000000000</v>
      </c>
      <c r="G44" s="14" t="n">
        <v>107000000000</v>
      </c>
      <c r="H44" s="14" t="n">
        <v>186000000000</v>
      </c>
      <c r="I44" s="14" t="n">
        <v>-69000000000</v>
      </c>
      <c r="J44" s="14" t="n">
        <v>357000000000</v>
      </c>
      <c r="K44" s="0" t="n">
        <v>99000000000</v>
      </c>
      <c r="L44" s="14" t="n">
        <v>-409000000000</v>
      </c>
      <c r="M44" s="14" t="n">
        <v>-62000000000</v>
      </c>
      <c r="N44" s="14" t="n">
        <v>483000000000</v>
      </c>
      <c r="O44" s="14" t="n">
        <v>1262000000000</v>
      </c>
      <c r="P44" s="14" t="n">
        <v>158000000000</v>
      </c>
      <c r="Q44" s="15" t="n">
        <v>624000000000</v>
      </c>
      <c r="R44" s="14" t="n">
        <v>930000000000</v>
      </c>
      <c r="S44" s="15" t="n">
        <v>1050000000000</v>
      </c>
      <c r="T44" s="14" t="n">
        <v>722000000000</v>
      </c>
      <c r="U44" s="14" t="n">
        <v>784000000000</v>
      </c>
      <c r="V44" s="14" t="n">
        <v>767000000000</v>
      </c>
      <c r="W44" s="14" t="n">
        <v>673000000000</v>
      </c>
      <c r="X44" s="1"/>
      <c r="Y44" s="1"/>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row>
    <row r="46" customFormat="false" ht="15" hidden="false" customHeight="false" outlineLevel="0" collapsed="false">
      <c r="A46" s="3"/>
      <c r="B46" s="3"/>
      <c r="C46" s="33" t="s">
        <v>85</v>
      </c>
      <c r="D46" s="33" t="s">
        <v>85</v>
      </c>
      <c r="E46" s="33" t="s">
        <v>85</v>
      </c>
      <c r="F46" s="33" t="s">
        <v>85</v>
      </c>
      <c r="G46" s="34" t="s">
        <v>85</v>
      </c>
      <c r="H46" s="34" t="s">
        <v>86</v>
      </c>
      <c r="I46" s="33" t="s">
        <v>85</v>
      </c>
      <c r="J46" s="34" t="s">
        <v>86</v>
      </c>
      <c r="K46" s="34" t="s">
        <v>85</v>
      </c>
      <c r="L46" s="34" t="s">
        <v>85</v>
      </c>
      <c r="M46" s="34" t="s">
        <v>85</v>
      </c>
      <c r="N46" s="33" t="s">
        <v>85</v>
      </c>
      <c r="O46" s="33" t="s">
        <v>85</v>
      </c>
      <c r="P46" s="33" t="s">
        <v>85</v>
      </c>
      <c r="Q46" s="35" t="s">
        <v>85</v>
      </c>
      <c r="R46" s="33" t="s">
        <v>85</v>
      </c>
      <c r="S46" s="33" t="s">
        <v>85</v>
      </c>
      <c r="T46" s="33" t="s">
        <v>85</v>
      </c>
      <c r="U46" s="33" t="s">
        <v>85</v>
      </c>
      <c r="V46" s="33" t="s">
        <v>85</v>
      </c>
      <c r="W46" s="33" t="s">
        <v>85</v>
      </c>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row>
    <row r="48" customFormat="false" ht="15" hidden="false" customHeight="false" outlineLevel="0" collapsed="false">
      <c r="A48" s="0" t="s">
        <v>87</v>
      </c>
      <c r="C48" s="36" t="n">
        <f aca="false">C6-C7-C15</f>
        <v>0</v>
      </c>
      <c r="D48" s="36" t="n">
        <f aca="false">D6-D7-D15</f>
        <v>0</v>
      </c>
      <c r="E48" s="36" t="n">
        <f aca="false">E6-E7-E15</f>
        <v>0</v>
      </c>
      <c r="F48" s="36" t="n">
        <f aca="false">F6-F7-F15</f>
        <v>0</v>
      </c>
      <c r="G48" s="36" t="n">
        <f aca="false">G6-G7-G15</f>
        <v>0</v>
      </c>
      <c r="H48" s="36" t="n">
        <f aca="false">H6-H7-H15</f>
        <v>0</v>
      </c>
      <c r="I48" s="36" t="n">
        <f aca="false">I6-I7-I15</f>
        <v>0</v>
      </c>
      <c r="J48" s="36" t="n">
        <f aca="false">J6-J7-J15</f>
        <v>0</v>
      </c>
      <c r="K48" s="36" t="n">
        <f aca="false">K6-K7-K15</f>
        <v>-1000000000</v>
      </c>
      <c r="L48" s="36" t="n">
        <f aca="false">L6-L7-L15</f>
        <v>1000000000</v>
      </c>
      <c r="M48" s="36" t="n">
        <f aca="false">M6-M7-M15</f>
        <v>0</v>
      </c>
      <c r="N48" s="36" t="n">
        <f aca="false">N6-N7-N15</f>
        <v>0</v>
      </c>
      <c r="O48" s="36" t="n">
        <f aca="false">O6-O7-O15</f>
        <v>0</v>
      </c>
      <c r="P48" s="36" t="n">
        <f aca="false">P6-P7-P15</f>
        <v>0</v>
      </c>
      <c r="Q48" s="36" t="n">
        <f aca="false">Q6-Q7-Q15</f>
        <v>0</v>
      </c>
      <c r="R48" s="36" t="n">
        <f aca="false">R6-R7-R15</f>
        <v>0</v>
      </c>
      <c r="S48" s="36" t="n">
        <f aca="false">S6-S7-S15</f>
        <v>0</v>
      </c>
      <c r="T48" s="36" t="n">
        <f aca="false">T6-T7-T15</f>
        <v>0</v>
      </c>
      <c r="U48" s="36" t="n">
        <f aca="false">U6-U7-U15</f>
        <v>0</v>
      </c>
      <c r="V48" s="36" t="n">
        <f aca="false">V6-V7-V15</f>
        <v>0</v>
      </c>
      <c r="W48" s="36" t="n">
        <f aca="false">W6-W7-W15</f>
        <v>0</v>
      </c>
    </row>
    <row r="49" customFormat="false" ht="15" hidden="false" customHeight="false" outlineLevel="0" collapsed="false">
      <c r="A49" s="0" t="s">
        <v>88</v>
      </c>
      <c r="C49" s="36" t="n">
        <f aca="false">C6-C8-C13-C14-C15</f>
        <v>50000000000</v>
      </c>
      <c r="D49" s="36" t="n">
        <f aca="false">D7-D8-D13</f>
        <v>46000000000</v>
      </c>
      <c r="E49" s="36" t="n">
        <f aca="false">E7-E8-E13</f>
        <v>0</v>
      </c>
      <c r="F49" s="36" t="n">
        <f aca="false">F7-F8-F13</f>
        <v>0</v>
      </c>
      <c r="G49" s="36" t="n">
        <f aca="false">G7-G8-G13</f>
        <v>0</v>
      </c>
      <c r="H49" s="36" t="n">
        <f aca="false">H7-H8-H13</f>
        <v>-1000000000</v>
      </c>
      <c r="I49" s="36" t="n">
        <f aca="false">I7-I8-I13</f>
        <v>0</v>
      </c>
      <c r="J49" s="36" t="n">
        <f aca="false">J7-J8-J13</f>
        <v>-1000000000</v>
      </c>
      <c r="K49" s="36" t="n">
        <f aca="false">K7-K8-K13</f>
        <v>0</v>
      </c>
      <c r="L49" s="36" t="n">
        <f aca="false">L7-L8-L13</f>
        <v>0</v>
      </c>
      <c r="M49" s="36" t="n">
        <f aca="false">M7-M8-M13</f>
        <v>0</v>
      </c>
      <c r="N49" s="36" t="n">
        <f aca="false">N7-N8-N13</f>
        <v>1121000000000</v>
      </c>
      <c r="O49" s="36" t="n">
        <f aca="false">O7-O8-O13</f>
        <v>392000000000</v>
      </c>
      <c r="P49" s="36" t="n">
        <f aca="false">P7-P8-P13</f>
        <v>0</v>
      </c>
      <c r="Q49" s="36" t="n">
        <f aca="false">Q7-Q8-Q13</f>
        <v>0</v>
      </c>
      <c r="R49" s="36" t="n">
        <f aca="false">R7-R8-R13</f>
        <v>0</v>
      </c>
      <c r="S49" s="36" t="n">
        <f aca="false">S7-S8-S13</f>
        <v>0</v>
      </c>
      <c r="T49" s="36" t="n">
        <f aca="false">T7-T8-T13</f>
        <v>0</v>
      </c>
      <c r="U49" s="36" t="n">
        <f aca="false">U7-U8-U13</f>
        <v>0</v>
      </c>
      <c r="V49" s="36" t="n">
        <f aca="false">V7-V8-V13</f>
        <v>0</v>
      </c>
      <c r="W49" s="36" t="n">
        <f aca="false">W7-W8-W13</f>
        <v>0</v>
      </c>
    </row>
    <row r="50" customFormat="false" ht="15" hidden="false" customHeight="false" outlineLevel="0" collapsed="false">
      <c r="A50" s="0" t="s">
        <v>89</v>
      </c>
      <c r="C50" s="36" t="n">
        <f aca="false">C8-C9-C10-C11-C12</f>
        <v>0</v>
      </c>
      <c r="D50" s="36" t="n">
        <f aca="false">D8-D9-D10-D11-D12</f>
        <v>0</v>
      </c>
      <c r="E50" s="36" t="n">
        <f aca="false">E8-E9-E10-E11-E12</f>
        <v>1000000000</v>
      </c>
      <c r="F50" s="36" t="n">
        <f aca="false">F8-F9-F10-F11-F12</f>
        <v>-1000000000</v>
      </c>
      <c r="G50" s="36" t="n">
        <f aca="false">G8-G9-G10-G11-G12</f>
        <v>100000000</v>
      </c>
      <c r="H50" s="36" t="n">
        <f aca="false">H8-H9-H10-H11-H12</f>
        <v>0</v>
      </c>
      <c r="I50" s="36" t="n">
        <f aca="false">I8-I9-I10-I11-I12</f>
        <v>-1000000000</v>
      </c>
      <c r="J50" s="36" t="n">
        <f aca="false">J8-J9-J10-J11-J12</f>
        <v>-1000000000</v>
      </c>
      <c r="K50" s="36" t="n">
        <f aca="false">K8-K9-K10-K11-K12</f>
        <v>0</v>
      </c>
      <c r="L50" s="36" t="n">
        <f aca="false">L8-L9-L10-L11-L12</f>
        <v>0</v>
      </c>
      <c r="M50" s="36" t="n">
        <f aca="false">M8-M9-M10-M11-M12</f>
        <v>0</v>
      </c>
      <c r="N50" s="36" t="n">
        <f aca="false">N8-N9-N10-N11-N12</f>
        <v>0</v>
      </c>
      <c r="O50" s="36" t="n">
        <f aca="false">O8-O9-O10-O11-O12</f>
        <v>1000000000</v>
      </c>
      <c r="P50" s="36" t="n">
        <f aca="false">P8-P9-P10-P11-P12</f>
        <v>-1000000000</v>
      </c>
      <c r="Q50" s="36" t="n">
        <f aca="false">Q8-Q9-Q10-Q11-Q12</f>
        <v>0</v>
      </c>
      <c r="R50" s="36" t="n">
        <f aca="false">R8-R9-R10-R11-R12</f>
        <v>1000000000</v>
      </c>
      <c r="S50" s="36" t="n">
        <f aca="false">S8-S9-S10-S11-S12</f>
        <v>1000000000</v>
      </c>
      <c r="T50" s="36" t="n">
        <f aca="false">T8-T9-T10-T11-T12</f>
        <v>-1000000000</v>
      </c>
      <c r="U50" s="36" t="n">
        <f aca="false">U8-U9-U10-U11-U12</f>
        <v>-1000000000</v>
      </c>
      <c r="V50" s="36" t="n">
        <f aca="false">V8-V9-V10-V11-V12</f>
        <v>0</v>
      </c>
      <c r="W50" s="36" t="n">
        <f aca="false">W8-W9-W10-W11-W12</f>
        <v>-1000000000</v>
      </c>
    </row>
    <row r="51" customFormat="false" ht="15" hidden="false" customHeight="false" outlineLevel="0" collapsed="false">
      <c r="A51" s="0" t="s">
        <v>90</v>
      </c>
      <c r="C51" s="36" t="n">
        <f aca="false">C18-C19-C23-C26-C27</f>
        <v>0</v>
      </c>
      <c r="D51" s="36" t="n">
        <f aca="false">D18-D19-D23-D26-D27</f>
        <v>0</v>
      </c>
      <c r="E51" s="36" t="n">
        <f aca="false">E18-E19-E23-E26-E27</f>
        <v>0</v>
      </c>
      <c r="F51" s="36" t="n">
        <f aca="false">F18-F19-F23-F26-F27</f>
        <v>0</v>
      </c>
      <c r="G51" s="36" t="n">
        <f aca="false">G18-G19-G23-G26-G27</f>
        <v>0</v>
      </c>
      <c r="H51" s="36" t="n">
        <f aca="false">H18-H19-H23-H26-H27</f>
        <v>1000000000</v>
      </c>
      <c r="I51" s="36" t="n">
        <f aca="false">I18-I19-I23-I26-I27</f>
        <v>-2000000000</v>
      </c>
      <c r="J51" s="36" t="n">
        <f aca="false">J18-J19-J23-J26-J27</f>
        <v>0</v>
      </c>
      <c r="K51" s="36" t="n">
        <f aca="false">K18-K19-K23-K26-K27</f>
        <v>0</v>
      </c>
      <c r="L51" s="36" t="n">
        <f aca="false">L18-L19-L23-L26-L27</f>
        <v>0</v>
      </c>
      <c r="M51" s="36" t="n">
        <f aca="false">M18-M19-M23-M26-M27</f>
        <v>0</v>
      </c>
      <c r="N51" s="36" t="n">
        <f aca="false">N18-N19-N23-N26-N27</f>
        <v>-1000000000</v>
      </c>
      <c r="O51" s="36" t="n">
        <f aca="false">O18-O19-O23-O26-O27</f>
        <v>-1000000000</v>
      </c>
      <c r="P51" s="36" t="n">
        <f aca="false">P18-P19-P23-P26-P27</f>
        <v>1000000000</v>
      </c>
      <c r="Q51" s="36" t="n">
        <f aca="false">R18-R19-R23-R26-R27</f>
        <v>0</v>
      </c>
      <c r="R51" s="36" t="n">
        <f aca="false">S18-S19-S23-S26-S27</f>
        <v>0</v>
      </c>
      <c r="S51" s="36" t="n">
        <f aca="false">S18-S19-S23-S26-S27</f>
        <v>0</v>
      </c>
      <c r="T51" s="36" t="n">
        <f aca="false">T18-T19-T23-T26-T27</f>
        <v>0</v>
      </c>
      <c r="U51" s="36" t="n">
        <f aca="false">U18-U19-U23-U26-U27</f>
        <v>-1000000000</v>
      </c>
      <c r="V51" s="36" t="n">
        <f aca="false">V18-V19-V23-V26-V27</f>
        <v>-1000000000</v>
      </c>
      <c r="W51" s="36" t="n">
        <f aca="false">W18-W19-W23-W26-W27</f>
        <v>-1000000000</v>
      </c>
    </row>
    <row r="52" customFormat="false" ht="15" hidden="false" customHeight="false" outlineLevel="0" collapsed="false">
      <c r="A52" s="0" t="s">
        <v>91</v>
      </c>
      <c r="C52" s="36" t="n">
        <f aca="false">C29-C30-C37</f>
        <v>0</v>
      </c>
      <c r="D52" s="36" t="n">
        <f aca="false">D29-D30-D37</f>
        <v>0</v>
      </c>
      <c r="E52" s="36" t="n">
        <f aca="false">E29-E30-E37</f>
        <v>0</v>
      </c>
      <c r="F52" s="36" t="n">
        <f aca="false">F29-F30-F37</f>
        <v>0</v>
      </c>
      <c r="G52" s="36" t="n">
        <f aca="false">G29-G30-G37</f>
        <v>0</v>
      </c>
      <c r="H52" s="36" t="n">
        <f aca="false">H29-H30-H37</f>
        <v>0</v>
      </c>
      <c r="I52" s="36" t="n">
        <f aca="false">I29-I30-I37</f>
        <v>-1000000000</v>
      </c>
      <c r="J52" s="36" t="n">
        <f aca="false">J29-J30-J37</f>
        <v>0</v>
      </c>
      <c r="K52" s="36" t="n">
        <f aca="false">K29-K30-K37</f>
        <v>1000000000</v>
      </c>
      <c r="L52" s="36" t="n">
        <f aca="false">L29-L30-L37</f>
        <v>0</v>
      </c>
      <c r="M52" s="36" t="n">
        <f aca="false">M29-M30-M37</f>
        <v>-1000000000</v>
      </c>
      <c r="N52" s="36" t="n">
        <f aca="false">N29-N30-N37</f>
        <v>0</v>
      </c>
      <c r="O52" s="36" t="n">
        <f aca="false">O29-O30-O37</f>
        <v>0</v>
      </c>
      <c r="P52" s="36" t="n">
        <f aca="false">P29-P30-P37</f>
        <v>0</v>
      </c>
      <c r="Q52" s="36" t="n">
        <f aca="false">Q29-Q30-Q37</f>
        <v>0</v>
      </c>
      <c r="R52" s="36" t="n">
        <f aca="false">R29-R30-R37</f>
        <v>0</v>
      </c>
      <c r="S52" s="36" t="n">
        <f aca="false">S29-S30-S37</f>
        <v>0</v>
      </c>
      <c r="T52" s="36" t="n">
        <f aca="false">T29-T30-T37</f>
        <v>1000000000</v>
      </c>
      <c r="U52" s="36" t="n">
        <f aca="false">U29-U30-U37</f>
        <v>0</v>
      </c>
      <c r="V52" s="36" t="n">
        <f aca="false">V29-V30-V37</f>
        <v>1000000000</v>
      </c>
      <c r="W52" s="36" t="n">
        <f aca="false">W29-W30-W37</f>
        <v>0</v>
      </c>
    </row>
    <row r="53" customFormat="false" ht="15" hidden="false" customHeight="false" outlineLevel="0" collapsed="false">
      <c r="A53" s="0" t="s">
        <v>91</v>
      </c>
      <c r="C53" s="36" t="n">
        <f aca="false">C30-C32-C33-C34-C35-C36</f>
        <v>43000000000</v>
      </c>
      <c r="D53" s="36" t="n">
        <f aca="false">D30-D32-D33-D34-D35-D36</f>
        <v>-1000000000</v>
      </c>
      <c r="E53" s="36" t="n">
        <f aca="false">E30-E32-E33-E34-E35-E36</f>
        <v>0</v>
      </c>
      <c r="F53" s="36" t="n">
        <f aca="false">F30-F32-F33-F34-F35-F36</f>
        <v>1000000000</v>
      </c>
      <c r="G53" s="36" t="n">
        <f aca="false">G30-G32-G33-G34-G35-G36</f>
        <v>100000000</v>
      </c>
      <c r="H53" s="36" t="n">
        <f aca="false">H30-H32-H33-H34-H35-H36</f>
        <v>0</v>
      </c>
      <c r="I53" s="36" t="n">
        <f aca="false">I30-I32-I33-I34-I35-I36</f>
        <v>0</v>
      </c>
      <c r="J53" s="36" t="n">
        <f aca="false">J30-J32-J33-J34-J35-J36</f>
        <v>1000000000</v>
      </c>
      <c r="K53" s="36" t="n">
        <f aca="false">K30-K32-K33-K34-K35-K36</f>
        <v>12000000000</v>
      </c>
      <c r="L53" s="36" t="n">
        <f aca="false">L30-L32-L33-L34-L35-L36</f>
        <v>1000000000</v>
      </c>
      <c r="M53" s="36" t="n">
        <f aca="false">M30-M32-M33-M34-M35-M36</f>
        <v>1000000000</v>
      </c>
      <c r="N53" s="36" t="n">
        <f aca="false">N30-N32-N33-N34-N35-N36</f>
        <v>0</v>
      </c>
      <c r="O53" s="36" t="n">
        <f aca="false">O30-O32-O33-O34-O35-O36</f>
        <v>0</v>
      </c>
      <c r="P53" s="36" t="n">
        <f aca="false">P30-P32-P33-P34-P35-P36</f>
        <v>1000000000</v>
      </c>
      <c r="Q53" s="36" t="n">
        <f aca="false">Q30-Q32-Q33-Q34-Q35-Q36</f>
        <v>0</v>
      </c>
      <c r="R53" s="36" t="n">
        <f aca="false">R30-R32-R33-R34-R35-R36</f>
        <v>1000000000</v>
      </c>
      <c r="S53" s="36" t="n">
        <f aca="false">S30-S32-S33-S34-S35-S36</f>
        <v>1000000000</v>
      </c>
      <c r="T53" s="36" t="n">
        <f aca="false">T30-T32-T33-T34-T35-T36</f>
        <v>0</v>
      </c>
      <c r="U53" s="36" t="n">
        <f aca="false">U30-U32-U33-U34-U35-U36</f>
        <v>1000000000</v>
      </c>
      <c r="V53" s="36" t="n">
        <f aca="false">V30-V32-V33-V34-V35-V36</f>
        <v>0</v>
      </c>
      <c r="W53" s="36" t="n">
        <f aca="false">W30-W32-W33-W34-W35-W36</f>
        <v>-1000000000</v>
      </c>
    </row>
    <row r="54" customFormat="false" ht="15" hidden="false" customHeight="false" outlineLevel="0" collapsed="false">
      <c r="A54" s="0" t="s">
        <v>91</v>
      </c>
      <c r="C54" s="36" t="n">
        <f aca="false">C37+C30-C29</f>
        <v>0</v>
      </c>
      <c r="D54" s="36" t="n">
        <f aca="false">D37+D30-D29</f>
        <v>0</v>
      </c>
      <c r="E54" s="36" t="n">
        <f aca="false">E37+E30-E29</f>
        <v>0</v>
      </c>
      <c r="F54" s="36" t="n">
        <f aca="false">F37+F30-F29</f>
        <v>0</v>
      </c>
      <c r="G54" s="36" t="n">
        <f aca="false">G37+G30-G29</f>
        <v>0</v>
      </c>
      <c r="H54" s="36" t="n">
        <f aca="false">H37+H30-H29</f>
        <v>0</v>
      </c>
      <c r="I54" s="36" t="n">
        <f aca="false">I37+I30-I29</f>
        <v>1000000000</v>
      </c>
      <c r="J54" s="36" t="n">
        <f aca="false">J37+J30-J29</f>
        <v>0</v>
      </c>
      <c r="K54" s="36" t="n">
        <f aca="false">K37+K30-K29</f>
        <v>-1000000000</v>
      </c>
      <c r="L54" s="36" t="n">
        <f aca="false">L37+L30-L29</f>
        <v>0</v>
      </c>
      <c r="M54" s="36" t="n">
        <f aca="false">M37+M30-M29</f>
        <v>1000000000</v>
      </c>
      <c r="N54" s="36" t="n">
        <f aca="false">N37+N30-N29</f>
        <v>0</v>
      </c>
      <c r="O54" s="36" t="n">
        <f aca="false">O37+O30-O29</f>
        <v>0</v>
      </c>
      <c r="P54" s="36" t="n">
        <f aca="false">P37+P30-P29</f>
        <v>0</v>
      </c>
      <c r="Q54" s="36" t="n">
        <f aca="false">Q37+Q30-Q29</f>
        <v>0</v>
      </c>
      <c r="R54" s="36" t="n">
        <f aca="false">R37+R30-R29</f>
        <v>0</v>
      </c>
      <c r="S54" s="36" t="n">
        <f aca="false">S37+S30-S29</f>
        <v>0</v>
      </c>
      <c r="T54" s="36" t="n">
        <f aca="false">T37+T30-T29</f>
        <v>-1000000000</v>
      </c>
      <c r="U54" s="36" t="n">
        <f aca="false">U37+U30-U29</f>
        <v>0</v>
      </c>
      <c r="V54" s="36" t="n">
        <f aca="false">V37+V30-V29</f>
        <v>-1000000000</v>
      </c>
      <c r="W54" s="36" t="n">
        <f aca="false">W37+W30-W29</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0.xml><?xml version="1.0" encoding="utf-8"?>
<worksheet xmlns="http://schemas.openxmlformats.org/spreadsheetml/2006/main" xmlns:r="http://schemas.openxmlformats.org/officeDocument/2006/relationships">
  <sheetPr filterMode="false">
    <pageSetUpPr fitToPage="false"/>
  </sheetPr>
  <dimension ref="A1:W6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15" activeCellId="0" sqref="B15"/>
    </sheetView>
  </sheetViews>
  <sheetFormatPr defaultRowHeight="15"/>
  <cols>
    <col collapsed="false" hidden="false" max="1" min="1" style="0" width="50.2908163265306"/>
    <col collapsed="false" hidden="false" max="2" min="2" style="0" width="44.7091836734694"/>
    <col collapsed="false" hidden="false" max="3" min="3" style="0" width="19.1428571428571"/>
    <col collapsed="false" hidden="false" max="5" min="4" style="0" width="19"/>
    <col collapsed="false" hidden="false" max="7" min="6" style="0" width="21.1377551020408"/>
    <col collapsed="false" hidden="false" max="8" min="8" style="0" width="23.0051020408163"/>
    <col collapsed="false" hidden="false" max="9" min="9" style="0" width="20.7091836734694"/>
    <col collapsed="false" hidden="false" max="13" min="10" style="0" width="23.0051020408163"/>
    <col collapsed="false" hidden="false" max="22" min="14" style="0" width="22.5714285714286"/>
    <col collapsed="false" hidden="false" max="1025" min="23" style="0" width="8.72959183673469"/>
  </cols>
  <sheetData>
    <row r="1" customFormat="false" ht="15" hidden="false" customHeight="false" outlineLevel="0" collapsed="false">
      <c r="A1" s="1" t="s">
        <v>390</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391</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2" t="s">
        <v>26</v>
      </c>
      <c r="I5" s="2" t="s">
        <v>25</v>
      </c>
      <c r="J5" s="2" t="s">
        <v>25</v>
      </c>
      <c r="K5" s="2" t="s">
        <v>25</v>
      </c>
      <c r="L5" s="2" t="s">
        <v>25</v>
      </c>
      <c r="M5" s="2" t="s">
        <v>26</v>
      </c>
      <c r="N5" s="2" t="s">
        <v>25</v>
      </c>
      <c r="O5" s="2" t="s">
        <v>25</v>
      </c>
      <c r="P5" s="2" t="s">
        <v>26</v>
      </c>
      <c r="Q5" s="8" t="s">
        <v>29</v>
      </c>
      <c r="R5" s="2" t="s">
        <v>27</v>
      </c>
      <c r="S5" s="2" t="s">
        <v>29</v>
      </c>
      <c r="T5" s="2" t="s">
        <v>29</v>
      </c>
      <c r="U5" s="2" t="s">
        <v>29</v>
      </c>
      <c r="V5" s="2" t="s">
        <v>29</v>
      </c>
      <c r="W5" s="2" t="s">
        <v>29</v>
      </c>
    </row>
    <row r="6" s="24" customFormat="true" ht="15" hidden="false" customHeight="false" outlineLevel="0" collapsed="false">
      <c r="A6" s="9" t="s">
        <v>30</v>
      </c>
      <c r="B6" s="123" t="s">
        <v>95</v>
      </c>
      <c r="C6" s="102" t="n">
        <v>626300000000</v>
      </c>
      <c r="D6" s="124" t="n">
        <v>664400000000</v>
      </c>
      <c r="E6" s="124" t="n">
        <v>726700000000</v>
      </c>
      <c r="F6" s="124" t="n">
        <v>798000000000</v>
      </c>
      <c r="G6" s="124" t="n">
        <v>865000000000</v>
      </c>
      <c r="H6" s="124" t="n">
        <v>956000000000</v>
      </c>
      <c r="I6" s="98" t="n">
        <v>1036000000000</v>
      </c>
      <c r="J6" s="124" t="n">
        <v>1277000000000</v>
      </c>
      <c r="K6" s="124" t="n">
        <v>1293000000000</v>
      </c>
      <c r="L6" s="124" t="n">
        <v>1305000000000</v>
      </c>
      <c r="M6" s="124" t="n">
        <v>1398000000000</v>
      </c>
      <c r="N6" s="124" t="n">
        <v>1526000000000</v>
      </c>
      <c r="O6" s="124" t="n">
        <v>1670000000000</v>
      </c>
      <c r="P6" s="124" t="n">
        <v>1659000000000</v>
      </c>
      <c r="Q6" s="124" t="n">
        <v>1842000000000</v>
      </c>
      <c r="R6" s="124" t="n">
        <v>1978000000000</v>
      </c>
      <c r="S6" s="124" t="n">
        <v>2107000000000</v>
      </c>
      <c r="T6" s="124" t="n">
        <v>2279000000000</v>
      </c>
      <c r="U6" s="124" t="n">
        <v>2478000000000</v>
      </c>
      <c r="V6" s="124" t="n">
        <v>2735000000000</v>
      </c>
    </row>
    <row r="7" customFormat="false" ht="15" hidden="false" customHeight="false" outlineLevel="0" collapsed="false">
      <c r="A7" s="61" t="s">
        <v>32</v>
      </c>
      <c r="B7" s="61"/>
      <c r="C7" s="82" t="n">
        <v>562300000000</v>
      </c>
      <c r="D7" s="44" t="n">
        <v>602700000000</v>
      </c>
      <c r="E7" s="44" t="n">
        <v>664600000000</v>
      </c>
      <c r="F7" s="44" t="n">
        <v>720000000000</v>
      </c>
      <c r="G7" s="44" t="n">
        <v>777000000000</v>
      </c>
      <c r="H7" s="44" t="n">
        <v>880000000000</v>
      </c>
      <c r="I7" s="45" t="n">
        <v>963000000000</v>
      </c>
      <c r="J7" s="45" t="n">
        <v>1139000000000</v>
      </c>
      <c r="K7" s="44" t="n">
        <v>1153000000000</v>
      </c>
      <c r="L7" s="44" t="n">
        <v>1123000000000</v>
      </c>
      <c r="M7" s="44" t="n">
        <v>1236000000000</v>
      </c>
      <c r="N7" s="44" t="n">
        <v>1376000000000</v>
      </c>
      <c r="O7" s="44" t="n">
        <v>1464000000000</v>
      </c>
      <c r="P7" s="44" t="n">
        <v>1471000000000</v>
      </c>
      <c r="Q7" s="44" t="n">
        <v>1624000000000</v>
      </c>
      <c r="R7" s="44" t="n">
        <v>1749000000000</v>
      </c>
      <c r="S7" s="44" t="n">
        <v>1866000000000</v>
      </c>
      <c r="T7" s="44" t="n">
        <v>2024000000000</v>
      </c>
      <c r="U7" s="44" t="n">
        <v>2207000000000</v>
      </c>
      <c r="V7" s="44" t="n">
        <v>2448000000000</v>
      </c>
    </row>
    <row r="8" customFormat="false" ht="15" hidden="false" customHeight="false" outlineLevel="0" collapsed="false">
      <c r="A8" s="61" t="s">
        <v>97</v>
      </c>
      <c r="B8" s="61" t="s">
        <v>98</v>
      </c>
      <c r="C8" s="82" t="n">
        <v>537300000000</v>
      </c>
      <c r="D8" s="44" t="n">
        <v>576800000000</v>
      </c>
      <c r="E8" s="44" t="n">
        <v>629200000000</v>
      </c>
      <c r="F8" s="44" t="n">
        <v>677000000000</v>
      </c>
      <c r="G8" s="44" t="n">
        <v>739000000000</v>
      </c>
      <c r="H8" s="44" t="n">
        <v>851000000000</v>
      </c>
      <c r="I8" s="45" t="n">
        <v>922000000000</v>
      </c>
      <c r="J8" s="45" t="n">
        <v>1088000000000</v>
      </c>
      <c r="K8" s="44" t="n">
        <v>1088000000000</v>
      </c>
      <c r="L8" s="44" t="n">
        <v>1086000000000</v>
      </c>
      <c r="M8" s="44" t="n">
        <v>1195000000000</v>
      </c>
      <c r="N8" s="44" t="n">
        <v>1287000000000</v>
      </c>
      <c r="O8" s="44" t="n">
        <v>1379000000000</v>
      </c>
      <c r="P8" s="44" t="n">
        <v>1343000000000</v>
      </c>
      <c r="Q8" s="44" t="n">
        <v>1447000000000</v>
      </c>
      <c r="R8" s="44" t="n">
        <v>1602000000000</v>
      </c>
      <c r="S8" s="44" t="n">
        <v>1739000000000</v>
      </c>
      <c r="T8" s="44" t="n">
        <v>1887000000000</v>
      </c>
      <c r="U8" s="44" t="n">
        <v>2059000000000</v>
      </c>
      <c r="V8" s="44" t="n">
        <v>2285000000000</v>
      </c>
    </row>
    <row r="9" customFormat="false" ht="15" hidden="false" customHeight="false" outlineLevel="0" collapsed="false">
      <c r="A9" s="65" t="s">
        <v>185</v>
      </c>
      <c r="B9" s="61" t="s">
        <v>36</v>
      </c>
      <c r="C9" s="45" t="s">
        <v>79</v>
      </c>
      <c r="D9" s="45" t="s">
        <v>79</v>
      </c>
      <c r="E9" s="45" t="s">
        <v>79</v>
      </c>
      <c r="F9" s="44" t="n">
        <v>159000000000</v>
      </c>
      <c r="G9" s="44" t="n">
        <v>174000000000</v>
      </c>
      <c r="H9" s="44" t="n">
        <v>178000000000</v>
      </c>
      <c r="I9" s="45" t="n">
        <v>219000000000</v>
      </c>
      <c r="J9" s="44" t="n">
        <v>232000000000</v>
      </c>
      <c r="K9" s="44" t="n">
        <v>273000000000</v>
      </c>
      <c r="L9" s="44" t="n">
        <v>288000000000</v>
      </c>
      <c r="M9" s="44" t="n">
        <v>339000000000</v>
      </c>
      <c r="N9" s="44" t="n">
        <v>346000000000</v>
      </c>
      <c r="O9" s="44" t="n">
        <v>405000000000</v>
      </c>
      <c r="P9" s="44" t="n">
        <v>390000000000</v>
      </c>
      <c r="Q9" s="44" t="n">
        <v>406000000000</v>
      </c>
      <c r="R9" s="44" t="n">
        <v>454000000000</v>
      </c>
      <c r="S9" s="44" t="n">
        <v>495000000000</v>
      </c>
      <c r="T9" s="44" t="n">
        <v>544000000000</v>
      </c>
      <c r="U9" s="44" t="n">
        <v>591000000000</v>
      </c>
      <c r="V9" s="44" t="n">
        <v>649000000000</v>
      </c>
    </row>
    <row r="10" customFormat="false" ht="15" hidden="false" customHeight="false" outlineLevel="0" collapsed="false">
      <c r="A10" s="65" t="s">
        <v>337</v>
      </c>
      <c r="B10" s="61" t="s">
        <v>36</v>
      </c>
      <c r="C10" s="45" t="s">
        <v>79</v>
      </c>
      <c r="D10" s="45" t="s">
        <v>79</v>
      </c>
      <c r="E10" s="45" t="s">
        <v>79</v>
      </c>
      <c r="F10" s="44" t="n">
        <v>417000000000</v>
      </c>
      <c r="G10" s="44" t="n">
        <v>462000000000</v>
      </c>
      <c r="H10" s="44" t="n">
        <v>444000000000</v>
      </c>
      <c r="I10" s="45" t="n">
        <v>533000000000</v>
      </c>
      <c r="J10" s="44" t="n">
        <v>628000000000</v>
      </c>
      <c r="K10" s="44" t="n">
        <v>616000000000</v>
      </c>
      <c r="L10" s="44" t="n">
        <v>615000000000</v>
      </c>
      <c r="M10" s="44" t="n">
        <v>693000000000</v>
      </c>
      <c r="N10" s="44" t="n">
        <v>729000000000</v>
      </c>
      <c r="O10" s="44" t="n">
        <v>785000000000</v>
      </c>
      <c r="P10" s="44" t="n">
        <v>760000000000</v>
      </c>
      <c r="Q10" s="44" t="n">
        <v>829000000000</v>
      </c>
      <c r="R10" s="44" t="n">
        <v>922000000000</v>
      </c>
      <c r="S10" s="44" t="n">
        <v>1017000000000</v>
      </c>
      <c r="T10" s="44" t="n">
        <v>1098000000000</v>
      </c>
      <c r="U10" s="44" t="n">
        <v>1202000000000</v>
      </c>
      <c r="V10" s="44" t="n">
        <v>1322000000000</v>
      </c>
    </row>
    <row r="11" customFormat="false" ht="15" hidden="false" customHeight="false" outlineLevel="0" collapsed="false">
      <c r="A11" s="65" t="s">
        <v>392</v>
      </c>
      <c r="B11" s="61" t="s">
        <v>36</v>
      </c>
      <c r="C11" s="45" t="s">
        <v>79</v>
      </c>
      <c r="D11" s="45" t="s">
        <v>79</v>
      </c>
      <c r="E11" s="45" t="s">
        <v>79</v>
      </c>
      <c r="F11" s="44" t="n">
        <v>101000000000</v>
      </c>
      <c r="G11" s="44" t="n">
        <v>113000000000</v>
      </c>
      <c r="H11" s="44" t="n">
        <v>117000000000</v>
      </c>
      <c r="I11" s="45" t="n">
        <v>170000000000</v>
      </c>
      <c r="J11" s="44" t="n">
        <v>215000000000</v>
      </c>
      <c r="K11" s="44" t="n">
        <v>199000000000</v>
      </c>
      <c r="L11" s="44" t="n">
        <v>182000000000</v>
      </c>
      <c r="M11" s="44" t="n">
        <v>162000000000</v>
      </c>
      <c r="N11" s="44" t="n">
        <v>212000000000</v>
      </c>
      <c r="O11" s="44" t="n">
        <v>189000000000</v>
      </c>
      <c r="P11" s="44" t="n">
        <v>194000000000</v>
      </c>
      <c r="Q11" s="44" t="n">
        <v>212000000000</v>
      </c>
      <c r="R11" s="44" t="n">
        <v>226000000000</v>
      </c>
      <c r="S11" s="44" t="n">
        <v>227000000000</v>
      </c>
      <c r="T11" s="44" t="n">
        <v>245000000000</v>
      </c>
      <c r="U11" s="44" t="n">
        <v>266000000000</v>
      </c>
      <c r="V11" s="44" t="n">
        <v>314000000000</v>
      </c>
    </row>
    <row r="12" customFormat="false" ht="15" hidden="false" customHeight="false" outlineLevel="0" collapsed="false">
      <c r="A12" s="65" t="s">
        <v>156</v>
      </c>
      <c r="B12" s="61" t="s">
        <v>36</v>
      </c>
      <c r="C12" s="82" t="n">
        <v>25000000000</v>
      </c>
      <c r="D12" s="44" t="n">
        <v>25900000000</v>
      </c>
      <c r="E12" s="44" t="n">
        <v>35400000000</v>
      </c>
      <c r="F12" s="44" t="n">
        <v>43000000000</v>
      </c>
      <c r="G12" s="44" t="n">
        <v>38000000000</v>
      </c>
      <c r="H12" s="44" t="n">
        <v>29000000000</v>
      </c>
      <c r="I12" s="45" t="n">
        <v>41000000000</v>
      </c>
      <c r="J12" s="44" t="n">
        <v>51000000000</v>
      </c>
      <c r="K12" s="44" t="n">
        <v>65000000000</v>
      </c>
      <c r="L12" s="44" t="n">
        <v>37000000000</v>
      </c>
      <c r="M12" s="44" t="n">
        <v>42000000000</v>
      </c>
      <c r="N12" s="44" t="n">
        <v>50000000000</v>
      </c>
      <c r="O12" s="44" t="n">
        <v>44000000000</v>
      </c>
      <c r="P12" s="44" t="n">
        <v>90000000000</v>
      </c>
      <c r="Q12" s="44" t="n">
        <v>126000000000</v>
      </c>
      <c r="R12" s="44" t="n">
        <v>103000000000</v>
      </c>
      <c r="S12" s="44" t="n">
        <v>83000000000</v>
      </c>
      <c r="T12" s="44" t="n">
        <v>89000000000</v>
      </c>
      <c r="U12" s="44" t="n">
        <v>97000000000</v>
      </c>
      <c r="V12" s="44" t="n">
        <v>106000000000</v>
      </c>
    </row>
    <row r="13" customFormat="false" ht="15" hidden="false" customHeight="false" outlineLevel="0" collapsed="false">
      <c r="A13" s="61" t="s">
        <v>393</v>
      </c>
      <c r="B13" s="61" t="s">
        <v>98</v>
      </c>
      <c r="C13" s="45" t="s">
        <v>79</v>
      </c>
      <c r="D13" s="45" t="s">
        <v>79</v>
      </c>
      <c r="E13" s="45" t="s">
        <v>79</v>
      </c>
      <c r="F13" s="45" t="s">
        <v>79</v>
      </c>
      <c r="G13" s="45" t="s">
        <v>79</v>
      </c>
      <c r="H13" s="45" t="s">
        <v>79</v>
      </c>
      <c r="I13" s="45" t="s">
        <v>79</v>
      </c>
      <c r="J13" s="45" t="s">
        <v>79</v>
      </c>
      <c r="K13" s="44" t="s">
        <v>79</v>
      </c>
      <c r="L13" s="44" t="n">
        <v>0</v>
      </c>
      <c r="M13" s="44" t="n">
        <v>0</v>
      </c>
      <c r="N13" s="44" t="n">
        <v>39000000000</v>
      </c>
      <c r="O13" s="44" t="n">
        <v>41000000000</v>
      </c>
      <c r="P13" s="44" t="n">
        <v>38000000000</v>
      </c>
      <c r="Q13" s="44" t="n">
        <v>50000000000</v>
      </c>
      <c r="R13" s="44" t="n">
        <v>44000000000</v>
      </c>
      <c r="S13" s="44" t="n">
        <v>44000000000</v>
      </c>
      <c r="T13" s="44" t="n">
        <v>48000000000</v>
      </c>
      <c r="U13" s="44" t="n">
        <v>52000000000</v>
      </c>
      <c r="V13" s="44" t="n">
        <v>57000000000</v>
      </c>
    </row>
    <row r="14" s="22" customFormat="true" ht="15" hidden="false" customHeight="false" outlineLevel="0" collapsed="false">
      <c r="A14" s="55" t="s">
        <v>43</v>
      </c>
      <c r="B14" s="55"/>
      <c r="C14" s="79" t="n">
        <v>64000000000</v>
      </c>
      <c r="D14" s="50" t="n">
        <v>61700000000</v>
      </c>
      <c r="E14" s="50" t="n">
        <v>62100000000</v>
      </c>
      <c r="F14" s="50" t="n">
        <v>78000000000</v>
      </c>
      <c r="G14" s="50" t="n">
        <v>88000000000</v>
      </c>
      <c r="H14" s="50" t="n">
        <v>76000000000</v>
      </c>
      <c r="I14" s="53" t="n">
        <v>73000000000</v>
      </c>
      <c r="J14" s="50" t="n">
        <v>138000000000</v>
      </c>
      <c r="K14" s="50" t="n">
        <v>140000000000</v>
      </c>
      <c r="L14" s="50" t="n">
        <v>182000000000</v>
      </c>
      <c r="M14" s="50" t="n">
        <v>162000000000</v>
      </c>
      <c r="N14" s="50" t="n">
        <v>150000000000</v>
      </c>
      <c r="O14" s="50" t="n">
        <v>206000000000</v>
      </c>
      <c r="P14" s="50" t="n">
        <v>188000000000</v>
      </c>
      <c r="Q14" s="50" t="n">
        <v>219000000000</v>
      </c>
      <c r="R14" s="50" t="n">
        <v>229000000000</v>
      </c>
      <c r="S14" s="50" t="n">
        <v>242000000000</v>
      </c>
      <c r="T14" s="50" t="n">
        <v>256000000000</v>
      </c>
      <c r="U14" s="50" t="n">
        <v>271000000000</v>
      </c>
      <c r="V14" s="50" t="n">
        <v>287000000000</v>
      </c>
    </row>
    <row r="15" customFormat="false" ht="15" hidden="false" customHeight="false" outlineLevel="0" collapsed="false">
      <c r="A15" s="65" t="s">
        <v>27</v>
      </c>
      <c r="B15" s="77" t="s">
        <v>47</v>
      </c>
      <c r="C15" s="44" t="n">
        <v>14100000000</v>
      </c>
      <c r="D15" s="44" t="n">
        <v>0</v>
      </c>
      <c r="E15" s="44" t="n">
        <v>1900000000</v>
      </c>
      <c r="F15" s="44" t="n">
        <v>18000000000</v>
      </c>
      <c r="G15" s="44" t="n">
        <v>19000000000</v>
      </c>
      <c r="H15" s="44" t="n">
        <v>12000000000</v>
      </c>
      <c r="I15" s="45" t="n">
        <v>9000000000</v>
      </c>
      <c r="J15" s="44" t="n">
        <v>53000000000</v>
      </c>
      <c r="K15" s="44" t="n">
        <v>38000000000</v>
      </c>
      <c r="L15" s="44" t="n">
        <v>46000000000</v>
      </c>
      <c r="M15" s="44" t="n">
        <v>22000000000</v>
      </c>
      <c r="N15" s="44" t="n">
        <v>37000000000</v>
      </c>
      <c r="O15" s="44" t="n">
        <v>52000000000</v>
      </c>
      <c r="P15" s="44" t="n">
        <v>20000000000</v>
      </c>
      <c r="Q15" s="44" t="n">
        <v>38000000000</v>
      </c>
      <c r="R15" s="44" t="n">
        <v>35000000000</v>
      </c>
      <c r="S15" s="44" t="n">
        <v>38000000000</v>
      </c>
      <c r="T15" s="44" t="n">
        <v>41000000000</v>
      </c>
      <c r="U15" s="44" t="n">
        <v>44000000000</v>
      </c>
      <c r="V15" s="44" t="n">
        <v>48000000000</v>
      </c>
    </row>
    <row r="16" customFormat="false" ht="15" hidden="false" customHeight="false" outlineLevel="0" collapsed="false">
      <c r="A16" s="65" t="s">
        <v>394</v>
      </c>
      <c r="B16" s="77" t="s">
        <v>47</v>
      </c>
      <c r="C16" s="82" t="n">
        <v>49900000000</v>
      </c>
      <c r="D16" s="44" t="n">
        <v>61700000000</v>
      </c>
      <c r="E16" s="44" t="n">
        <v>60200000000</v>
      </c>
      <c r="F16" s="44" t="n">
        <v>60000000000</v>
      </c>
      <c r="G16" s="44" t="n">
        <v>70000000000</v>
      </c>
      <c r="H16" s="44" t="n">
        <v>63000000000</v>
      </c>
      <c r="I16" s="45" t="n">
        <v>64000000000</v>
      </c>
      <c r="J16" s="44" t="n">
        <v>86000000000</v>
      </c>
      <c r="K16" s="44" t="n">
        <v>101000000000</v>
      </c>
      <c r="L16" s="44" t="n">
        <v>136000000000</v>
      </c>
      <c r="M16" s="44" t="n">
        <v>140000000000</v>
      </c>
      <c r="N16" s="44" t="n">
        <v>113000000000</v>
      </c>
      <c r="O16" s="44" t="n">
        <v>154000000000</v>
      </c>
      <c r="P16" s="44" t="n">
        <v>168000000000</v>
      </c>
      <c r="Q16" s="44" t="n">
        <v>181000000000</v>
      </c>
      <c r="R16" s="44" t="n">
        <v>194000000000</v>
      </c>
      <c r="S16" s="44" t="n">
        <v>204000000000</v>
      </c>
      <c r="T16" s="44" t="n">
        <v>215000000000</v>
      </c>
      <c r="U16" s="44" t="n">
        <v>227000000000</v>
      </c>
      <c r="V16" s="44" t="n">
        <v>239000000000</v>
      </c>
    </row>
    <row r="17" s="24" customFormat="true" ht="15" hidden="false" customHeight="false" outlineLevel="0" collapsed="false">
      <c r="A17" s="41" t="s">
        <v>107</v>
      </c>
      <c r="B17" s="123" t="s">
        <v>108</v>
      </c>
      <c r="C17" s="102" t="n">
        <v>616000000000</v>
      </c>
      <c r="D17" s="124" t="n">
        <v>748100000000</v>
      </c>
      <c r="E17" s="124" t="n">
        <v>730300000000</v>
      </c>
      <c r="F17" s="124" t="n">
        <v>861000000000</v>
      </c>
      <c r="G17" s="124" t="n">
        <v>988000000000</v>
      </c>
      <c r="H17" s="124" t="n">
        <v>1104000000000</v>
      </c>
      <c r="I17" s="98" t="n">
        <v>1331000000000</v>
      </c>
      <c r="J17" s="124" t="n">
        <v>1491000000000</v>
      </c>
      <c r="K17" s="124" t="n">
        <v>1579000000000</v>
      </c>
      <c r="L17" s="124" t="n">
        <v>1607000000000</v>
      </c>
      <c r="M17" s="124" t="n">
        <v>1729000000000</v>
      </c>
      <c r="N17" s="124" t="n">
        <v>1980000000000</v>
      </c>
      <c r="O17" s="124" t="n">
        <v>2090000000000</v>
      </c>
      <c r="P17" s="124" t="n">
        <v>2059000000000</v>
      </c>
      <c r="Q17" s="124" t="n">
        <v>2239000000000</v>
      </c>
      <c r="R17" s="124" t="n">
        <v>2361000000000</v>
      </c>
      <c r="S17" s="124" t="n">
        <v>2478000000000</v>
      </c>
      <c r="T17" s="124" t="n">
        <v>2661000000000</v>
      </c>
      <c r="U17" s="124" t="n">
        <v>2862000000000</v>
      </c>
      <c r="V17" s="124" t="n">
        <v>3076000000000</v>
      </c>
    </row>
    <row r="18" customFormat="false" ht="15" hidden="false" customHeight="false" outlineLevel="0" collapsed="false">
      <c r="A18" s="61" t="s">
        <v>109</v>
      </c>
      <c r="B18" s="61" t="s">
        <v>110</v>
      </c>
      <c r="C18" s="82" t="n">
        <v>411000000000</v>
      </c>
      <c r="D18" s="44" t="n">
        <v>516600000000</v>
      </c>
      <c r="E18" s="44" t="n">
        <v>478200000000</v>
      </c>
      <c r="F18" s="44" t="n">
        <v>530000000000</v>
      </c>
      <c r="G18" s="44" t="n">
        <v>565000000000</v>
      </c>
      <c r="H18" s="44" t="n">
        <v>632000000000</v>
      </c>
      <c r="I18" s="45" t="n">
        <v>829000000000</v>
      </c>
      <c r="J18" s="44" t="n">
        <v>881000000000</v>
      </c>
      <c r="K18" s="44" t="n">
        <v>979000000000</v>
      </c>
      <c r="L18" s="44" t="n">
        <v>997000000000</v>
      </c>
      <c r="M18" s="44" t="n">
        <v>995000000000</v>
      </c>
      <c r="N18" s="44" t="n">
        <v>1233000000000</v>
      </c>
      <c r="O18" s="44" t="n">
        <v>1257000000000</v>
      </c>
      <c r="P18" s="44" t="n">
        <v>1263000000000</v>
      </c>
      <c r="Q18" s="44" t="n">
        <v>1322000000000</v>
      </c>
      <c r="R18" s="44" t="n">
        <v>1392000000000</v>
      </c>
      <c r="S18" s="44" t="n">
        <v>1445000000000</v>
      </c>
      <c r="T18" s="44" t="n">
        <v>1524000000000</v>
      </c>
      <c r="U18" s="44" t="n">
        <v>1654000000000</v>
      </c>
      <c r="V18" s="44" t="n">
        <v>1814000000000</v>
      </c>
    </row>
    <row r="19" customFormat="false" ht="15" hidden="false" customHeight="false" outlineLevel="0" collapsed="false">
      <c r="A19" s="65" t="s">
        <v>52</v>
      </c>
      <c r="B19" s="61" t="s">
        <v>197</v>
      </c>
      <c r="C19" s="82" t="n">
        <v>175800000000</v>
      </c>
      <c r="D19" s="44" t="n">
        <v>177300000000</v>
      </c>
      <c r="E19" s="44" t="n">
        <v>199400000000</v>
      </c>
      <c r="F19" s="44" t="n">
        <v>204000000000</v>
      </c>
      <c r="G19" s="44" t="n">
        <v>218000000000</v>
      </c>
      <c r="H19" s="44" t="n">
        <v>255000000000</v>
      </c>
      <c r="I19" s="45" t="n">
        <v>286000000000</v>
      </c>
      <c r="J19" s="44" t="n">
        <v>327000000000</v>
      </c>
      <c r="K19" s="44" t="n">
        <v>348000000000</v>
      </c>
      <c r="L19" s="44" t="n">
        <v>364000000000</v>
      </c>
      <c r="M19" s="44" t="n">
        <v>392000000000</v>
      </c>
      <c r="N19" s="44" t="n">
        <v>428000000000</v>
      </c>
      <c r="O19" s="44" t="n">
        <v>462000000000</v>
      </c>
      <c r="P19" s="44" t="n">
        <v>465000000000</v>
      </c>
      <c r="Q19" s="44" t="n">
        <v>484000000000</v>
      </c>
      <c r="R19" s="44" t="n">
        <v>510000000000</v>
      </c>
      <c r="S19" s="44" t="n">
        <v>539000000000</v>
      </c>
      <c r="T19" s="44" t="n">
        <v>573000000000</v>
      </c>
      <c r="U19" s="44" t="n">
        <v>622000000000</v>
      </c>
      <c r="V19" s="44" t="n">
        <v>681000000000</v>
      </c>
    </row>
    <row r="20" customFormat="false" ht="15" hidden="false" customHeight="false" outlineLevel="0" collapsed="false">
      <c r="A20" s="65" t="s">
        <v>395</v>
      </c>
      <c r="B20" s="61" t="s">
        <v>197</v>
      </c>
      <c r="C20" s="82" t="n">
        <v>45300000000</v>
      </c>
      <c r="D20" s="44" t="n">
        <v>30300000000</v>
      </c>
      <c r="E20" s="44" t="n">
        <v>39800000000</v>
      </c>
      <c r="F20" s="44" t="n">
        <v>45000000000</v>
      </c>
      <c r="G20" s="44" t="n">
        <v>47000000000</v>
      </c>
      <c r="H20" s="44" t="n">
        <v>41000000000</v>
      </c>
      <c r="I20" s="45" t="n">
        <v>42000000000</v>
      </c>
      <c r="J20" s="44" t="n">
        <v>34000000000</v>
      </c>
      <c r="K20" s="44" t="n">
        <v>39000000000</v>
      </c>
      <c r="L20" s="44" t="n">
        <v>45000000000</v>
      </c>
      <c r="M20" s="44" t="n">
        <v>60000000000</v>
      </c>
      <c r="N20" s="44" t="n">
        <v>104000000000</v>
      </c>
      <c r="O20" s="44" t="n">
        <v>108000000000</v>
      </c>
      <c r="P20" s="44" t="n">
        <v>113000000000</v>
      </c>
      <c r="Q20" s="44" t="n">
        <v>127000000000</v>
      </c>
      <c r="R20" s="44" t="n">
        <v>148000000000</v>
      </c>
      <c r="S20" s="44" t="n">
        <v>152000000000</v>
      </c>
      <c r="T20" s="44" t="n">
        <v>169000000000</v>
      </c>
      <c r="U20" s="44" t="n">
        <v>183000000000</v>
      </c>
      <c r="V20" s="44" t="n">
        <v>203000000000</v>
      </c>
    </row>
    <row r="21" customFormat="false" ht="15" hidden="false" customHeight="false" outlineLevel="0" collapsed="false">
      <c r="A21" s="66" t="s">
        <v>396</v>
      </c>
      <c r="B21" s="61"/>
      <c r="C21" s="82" t="n">
        <v>39600000000</v>
      </c>
      <c r="D21" s="44" t="n">
        <v>23700000000</v>
      </c>
      <c r="E21" s="44" t="n">
        <v>35400000000</v>
      </c>
      <c r="F21" s="44" t="n">
        <v>40000000000</v>
      </c>
      <c r="G21" s="44" t="n">
        <v>41000000000</v>
      </c>
      <c r="H21" s="44" t="n">
        <v>36000000000</v>
      </c>
      <c r="I21" s="45" t="n">
        <v>36000000000</v>
      </c>
      <c r="J21" s="44" t="n">
        <v>24000000000</v>
      </c>
      <c r="K21" s="44" t="n">
        <v>24000000000</v>
      </c>
      <c r="L21" s="44" t="n">
        <v>23000000000</v>
      </c>
      <c r="M21" s="44" t="n">
        <v>38000000000</v>
      </c>
      <c r="N21" s="44" t="n">
        <v>62000000000</v>
      </c>
      <c r="O21" s="44" t="n">
        <v>52000000000</v>
      </c>
      <c r="P21" s="44" t="n">
        <v>55000000000</v>
      </c>
      <c r="Q21" s="44" t="n">
        <v>69000000000</v>
      </c>
      <c r="R21" s="44" t="n">
        <v>74000000000</v>
      </c>
      <c r="S21" s="44" t="n">
        <v>82000000000</v>
      </c>
      <c r="T21" s="44" t="n">
        <v>91000000000</v>
      </c>
      <c r="U21" s="44" t="n">
        <v>100000000000</v>
      </c>
      <c r="V21" s="44" t="n">
        <v>108000000000</v>
      </c>
    </row>
    <row r="22" customFormat="false" ht="15" hidden="false" customHeight="false" outlineLevel="0" collapsed="false">
      <c r="A22" s="65" t="s">
        <v>397</v>
      </c>
      <c r="B22" s="61" t="s">
        <v>197</v>
      </c>
      <c r="C22" s="82" t="n">
        <v>189900000000</v>
      </c>
      <c r="D22" s="44" t="n">
        <v>309000000000</v>
      </c>
      <c r="E22" s="44" t="n">
        <v>239000000000</v>
      </c>
      <c r="F22" s="44" t="n">
        <v>281000000000</v>
      </c>
      <c r="G22" s="44" t="n">
        <v>301000000000</v>
      </c>
      <c r="H22" s="44" t="n">
        <v>336000000000</v>
      </c>
      <c r="I22" s="45" t="n">
        <v>500000000000</v>
      </c>
      <c r="J22" s="44" t="n">
        <v>519000000000</v>
      </c>
      <c r="K22" s="44" t="n">
        <v>593000000000</v>
      </c>
      <c r="L22" s="44" t="n">
        <v>587000000000</v>
      </c>
      <c r="M22" s="44" t="n">
        <v>543000000000</v>
      </c>
      <c r="N22" s="44" t="n">
        <v>702000000000</v>
      </c>
      <c r="O22" s="44" t="n">
        <v>687000000000</v>
      </c>
      <c r="P22" s="44" t="n">
        <v>685000000000</v>
      </c>
      <c r="Q22" s="44" t="n">
        <v>711000000000</v>
      </c>
      <c r="R22" s="44" t="n">
        <v>734000000000</v>
      </c>
      <c r="S22" s="44" t="n">
        <v>753000000000</v>
      </c>
      <c r="T22" s="44" t="n">
        <v>783000000000</v>
      </c>
      <c r="U22" s="44" t="n">
        <v>850000000000</v>
      </c>
      <c r="V22" s="44" t="n">
        <v>931000000000</v>
      </c>
    </row>
    <row r="23" customFormat="false" ht="15" hidden="false" customHeight="false" outlineLevel="0" collapsed="false">
      <c r="A23" s="65" t="s">
        <v>398</v>
      </c>
      <c r="B23" s="61" t="s">
        <v>197</v>
      </c>
      <c r="C23" s="82" t="n">
        <v>92900000000</v>
      </c>
      <c r="D23" s="44" t="n">
        <v>178500000000</v>
      </c>
      <c r="E23" s="44" t="s">
        <v>177</v>
      </c>
      <c r="F23" s="44" t="n">
        <v>141000000000</v>
      </c>
      <c r="G23" s="44" t="n">
        <v>147000000000</v>
      </c>
      <c r="H23" s="44" t="n">
        <v>165000000000</v>
      </c>
      <c r="I23" s="45" t="n">
        <v>308000000000</v>
      </c>
      <c r="J23" s="44" t="n">
        <v>287000000000</v>
      </c>
      <c r="K23" s="44" t="n">
        <v>333000000000</v>
      </c>
      <c r="L23" s="44" t="n">
        <v>286000000000</v>
      </c>
      <c r="M23" s="44" t="n">
        <v>240000000000</v>
      </c>
      <c r="N23" s="44" t="n">
        <v>335000000000</v>
      </c>
      <c r="O23" s="44" t="n">
        <v>355000000000</v>
      </c>
      <c r="P23" s="44" t="n">
        <v>336000000000</v>
      </c>
      <c r="Q23" s="44" t="n">
        <v>357000000000</v>
      </c>
      <c r="R23" s="44" t="n">
        <v>362000000000</v>
      </c>
      <c r="S23" s="44" t="n">
        <v>390000000000</v>
      </c>
      <c r="T23" s="44" t="n">
        <v>391000000000</v>
      </c>
      <c r="U23" s="44" t="n">
        <v>425000000000</v>
      </c>
      <c r="V23" s="44" t="n">
        <v>465000000000</v>
      </c>
    </row>
    <row r="24" customFormat="false" ht="15" hidden="false" customHeight="false" outlineLevel="0" collapsed="false">
      <c r="A24" s="66" t="s">
        <v>399</v>
      </c>
      <c r="B24" s="61"/>
      <c r="C24" s="45" t="s">
        <v>79</v>
      </c>
      <c r="D24" s="45" t="s">
        <v>79</v>
      </c>
      <c r="E24" s="45" t="s">
        <v>79</v>
      </c>
      <c r="F24" s="44" t="n">
        <v>0</v>
      </c>
      <c r="G24" s="44" t="n">
        <v>9000000000</v>
      </c>
      <c r="H24" s="44" t="n">
        <v>14000000000</v>
      </c>
      <c r="I24" s="45" t="n">
        <v>66000000000</v>
      </c>
      <c r="J24" s="44" t="n">
        <v>55000000000</v>
      </c>
      <c r="K24" s="44" t="n">
        <v>69000000000</v>
      </c>
      <c r="L24" s="44" t="n">
        <v>33000000000</v>
      </c>
      <c r="M24" s="44" t="n">
        <v>0</v>
      </c>
      <c r="N24" s="44" t="n">
        <v>15000000000</v>
      </c>
      <c r="O24" s="44" t="n">
        <v>13000000000</v>
      </c>
      <c r="P24" s="44" t="n">
        <v>16000000000</v>
      </c>
      <c r="Q24" s="44" t="n">
        <v>16000000000</v>
      </c>
      <c r="R24" s="44" t="n">
        <v>13000000000</v>
      </c>
      <c r="S24" s="44" t="n">
        <v>0</v>
      </c>
      <c r="T24" s="44" t="n">
        <v>0</v>
      </c>
      <c r="U24" s="44" t="n">
        <v>0</v>
      </c>
      <c r="V24" s="44" t="n">
        <v>0</v>
      </c>
    </row>
    <row r="25" customFormat="false" ht="15" hidden="false" customHeight="false" outlineLevel="0" collapsed="false">
      <c r="A25" s="66" t="s">
        <v>400</v>
      </c>
      <c r="B25" s="61"/>
      <c r="C25" s="45" t="s">
        <v>79</v>
      </c>
      <c r="D25" s="45" t="s">
        <v>79</v>
      </c>
      <c r="E25" s="45" t="s">
        <v>79</v>
      </c>
      <c r="F25" s="44" t="n">
        <v>0</v>
      </c>
      <c r="G25" s="44" t="n">
        <v>0</v>
      </c>
      <c r="H25" s="44" t="n">
        <v>22000000000</v>
      </c>
      <c r="I25" s="45" t="n">
        <v>86000000000</v>
      </c>
      <c r="J25" s="44" t="n">
        <v>0</v>
      </c>
      <c r="K25" s="44" t="n">
        <v>30000000000</v>
      </c>
      <c r="L25" s="44" t="n">
        <v>30000000000</v>
      </c>
      <c r="M25" s="44" t="n">
        <v>0</v>
      </c>
      <c r="N25" s="44" t="n">
        <v>124000000000</v>
      </c>
      <c r="O25" s="44" t="n">
        <v>105000000000</v>
      </c>
      <c r="P25" s="44" t="n">
        <v>80000000000</v>
      </c>
      <c r="Q25" s="44" t="n">
        <v>74000000000</v>
      </c>
      <c r="R25" s="44" t="n">
        <v>66000000000</v>
      </c>
      <c r="S25" s="44" t="n">
        <v>28000000000</v>
      </c>
      <c r="T25" s="44" t="n">
        <v>0</v>
      </c>
      <c r="U25" s="44" t="n">
        <v>0</v>
      </c>
      <c r="V25" s="44" t="n">
        <v>0</v>
      </c>
    </row>
    <row r="26" customFormat="false" ht="15" hidden="false" customHeight="false" outlineLevel="0" collapsed="false">
      <c r="A26" s="66" t="s">
        <v>401</v>
      </c>
      <c r="B26" s="61"/>
      <c r="C26" s="45" t="s">
        <v>79</v>
      </c>
      <c r="D26" s="45" t="s">
        <v>79</v>
      </c>
      <c r="E26" s="45" t="s">
        <v>79</v>
      </c>
      <c r="F26" s="45" t="s">
        <v>79</v>
      </c>
      <c r="G26" s="45" t="s">
        <v>79</v>
      </c>
      <c r="H26" s="45" t="s">
        <v>79</v>
      </c>
      <c r="I26" s="45" t="n">
        <v>0</v>
      </c>
      <c r="J26" s="44" t="n">
        <v>21000000000</v>
      </c>
      <c r="K26" s="44" t="n">
        <v>46000000000</v>
      </c>
      <c r="L26" s="44" t="n">
        <v>0</v>
      </c>
      <c r="M26" s="44" t="n">
        <v>0</v>
      </c>
      <c r="N26" s="44" t="n">
        <v>0</v>
      </c>
      <c r="O26" s="44" t="n">
        <v>4000000000</v>
      </c>
      <c r="P26" s="44" t="n">
        <v>4000000000</v>
      </c>
      <c r="Q26" s="44" t="n">
        <v>0</v>
      </c>
      <c r="R26" s="44" t="n">
        <v>0</v>
      </c>
      <c r="S26" s="44" t="n">
        <v>0</v>
      </c>
      <c r="T26" s="44" t="n">
        <v>0</v>
      </c>
      <c r="U26" s="44" t="n">
        <v>0</v>
      </c>
      <c r="V26" s="44" t="n">
        <v>0</v>
      </c>
    </row>
    <row r="27" customFormat="false" ht="15" hidden="false" customHeight="false" outlineLevel="0" collapsed="false">
      <c r="A27" s="65" t="s">
        <v>112</v>
      </c>
      <c r="B27" s="61" t="s">
        <v>197</v>
      </c>
      <c r="C27" s="82" t="n">
        <v>97000000000</v>
      </c>
      <c r="D27" s="44" t="n">
        <v>130500000000</v>
      </c>
      <c r="E27" s="44" t="s">
        <v>177</v>
      </c>
      <c r="F27" s="44" t="n">
        <v>140000000000</v>
      </c>
      <c r="G27" s="44" t="n">
        <v>148000000000</v>
      </c>
      <c r="H27" s="44" t="n">
        <v>163000000000</v>
      </c>
      <c r="I27" s="45" t="n">
        <v>186000000000</v>
      </c>
      <c r="J27" s="44" t="n">
        <v>217000000000</v>
      </c>
      <c r="K27" s="44" t="n">
        <v>239000000000</v>
      </c>
      <c r="L27" s="44" t="n">
        <v>292000000000</v>
      </c>
      <c r="M27" s="44" t="n">
        <v>290000000000</v>
      </c>
      <c r="N27" s="44" t="n">
        <v>367000000000</v>
      </c>
      <c r="O27" s="44" t="n">
        <v>333000000000</v>
      </c>
      <c r="P27" s="44" t="n">
        <v>349000000000</v>
      </c>
      <c r="Q27" s="44" t="n">
        <v>354000000000</v>
      </c>
      <c r="R27" s="44" t="n">
        <v>371000000000</v>
      </c>
      <c r="S27" s="44" t="n">
        <v>362000000000</v>
      </c>
      <c r="T27" s="44" t="n">
        <v>391000000000</v>
      </c>
      <c r="U27" s="44" t="n">
        <v>425000000000</v>
      </c>
      <c r="V27" s="44" t="n">
        <v>465000000000</v>
      </c>
    </row>
    <row r="28" customFormat="false" ht="15" hidden="false" customHeight="false" outlineLevel="0" collapsed="false">
      <c r="A28" s="65" t="s">
        <v>402</v>
      </c>
      <c r="B28" s="61" t="s">
        <v>197</v>
      </c>
      <c r="C28" s="45" t="s">
        <v>79</v>
      </c>
      <c r="D28" s="45" t="s">
        <v>79</v>
      </c>
      <c r="E28" s="45" t="s">
        <v>79</v>
      </c>
      <c r="F28" s="44" t="n">
        <v>0</v>
      </c>
      <c r="G28" s="44" t="n">
        <v>6000000000</v>
      </c>
      <c r="H28" s="44" t="n">
        <v>8000000000</v>
      </c>
      <c r="I28" s="45" t="n">
        <v>7000000000</v>
      </c>
      <c r="J28" s="44" t="n">
        <v>15000000000</v>
      </c>
      <c r="K28" s="44" t="n">
        <v>21000000000</v>
      </c>
      <c r="L28" s="44" t="n">
        <v>9000000000</v>
      </c>
      <c r="M28" s="44" t="n">
        <v>12000000000</v>
      </c>
      <c r="N28" s="44" t="s">
        <v>79</v>
      </c>
      <c r="O28" s="44" t="s">
        <v>79</v>
      </c>
      <c r="P28" s="44" t="s">
        <v>79</v>
      </c>
      <c r="Q28" s="44" t="s">
        <v>79</v>
      </c>
      <c r="R28" s="44" t="s">
        <v>79</v>
      </c>
      <c r="S28" s="44" t="s">
        <v>79</v>
      </c>
      <c r="T28" s="44" t="s">
        <v>79</v>
      </c>
      <c r="U28" s="44" t="s">
        <v>79</v>
      </c>
      <c r="V28" s="44" t="s">
        <v>79</v>
      </c>
    </row>
    <row r="29" customFormat="false" ht="15" hidden="false" customHeight="false" outlineLevel="0" collapsed="false">
      <c r="A29" s="61" t="s">
        <v>119</v>
      </c>
      <c r="B29" s="61" t="s">
        <v>110</v>
      </c>
      <c r="C29" s="82" t="n">
        <v>186100000000</v>
      </c>
      <c r="D29" s="44" t="n">
        <v>232300000000</v>
      </c>
      <c r="E29" s="44" t="n">
        <v>275900000000</v>
      </c>
      <c r="F29" s="44" t="n">
        <v>339000000000</v>
      </c>
      <c r="G29" s="44" t="n">
        <v>410000000000</v>
      </c>
      <c r="H29" s="44" t="n">
        <v>455000000000</v>
      </c>
      <c r="I29" s="45" t="n">
        <v>475000000000</v>
      </c>
      <c r="J29" s="44" t="n">
        <v>605000000000</v>
      </c>
      <c r="K29" s="44" t="n">
        <v>595000000000</v>
      </c>
      <c r="L29" s="44" t="n">
        <v>607000000000</v>
      </c>
      <c r="M29" s="44" t="n">
        <v>736000000000</v>
      </c>
      <c r="N29" s="44" t="n">
        <v>718000000000</v>
      </c>
      <c r="O29" s="44" t="n">
        <v>814000000000</v>
      </c>
      <c r="P29" s="44" t="n">
        <v>801000000000</v>
      </c>
      <c r="Q29" s="44" t="n">
        <v>910000000000</v>
      </c>
      <c r="R29" s="44" t="n">
        <v>962000000000</v>
      </c>
      <c r="S29" s="44" t="n">
        <v>1034000000000</v>
      </c>
      <c r="T29" s="44" t="n">
        <v>1137000000000</v>
      </c>
      <c r="U29" s="44" t="n">
        <v>1207000000000</v>
      </c>
      <c r="V29" s="44" t="n">
        <v>1262000000000</v>
      </c>
    </row>
    <row r="30" customFormat="false" ht="15" hidden="false" customHeight="false" outlineLevel="0" collapsed="false">
      <c r="A30" s="65" t="s">
        <v>403</v>
      </c>
      <c r="B30" s="13" t="s">
        <v>58</v>
      </c>
      <c r="C30" s="82" t="n">
        <v>106600000000</v>
      </c>
      <c r="D30" s="44" t="n">
        <v>133600000000</v>
      </c>
      <c r="E30" s="44" t="n">
        <v>147900000000</v>
      </c>
      <c r="F30" s="44" t="n">
        <v>190000000000</v>
      </c>
      <c r="G30" s="44" t="n">
        <v>221000000000</v>
      </c>
      <c r="H30" s="44" t="n">
        <v>287000000000</v>
      </c>
      <c r="I30" s="45" t="n">
        <v>337000000000</v>
      </c>
      <c r="J30" s="44" t="n">
        <v>392000000000</v>
      </c>
      <c r="K30" s="44" t="n">
        <v>314000000000</v>
      </c>
      <c r="L30" s="44" t="n">
        <v>369000000000</v>
      </c>
      <c r="M30" s="44" t="n">
        <v>437000000000</v>
      </c>
      <c r="N30" s="44" t="n">
        <v>475000000000</v>
      </c>
      <c r="O30" s="44" t="n">
        <v>492000000000</v>
      </c>
      <c r="P30" s="44" t="n">
        <v>477000000000</v>
      </c>
      <c r="Q30" s="44" t="n">
        <v>552000000000</v>
      </c>
      <c r="R30" s="44" t="n">
        <v>557000000000</v>
      </c>
      <c r="S30" s="44" t="n">
        <v>616000000000</v>
      </c>
      <c r="T30" s="44" t="n">
        <v>699000000000</v>
      </c>
      <c r="U30" s="44" t="n">
        <v>750000000000</v>
      </c>
      <c r="V30" s="44" t="n">
        <v>784000000000</v>
      </c>
    </row>
    <row r="31" customFormat="false" ht="15" hidden="false" customHeight="false" outlineLevel="0" collapsed="false">
      <c r="A31" s="65" t="s">
        <v>404</v>
      </c>
      <c r="B31" s="13" t="s">
        <v>58</v>
      </c>
      <c r="C31" s="82" t="n">
        <v>79500000000</v>
      </c>
      <c r="D31" s="44" t="n">
        <v>98700000000</v>
      </c>
      <c r="E31" s="44" t="n">
        <v>128000000000</v>
      </c>
      <c r="F31" s="44" t="n">
        <v>148000000000</v>
      </c>
      <c r="G31" s="44" t="n">
        <v>189000000000</v>
      </c>
      <c r="H31" s="44" t="n">
        <v>168000000000</v>
      </c>
      <c r="I31" s="45" t="n">
        <v>138000000000</v>
      </c>
      <c r="J31" s="45" t="n">
        <v>213000000000</v>
      </c>
      <c r="K31" s="44" t="n">
        <v>281000000000</v>
      </c>
      <c r="L31" s="44" t="n">
        <v>237000000000</v>
      </c>
      <c r="M31" s="44" t="n">
        <v>299000000000</v>
      </c>
      <c r="N31" s="44" t="n">
        <v>244000000000</v>
      </c>
      <c r="O31" s="44" t="n">
        <v>322000000000</v>
      </c>
      <c r="P31" s="44" t="n">
        <v>324000000000</v>
      </c>
      <c r="Q31" s="44" t="n">
        <v>358000000000</v>
      </c>
      <c r="R31" s="44" t="n">
        <v>405000000000</v>
      </c>
      <c r="S31" s="44" t="n">
        <v>418000000000</v>
      </c>
      <c r="T31" s="44" t="n">
        <v>437000000000</v>
      </c>
      <c r="U31" s="44" t="n">
        <v>457000000000</v>
      </c>
      <c r="V31" s="44" t="n">
        <v>478000000000</v>
      </c>
    </row>
    <row r="32" customFormat="false" ht="15" hidden="false" customHeight="false" outlineLevel="0" collapsed="false">
      <c r="A32" s="67" t="s">
        <v>405</v>
      </c>
      <c r="B32" s="61"/>
      <c r="C32" s="82" t="n">
        <v>0</v>
      </c>
      <c r="D32" s="44" t="n">
        <v>15100000000</v>
      </c>
      <c r="E32" s="44" t="n">
        <v>4100000000</v>
      </c>
      <c r="F32" s="44" t="n">
        <v>28000000000</v>
      </c>
      <c r="G32" s="44" t="n">
        <v>23000000000</v>
      </c>
      <c r="H32" s="44" t="n">
        <v>61000000000</v>
      </c>
      <c r="I32" s="45" t="n">
        <v>26000000000</v>
      </c>
      <c r="J32" s="44" t="n">
        <v>60000000000</v>
      </c>
      <c r="K32" s="44" t="n">
        <v>63000000000</v>
      </c>
      <c r="L32" s="44" t="n">
        <v>60000000000</v>
      </c>
      <c r="M32" s="44" t="n">
        <v>47000000000</v>
      </c>
      <c r="N32" s="44" t="s">
        <v>79</v>
      </c>
      <c r="O32" s="44" t="s">
        <v>79</v>
      </c>
      <c r="P32" s="44" t="s">
        <v>79</v>
      </c>
      <c r="Q32" s="44" t="s">
        <v>79</v>
      </c>
      <c r="R32" s="44" t="s">
        <v>79</v>
      </c>
      <c r="S32" s="44" t="s">
        <v>79</v>
      </c>
      <c r="T32" s="44" t="s">
        <v>79</v>
      </c>
      <c r="U32" s="44" t="s">
        <v>79</v>
      </c>
      <c r="V32" s="44" t="s">
        <v>79</v>
      </c>
    </row>
    <row r="33" customFormat="false" ht="15" hidden="false" customHeight="false" outlineLevel="0" collapsed="false">
      <c r="A33" s="67" t="s">
        <v>406</v>
      </c>
      <c r="B33" s="61"/>
      <c r="C33" s="82" t="n">
        <v>106600000000</v>
      </c>
      <c r="D33" s="44" t="n">
        <v>118500000000</v>
      </c>
      <c r="E33" s="44" t="n">
        <v>143800000000</v>
      </c>
      <c r="F33" s="44" t="n">
        <v>162000000000</v>
      </c>
      <c r="G33" s="44" t="n">
        <v>199000000000</v>
      </c>
      <c r="H33" s="44" t="n">
        <v>226000000000</v>
      </c>
      <c r="I33" s="45" t="n">
        <v>311000000000</v>
      </c>
      <c r="J33" s="44" t="n">
        <v>331000000000</v>
      </c>
      <c r="K33" s="44" t="n">
        <v>251000000000</v>
      </c>
      <c r="L33" s="44" t="n">
        <v>309000000000</v>
      </c>
      <c r="M33" s="44" t="n">
        <v>390000000000</v>
      </c>
      <c r="N33" s="44" t="s">
        <v>79</v>
      </c>
      <c r="O33" s="44" t="s">
        <v>79</v>
      </c>
      <c r="P33" s="44" t="s">
        <v>79</v>
      </c>
      <c r="Q33" s="44" t="s">
        <v>79</v>
      </c>
      <c r="R33" s="44" t="s">
        <v>79</v>
      </c>
      <c r="S33" s="44" t="s">
        <v>79</v>
      </c>
      <c r="T33" s="44" t="s">
        <v>79</v>
      </c>
      <c r="U33" s="44" t="s">
        <v>79</v>
      </c>
      <c r="V33" s="44" t="s">
        <v>79</v>
      </c>
    </row>
    <row r="34" customFormat="false" ht="15" hidden="false" customHeight="false" outlineLevel="0" collapsed="false">
      <c r="A34" s="67" t="s">
        <v>407</v>
      </c>
      <c r="B34" s="61"/>
      <c r="C34" s="82" t="n">
        <v>6500000000</v>
      </c>
      <c r="D34" s="44" t="n">
        <v>3800000000</v>
      </c>
      <c r="E34" s="44" t="n">
        <v>-18200000000</v>
      </c>
      <c r="F34" s="44" t="n">
        <v>-11100000000</v>
      </c>
      <c r="G34" s="44"/>
      <c r="H34" s="44"/>
      <c r="I34" s="45"/>
      <c r="J34" s="44"/>
      <c r="K34" s="44"/>
      <c r="L34" s="44"/>
      <c r="M34" s="44"/>
      <c r="N34" s="44"/>
      <c r="O34" s="44"/>
      <c r="P34" s="44"/>
      <c r="Q34" s="44"/>
      <c r="R34" s="44"/>
      <c r="S34" s="44"/>
      <c r="T34" s="44"/>
      <c r="U34" s="44"/>
      <c r="V34" s="44"/>
    </row>
    <row r="35" customFormat="false" ht="15" hidden="false" customHeight="false" outlineLevel="0" collapsed="false">
      <c r="A35" s="61" t="s">
        <v>122</v>
      </c>
      <c r="B35" s="61" t="s">
        <v>110</v>
      </c>
      <c r="C35" s="82" t="n">
        <v>4900000000</v>
      </c>
      <c r="D35" s="44" t="n">
        <v>-4600000000</v>
      </c>
      <c r="E35" s="44" t="n">
        <v>-5600000000</v>
      </c>
      <c r="F35" s="44" t="n">
        <v>-7000000000</v>
      </c>
      <c r="G35" s="44" t="n">
        <v>12000000000</v>
      </c>
      <c r="H35" s="44" t="n">
        <v>17000000000</v>
      </c>
      <c r="I35" s="45" t="n">
        <v>27000000000</v>
      </c>
      <c r="J35" s="44" t="n">
        <v>5000000000</v>
      </c>
      <c r="K35" s="44" t="n">
        <v>5000000000</v>
      </c>
      <c r="L35" s="44" t="n">
        <v>3000000000</v>
      </c>
      <c r="M35" s="44" t="n">
        <v>-2000000000</v>
      </c>
      <c r="N35" s="44" t="n">
        <v>28000000000</v>
      </c>
      <c r="O35" s="44" t="n">
        <v>19000000000</v>
      </c>
      <c r="P35" s="44" t="n">
        <v>-5000000000</v>
      </c>
      <c r="Q35" s="44" t="n">
        <v>7000000000</v>
      </c>
      <c r="R35" s="44" t="n">
        <v>7000000000</v>
      </c>
      <c r="S35" s="44" t="n">
        <v>0</v>
      </c>
      <c r="T35" s="44" t="n">
        <v>0</v>
      </c>
      <c r="U35" s="44" t="n">
        <v>0</v>
      </c>
      <c r="V35" s="44" t="n">
        <v>0</v>
      </c>
    </row>
    <row r="36" customFormat="false" ht="15" hidden="false" customHeight="false" outlineLevel="0" collapsed="false">
      <c r="A36" s="125" t="s">
        <v>408</v>
      </c>
      <c r="B36" s="61"/>
      <c r="C36" s="82" t="n">
        <v>11400000000</v>
      </c>
      <c r="D36" s="44" t="n">
        <v>5700000000</v>
      </c>
      <c r="E36" s="44" t="n">
        <v>2700000000</v>
      </c>
      <c r="F36" s="44" t="n">
        <v>3000000000</v>
      </c>
      <c r="G36" s="44" t="n">
        <v>24000000000</v>
      </c>
      <c r="H36" s="44" t="n">
        <v>28000000000</v>
      </c>
      <c r="I36" s="45" t="n">
        <v>33000000000</v>
      </c>
      <c r="J36" s="44" t="n">
        <v>10000000000</v>
      </c>
      <c r="K36" s="44" t="n">
        <v>12000000000</v>
      </c>
      <c r="L36" s="44" t="n">
        <v>6000000000</v>
      </c>
      <c r="M36" s="44" t="n">
        <v>1000000000</v>
      </c>
      <c r="N36" s="44" t="n">
        <v>36000000000</v>
      </c>
      <c r="O36" s="44" t="n">
        <v>37000000000</v>
      </c>
      <c r="P36" s="44" t="n">
        <v>10000000000</v>
      </c>
      <c r="Q36" s="44" t="n">
        <v>10000000000</v>
      </c>
      <c r="R36" s="44" t="n">
        <v>10000000000</v>
      </c>
      <c r="S36" s="44" t="n">
        <v>15000000000</v>
      </c>
      <c r="T36" s="44" t="n">
        <v>16000000000</v>
      </c>
      <c r="U36" s="44" t="n">
        <v>17000000000</v>
      </c>
      <c r="V36" s="44" t="n">
        <v>19000000000</v>
      </c>
    </row>
    <row r="37" customFormat="false" ht="15" hidden="false" customHeight="false" outlineLevel="0" collapsed="false">
      <c r="A37" s="61" t="s">
        <v>409</v>
      </c>
      <c r="B37" s="61"/>
      <c r="C37" s="44" t="s">
        <v>79</v>
      </c>
      <c r="D37" s="45" t="s">
        <v>79</v>
      </c>
      <c r="E37" s="45" t="s">
        <v>79</v>
      </c>
      <c r="F37" s="44" t="n">
        <v>11000000000</v>
      </c>
      <c r="G37" s="44" t="n">
        <v>-9000000000</v>
      </c>
      <c r="H37" s="44" t="n">
        <v>12000000000</v>
      </c>
      <c r="I37" s="45" t="n">
        <v>16000000000</v>
      </c>
      <c r="J37" s="44" t="n">
        <v>16000000000</v>
      </c>
      <c r="K37" s="44" t="n">
        <v>13000000000</v>
      </c>
      <c r="L37" s="44" t="n">
        <v>9000000000</v>
      </c>
      <c r="M37" s="44" t="n">
        <v>-3000000000</v>
      </c>
      <c r="N37" s="44" t="n">
        <v>0</v>
      </c>
      <c r="O37" s="44" t="n">
        <v>0</v>
      </c>
      <c r="P37" s="44" t="n">
        <v>0</v>
      </c>
      <c r="Q37" s="44" t="n">
        <v>0</v>
      </c>
      <c r="R37" s="44" t="n">
        <v>0</v>
      </c>
      <c r="S37" s="44" t="n">
        <v>0</v>
      </c>
      <c r="T37" s="44" t="n">
        <v>0</v>
      </c>
      <c r="U37" s="44" t="n">
        <v>0</v>
      </c>
      <c r="V37" s="44" t="n">
        <v>0</v>
      </c>
    </row>
    <row r="38" customFormat="false" ht="15" hidden="false" customHeight="false" outlineLevel="0" collapsed="false">
      <c r="A38" s="61" t="s">
        <v>410</v>
      </c>
      <c r="B38" s="61"/>
      <c r="C38" s="82" t="n">
        <v>55600000000</v>
      </c>
      <c r="D38" s="44" t="n">
        <v>-53400000000</v>
      </c>
      <c r="E38" s="44" t="n">
        <v>36200000000</v>
      </c>
      <c r="F38" s="44" t="n">
        <v>-7000000000</v>
      </c>
      <c r="G38" s="44" t="n">
        <v>-85000000000</v>
      </c>
      <c r="H38" s="44" t="n">
        <v>-95000000000</v>
      </c>
      <c r="I38" s="45" t="n">
        <v>-236000000000</v>
      </c>
      <c r="J38" s="44" t="n">
        <v>163000000000</v>
      </c>
      <c r="K38" s="44" t="n">
        <v>-235000000000</v>
      </c>
      <c r="L38" s="44" t="n">
        <v>-247000000000</v>
      </c>
      <c r="M38" s="44" t="n">
        <v>-270000000000</v>
      </c>
      <c r="N38" s="44" t="n">
        <v>-356000000000</v>
      </c>
      <c r="O38" s="44" t="n">
        <v>-313000000000</v>
      </c>
      <c r="P38" s="44" t="n">
        <v>-287000000000</v>
      </c>
      <c r="Q38" s="44" t="n">
        <v>-269000000000</v>
      </c>
      <c r="R38" s="44" t="n">
        <v>-235000000000</v>
      </c>
      <c r="S38" s="44" t="n">
        <v>-219000000000</v>
      </c>
      <c r="T38" s="44" t="n">
        <v>-213000000000</v>
      </c>
      <c r="U38" s="44" t="n">
        <v>-201000000000</v>
      </c>
      <c r="V38" s="44" t="n">
        <v>-138000000000</v>
      </c>
    </row>
    <row r="39" customFormat="false" ht="15" hidden="false" customHeight="false" outlineLevel="0" collapsed="false">
      <c r="A39" s="61" t="s">
        <v>411</v>
      </c>
      <c r="B39" s="61"/>
      <c r="C39" s="82" t="n">
        <v>-53700000000</v>
      </c>
      <c r="D39" s="44" t="n">
        <v>-145400000000</v>
      </c>
      <c r="E39" s="44" t="n">
        <v>-65700000000</v>
      </c>
      <c r="F39" s="44" t="n">
        <v>-130000000000</v>
      </c>
      <c r="G39" s="44" t="n">
        <v>-220000000000</v>
      </c>
      <c r="H39" s="44" t="n">
        <v>-211000000000</v>
      </c>
      <c r="I39" s="45" t="n">
        <v>-352000000000</v>
      </c>
      <c r="J39" s="45" t="n">
        <v>-336000000000</v>
      </c>
      <c r="K39" s="44" t="n">
        <v>-413000000000</v>
      </c>
      <c r="L39" s="44" t="n">
        <v>-474000000000</v>
      </c>
      <c r="M39" s="44" t="n">
        <v>-496000000000</v>
      </c>
      <c r="N39" s="44" t="n">
        <v>-605000000000</v>
      </c>
      <c r="O39" s="44" t="n">
        <v>-626000000000</v>
      </c>
      <c r="P39" s="44" t="n">
        <v>-588000000000</v>
      </c>
      <c r="Q39" s="44" t="n">
        <v>-615000000000</v>
      </c>
      <c r="R39" s="44" t="n">
        <v>-612000000000</v>
      </c>
      <c r="S39" s="44" t="n">
        <v>-613000000000</v>
      </c>
      <c r="T39" s="44" t="n">
        <v>-637000000000</v>
      </c>
      <c r="U39" s="44" t="n">
        <v>-654000000000</v>
      </c>
      <c r="V39" s="44" t="n">
        <v>-628000000000</v>
      </c>
    </row>
    <row r="40" customFormat="false" ht="15" hidden="false" customHeight="false" outlineLevel="0" collapsed="false">
      <c r="A40" s="61" t="s">
        <v>412</v>
      </c>
      <c r="B40" s="61"/>
      <c r="C40" s="82" t="n">
        <v>10300000000</v>
      </c>
      <c r="D40" s="44" t="n">
        <v>-83700000000</v>
      </c>
      <c r="E40" s="44" t="n">
        <v>-3600000000</v>
      </c>
      <c r="F40" s="44" t="n">
        <v>-52000000000</v>
      </c>
      <c r="G40" s="44" t="n">
        <v>-132000000000</v>
      </c>
      <c r="H40" s="44" t="n">
        <v>-136000000000</v>
      </c>
      <c r="I40" s="45" t="n">
        <v>-279000000000</v>
      </c>
      <c r="J40" s="45" t="n">
        <v>-198000000000</v>
      </c>
      <c r="K40" s="44" t="n">
        <v>-273000000000</v>
      </c>
      <c r="L40" s="44" t="n">
        <v>-292000000000</v>
      </c>
      <c r="M40" s="44" t="n">
        <v>-334000000000</v>
      </c>
      <c r="N40" s="44" t="n">
        <v>-455000000000</v>
      </c>
      <c r="O40" s="44" t="n">
        <v>-420000000000</v>
      </c>
      <c r="P40" s="44" t="n">
        <v>-400000000000</v>
      </c>
      <c r="Q40" s="44" t="n">
        <v>-396000000000</v>
      </c>
      <c r="R40" s="44" t="n">
        <v>-383000000000</v>
      </c>
      <c r="S40" s="44" t="n">
        <v>-371000000000</v>
      </c>
      <c r="T40" s="44" t="n">
        <v>-382000000000</v>
      </c>
      <c r="U40" s="44" t="n">
        <v>-383000000000</v>
      </c>
      <c r="V40" s="44" t="n">
        <v>-341000000000</v>
      </c>
    </row>
    <row r="41" s="24" customFormat="true" ht="15" hidden="false" customHeight="false" outlineLevel="0" collapsed="false">
      <c r="A41" s="31" t="s">
        <v>64</v>
      </c>
      <c r="B41" s="123" t="s">
        <v>133</v>
      </c>
      <c r="C41" s="102" t="n">
        <v>-10300000000</v>
      </c>
      <c r="D41" s="124" t="n">
        <v>83700000000</v>
      </c>
      <c r="E41" s="124" t="n">
        <v>3600000000</v>
      </c>
      <c r="F41" s="124" t="n">
        <v>52000000000</v>
      </c>
      <c r="G41" s="124" t="n">
        <v>132000000000</v>
      </c>
      <c r="H41" s="124" t="n">
        <v>136000000000</v>
      </c>
      <c r="I41" s="98" t="n">
        <v>279000000000</v>
      </c>
      <c r="J41" s="124" t="n">
        <v>198000000000</v>
      </c>
      <c r="K41" s="99" t="n">
        <v>273000000000</v>
      </c>
      <c r="L41" s="124" t="n">
        <v>292000000000</v>
      </c>
      <c r="M41" s="124" t="n">
        <v>334000000000</v>
      </c>
      <c r="N41" s="124" t="n">
        <v>455000000000</v>
      </c>
      <c r="O41" s="124" t="n">
        <v>420000000000</v>
      </c>
      <c r="P41" s="124" t="n">
        <v>400000000000</v>
      </c>
      <c r="Q41" s="124" t="n">
        <v>396000000000</v>
      </c>
      <c r="R41" s="124" t="n">
        <v>383000000000</v>
      </c>
      <c r="S41" s="124" t="n">
        <v>371000000000</v>
      </c>
      <c r="T41" s="124" t="n">
        <v>382000000000</v>
      </c>
      <c r="U41" s="124" t="n">
        <v>383000000000</v>
      </c>
      <c r="V41" s="124" t="n">
        <v>341000000000</v>
      </c>
    </row>
    <row r="42" customFormat="false" ht="15" hidden="false" customHeight="false" outlineLevel="0" collapsed="false">
      <c r="A42" s="61" t="s">
        <v>413</v>
      </c>
      <c r="B42" s="61" t="s">
        <v>144</v>
      </c>
      <c r="C42" s="82" t="n">
        <v>17100000000</v>
      </c>
      <c r="D42" s="44" t="n">
        <v>54900000000</v>
      </c>
      <c r="E42" s="44" t="n">
        <v>68400000000</v>
      </c>
      <c r="F42" s="44" t="n">
        <v>69000000000</v>
      </c>
      <c r="G42" s="44" t="n">
        <v>142000000000</v>
      </c>
      <c r="H42" s="44" t="n">
        <v>161000000000</v>
      </c>
      <c r="I42" s="45" t="n">
        <v>121000000000</v>
      </c>
      <c r="J42" s="44" t="n">
        <v>131000000000</v>
      </c>
      <c r="K42" s="63" t="n">
        <v>225000000000</v>
      </c>
      <c r="L42" s="44" t="n">
        <v>224000000000</v>
      </c>
      <c r="M42" s="44" t="n">
        <v>173000000000</v>
      </c>
      <c r="N42" s="44" t="n">
        <v>422000000000</v>
      </c>
      <c r="O42" s="44" t="n">
        <v>436000000000</v>
      </c>
      <c r="P42" s="44" t="n">
        <v>204000000000</v>
      </c>
      <c r="Q42" s="44" t="n">
        <v>447000000000</v>
      </c>
      <c r="R42" s="44" t="n">
        <v>284000000000</v>
      </c>
      <c r="S42" s="44" t="n">
        <v>343000000000</v>
      </c>
      <c r="T42" s="44" t="n">
        <v>366000000000</v>
      </c>
      <c r="U42" s="44" t="n">
        <v>382000000000</v>
      </c>
      <c r="V42" s="44" t="n">
        <v>241000000000</v>
      </c>
    </row>
    <row r="43" customFormat="false" ht="15" hidden="false" customHeight="false" outlineLevel="0" collapsed="false">
      <c r="A43" s="65" t="s">
        <v>267</v>
      </c>
      <c r="B43" s="61"/>
      <c r="C43" s="82" t="n">
        <v>78100000000</v>
      </c>
      <c r="D43" s="44" t="n">
        <v>103300000000</v>
      </c>
      <c r="E43" s="44" t="n">
        <v>112700000000</v>
      </c>
      <c r="F43" s="44" t="n">
        <v>91000000000</v>
      </c>
      <c r="G43" s="44" t="n">
        <v>157000000000</v>
      </c>
      <c r="H43" s="44" t="n">
        <v>154000000000</v>
      </c>
      <c r="I43" s="45" t="n">
        <v>146000000000</v>
      </c>
      <c r="J43" s="44" t="n">
        <v>156000000000</v>
      </c>
      <c r="K43" s="63" t="n">
        <v>262000000000</v>
      </c>
      <c r="L43" s="44" t="n">
        <v>163000000000</v>
      </c>
      <c r="M43" s="44" t="n">
        <v>190000000000</v>
      </c>
      <c r="N43" s="44" t="n">
        <v>360000000000</v>
      </c>
      <c r="O43" s="44" t="n">
        <v>501000000000</v>
      </c>
      <c r="P43" s="44" t="n">
        <v>214000000000</v>
      </c>
      <c r="Q43" s="44" t="n">
        <v>197000000000</v>
      </c>
      <c r="R43" s="44" t="n">
        <v>270000000000</v>
      </c>
      <c r="S43" s="44" t="n">
        <v>339000000000</v>
      </c>
      <c r="T43" s="44" t="n">
        <v>381000000000</v>
      </c>
      <c r="U43" s="44" t="n">
        <v>443000000000</v>
      </c>
      <c r="V43" s="44" t="n">
        <v>328000000000</v>
      </c>
    </row>
    <row r="44" customFormat="false" ht="15" hidden="false" customHeight="false" outlineLevel="0" collapsed="false">
      <c r="A44" s="65" t="s">
        <v>221</v>
      </c>
      <c r="B44" s="61" t="s">
        <v>138</v>
      </c>
      <c r="C44" s="82" t="n">
        <v>37100000000</v>
      </c>
      <c r="D44" s="44" t="n">
        <v>60600000000</v>
      </c>
      <c r="E44" s="44" t="n">
        <v>42200000000</v>
      </c>
      <c r="F44" s="44" t="n">
        <v>0</v>
      </c>
      <c r="G44" s="44" t="n">
        <v>13000000000</v>
      </c>
      <c r="H44" s="44" t="n">
        <v>21000000000</v>
      </c>
      <c r="I44" s="45" t="n">
        <v>39000000000</v>
      </c>
      <c r="J44" s="44" t="n">
        <v>19000000000</v>
      </c>
      <c r="K44" s="63" t="n">
        <v>70000000000</v>
      </c>
      <c r="L44" s="44" t="n">
        <v>55000000000</v>
      </c>
      <c r="M44" s="44" t="n">
        <v>30000000000</v>
      </c>
      <c r="N44" s="44" t="n">
        <v>40000000000</v>
      </c>
      <c r="O44" s="44" t="n">
        <v>118000000000</v>
      </c>
      <c r="P44" s="44" t="n">
        <v>53000000000</v>
      </c>
      <c r="Q44" s="44" t="n">
        <v>58000000000</v>
      </c>
      <c r="R44" s="44" t="n">
        <v>62000000000</v>
      </c>
      <c r="S44" s="44" t="n">
        <v>66000000000</v>
      </c>
      <c r="T44" s="44" t="n">
        <v>71000000000</v>
      </c>
      <c r="U44" s="44" t="n">
        <v>77000000000</v>
      </c>
      <c r="V44" s="44" t="n">
        <v>85000000000</v>
      </c>
    </row>
    <row r="45" customFormat="false" ht="15" hidden="false" customHeight="false" outlineLevel="0" collapsed="false">
      <c r="A45" s="65" t="s">
        <v>220</v>
      </c>
      <c r="B45" s="61" t="s">
        <v>138</v>
      </c>
      <c r="C45" s="82" t="n">
        <v>41000000000</v>
      </c>
      <c r="D45" s="44" t="n">
        <v>42700000000</v>
      </c>
      <c r="E45" s="44" t="n">
        <v>70500000000</v>
      </c>
      <c r="F45" s="44" t="n">
        <v>91000000000</v>
      </c>
      <c r="G45" s="44" t="n">
        <v>144000000000</v>
      </c>
      <c r="H45" s="44" t="n">
        <v>133000000000</v>
      </c>
      <c r="I45" s="45" t="n">
        <v>107000000000</v>
      </c>
      <c r="J45" s="44" t="n">
        <v>138000000000</v>
      </c>
      <c r="K45" s="63" t="n">
        <v>192000000000</v>
      </c>
      <c r="L45" s="44" t="n">
        <v>107000000000</v>
      </c>
      <c r="M45" s="44" t="n">
        <v>160000000000</v>
      </c>
      <c r="N45" s="44" t="n">
        <v>135000000000</v>
      </c>
      <c r="O45" s="44" t="n">
        <v>205000000000</v>
      </c>
      <c r="P45" s="44" t="n">
        <v>167000000000</v>
      </c>
      <c r="Q45" s="44" t="n">
        <v>177000000000</v>
      </c>
      <c r="R45" s="44" t="n">
        <v>211000000000</v>
      </c>
      <c r="S45" s="44" t="n">
        <v>214000000000</v>
      </c>
      <c r="T45" s="44" t="n">
        <v>222000000000</v>
      </c>
      <c r="U45" s="44" t="n">
        <v>230000000000</v>
      </c>
      <c r="V45" s="44" t="n">
        <v>239000000000</v>
      </c>
    </row>
    <row r="46" customFormat="false" ht="15" hidden="false" customHeight="false" outlineLevel="0" collapsed="false">
      <c r="A46" s="65" t="s">
        <v>414</v>
      </c>
      <c r="B46" s="61" t="s">
        <v>138</v>
      </c>
      <c r="C46" s="45"/>
      <c r="D46" s="45" t="s">
        <v>79</v>
      </c>
      <c r="E46" s="45" t="s">
        <v>79</v>
      </c>
      <c r="F46" s="44" t="n">
        <v>8000000000</v>
      </c>
      <c r="G46" s="44" t="n">
        <v>3000000000</v>
      </c>
      <c r="H46" s="44" t="n">
        <v>17000000000</v>
      </c>
      <c r="I46" s="45" t="n">
        <v>-8000000000</v>
      </c>
      <c r="J46" s="44" t="n">
        <v>8000000000</v>
      </c>
      <c r="K46" s="45" t="n">
        <v>-9000000000</v>
      </c>
      <c r="L46" s="44" t="n">
        <v>4000000000</v>
      </c>
      <c r="M46" s="44" t="n">
        <v>18000000000</v>
      </c>
      <c r="N46" s="44" t="n">
        <v>184000000000</v>
      </c>
      <c r="O46" s="44" t="n">
        <v>178000000000</v>
      </c>
      <c r="P46" s="44" t="n">
        <v>-6000000000</v>
      </c>
      <c r="Q46" s="44" t="n">
        <v>-38000000000</v>
      </c>
      <c r="R46" s="44" t="n">
        <v>-3000000000</v>
      </c>
      <c r="S46" s="44" t="n">
        <v>58000000000</v>
      </c>
      <c r="T46" s="44" t="n">
        <v>87000000000</v>
      </c>
      <c r="U46" s="44" t="n">
        <v>136000000000</v>
      </c>
      <c r="V46" s="44" t="n">
        <v>5000000000</v>
      </c>
    </row>
    <row r="47" customFormat="false" ht="15" hidden="false" customHeight="false" outlineLevel="0" collapsed="false">
      <c r="A47" s="65" t="s">
        <v>415</v>
      </c>
      <c r="B47" s="61" t="s">
        <v>138</v>
      </c>
      <c r="C47" s="45"/>
      <c r="D47" s="45" t="s">
        <v>79</v>
      </c>
      <c r="E47" s="45" t="s">
        <v>79</v>
      </c>
      <c r="F47" s="45" t="s">
        <v>79</v>
      </c>
      <c r="G47" s="45" t="s">
        <v>79</v>
      </c>
      <c r="H47" s="45" t="s">
        <v>79</v>
      </c>
      <c r="I47" s="45" t="n">
        <v>0</v>
      </c>
      <c r="J47" s="44" t="n">
        <v>0</v>
      </c>
      <c r="K47" s="44" t="n">
        <v>0</v>
      </c>
      <c r="L47" s="44" t="n">
        <v>88000000000</v>
      </c>
      <c r="M47" s="44" t="n">
        <v>0</v>
      </c>
      <c r="N47" s="44" t="n">
        <v>224000000000</v>
      </c>
      <c r="O47" s="44" t="n">
        <v>0</v>
      </c>
      <c r="P47" s="44" t="n">
        <v>53000000000</v>
      </c>
      <c r="Q47" s="44" t="n">
        <v>300000000000</v>
      </c>
      <c r="R47" s="44" t="n">
        <v>70000000000</v>
      </c>
      <c r="S47" s="44" t="n">
        <v>70000000000</v>
      </c>
      <c r="T47" s="44" t="n">
        <v>70000000000</v>
      </c>
      <c r="U47" s="44" t="n">
        <v>50000000000</v>
      </c>
      <c r="V47" s="44" t="n">
        <v>50000000000</v>
      </c>
    </row>
    <row r="48" customFormat="false" ht="15" hidden="false" customHeight="false" outlineLevel="0" collapsed="false">
      <c r="A48" s="65" t="s">
        <v>416</v>
      </c>
      <c r="B48" s="61" t="s">
        <v>138</v>
      </c>
      <c r="C48" s="82" t="n">
        <v>4200000000</v>
      </c>
      <c r="D48" s="44" t="n">
        <v>15800000000</v>
      </c>
      <c r="E48" s="44" t="n">
        <v>36700000000</v>
      </c>
      <c r="F48" s="44" t="n">
        <v>44000000000</v>
      </c>
      <c r="G48" s="44" t="n">
        <v>109000000000</v>
      </c>
      <c r="H48" s="44" t="n">
        <v>113000000000</v>
      </c>
      <c r="I48" s="45" t="n">
        <v>41000000000</v>
      </c>
      <c r="J48" s="44" t="n">
        <v>21000000000</v>
      </c>
      <c r="K48" s="45" t="n">
        <v>16000000000</v>
      </c>
      <c r="L48" s="44" t="n">
        <v>20000000000</v>
      </c>
      <c r="M48" s="44" t="n">
        <v>19000000000</v>
      </c>
      <c r="N48" s="44"/>
      <c r="O48" s="44"/>
      <c r="P48" s="44"/>
      <c r="Q48" s="44"/>
      <c r="R48" s="44"/>
      <c r="S48" s="44"/>
      <c r="T48" s="44"/>
      <c r="U48" s="44"/>
      <c r="V48" s="44"/>
    </row>
    <row r="49" customFormat="false" ht="15" hidden="false" customHeight="false" outlineLevel="0" collapsed="false">
      <c r="A49" s="67" t="s">
        <v>417</v>
      </c>
      <c r="B49" s="61"/>
      <c r="C49" s="45" t="s">
        <v>79</v>
      </c>
      <c r="D49" s="45" t="s">
        <v>79</v>
      </c>
      <c r="E49" s="45" t="s">
        <v>79</v>
      </c>
      <c r="F49" s="45" t="s">
        <v>79</v>
      </c>
      <c r="G49" s="45" t="s">
        <v>79</v>
      </c>
      <c r="H49" s="45" t="s">
        <v>79</v>
      </c>
      <c r="I49" s="45" t="s">
        <v>79</v>
      </c>
      <c r="J49" s="45" t="s">
        <v>79</v>
      </c>
      <c r="K49" s="45" t="s">
        <v>79</v>
      </c>
      <c r="L49" s="45" t="s">
        <v>79</v>
      </c>
      <c r="M49" s="45" t="s">
        <v>79</v>
      </c>
      <c r="N49" s="44" t="n">
        <v>224000000000</v>
      </c>
      <c r="O49" s="44" t="n">
        <v>0</v>
      </c>
      <c r="P49" s="44" t="n">
        <v>0</v>
      </c>
      <c r="Q49" s="44" t="n">
        <v>250000000000</v>
      </c>
      <c r="R49" s="44" t="n">
        <v>0</v>
      </c>
      <c r="S49" s="44" t="n">
        <v>0</v>
      </c>
      <c r="T49" s="44" t="n">
        <v>0</v>
      </c>
      <c r="U49" s="44" t="n">
        <v>0</v>
      </c>
      <c r="V49" s="44" t="n">
        <v>0</v>
      </c>
    </row>
    <row r="50" customFormat="false" ht="15" hidden="false" customHeight="false" outlineLevel="0" collapsed="false">
      <c r="A50" s="67" t="s">
        <v>418</v>
      </c>
      <c r="B50" s="61"/>
      <c r="C50" s="45" t="s">
        <v>79</v>
      </c>
      <c r="D50" s="45" t="s">
        <v>79</v>
      </c>
      <c r="E50" s="45" t="s">
        <v>79</v>
      </c>
      <c r="F50" s="45" t="s">
        <v>79</v>
      </c>
      <c r="G50" s="45" t="s">
        <v>79</v>
      </c>
      <c r="H50" s="45" t="s">
        <v>79</v>
      </c>
      <c r="I50" s="45" t="s">
        <v>79</v>
      </c>
      <c r="J50" s="45" t="s">
        <v>79</v>
      </c>
      <c r="K50" s="45" t="s">
        <v>79</v>
      </c>
      <c r="L50" s="45" t="s">
        <v>79</v>
      </c>
      <c r="M50" s="45" t="s">
        <v>79</v>
      </c>
      <c r="N50" s="44" t="n">
        <v>0</v>
      </c>
      <c r="O50" s="44" t="n">
        <v>0</v>
      </c>
      <c r="P50" s="44" t="n">
        <v>0</v>
      </c>
      <c r="Q50" s="44" t="n">
        <v>0</v>
      </c>
      <c r="R50" s="44" t="n">
        <v>0</v>
      </c>
      <c r="S50" s="44" t="n">
        <v>0</v>
      </c>
      <c r="T50" s="44" t="n">
        <v>0</v>
      </c>
      <c r="U50" s="44" t="n">
        <v>0</v>
      </c>
      <c r="V50" s="44" t="n">
        <v>0</v>
      </c>
    </row>
    <row r="51" customFormat="false" ht="15" hidden="false" customHeight="false" outlineLevel="0" collapsed="false">
      <c r="A51" s="67" t="s">
        <v>419</v>
      </c>
      <c r="B51" s="61"/>
      <c r="C51" s="45" t="s">
        <v>79</v>
      </c>
      <c r="D51" s="45" t="s">
        <v>79</v>
      </c>
      <c r="E51" s="45" t="s">
        <v>79</v>
      </c>
      <c r="F51" s="45" t="s">
        <v>79</v>
      </c>
      <c r="G51" s="45" t="s">
        <v>79</v>
      </c>
      <c r="H51" s="45" t="s">
        <v>79</v>
      </c>
      <c r="I51" s="45" t="s">
        <v>79</v>
      </c>
      <c r="J51" s="45" t="s">
        <v>79</v>
      </c>
      <c r="K51" s="45" t="s">
        <v>79</v>
      </c>
      <c r="L51" s="45" t="s">
        <v>79</v>
      </c>
      <c r="M51" s="45" t="s">
        <v>79</v>
      </c>
      <c r="N51" s="44" t="n">
        <v>0</v>
      </c>
      <c r="O51" s="44" t="n">
        <v>0</v>
      </c>
      <c r="P51" s="44" t="n">
        <v>53000000000</v>
      </c>
      <c r="Q51" s="44" t="n">
        <v>50000000000</v>
      </c>
      <c r="R51" s="44" t="n">
        <v>70000000000</v>
      </c>
      <c r="S51" s="44" t="n">
        <v>70000000000</v>
      </c>
      <c r="T51" s="44" t="n">
        <v>70000000000</v>
      </c>
      <c r="U51" s="44" t="n">
        <v>50000000000</v>
      </c>
      <c r="V51" s="44" t="n">
        <v>50000000000</v>
      </c>
    </row>
    <row r="52" customFormat="false" ht="15" hidden="false" customHeight="false" outlineLevel="0" collapsed="false">
      <c r="A52" s="65" t="s">
        <v>420</v>
      </c>
      <c r="B52" s="61" t="s">
        <v>352</v>
      </c>
      <c r="C52" s="82" t="n">
        <v>-65200000000</v>
      </c>
      <c r="D52" s="44" t="n">
        <v>-64200000000</v>
      </c>
      <c r="E52" s="44" t="n">
        <v>-81000000000</v>
      </c>
      <c r="F52" s="44" t="n">
        <v>-74000000000</v>
      </c>
      <c r="G52" s="44" t="n">
        <v>-127000000000</v>
      </c>
      <c r="H52" s="44" t="n">
        <v>-122000000000</v>
      </c>
      <c r="I52" s="45" t="n">
        <v>-58000000000</v>
      </c>
      <c r="J52" s="45" t="n">
        <v>-54000000000</v>
      </c>
      <c r="K52" s="45" t="n">
        <v>-44000000000</v>
      </c>
      <c r="L52" s="44" t="n">
        <v>-50000000000</v>
      </c>
      <c r="M52" s="44" t="n">
        <v>-53000000000</v>
      </c>
      <c r="N52" s="44" t="n">
        <v>-162000000000</v>
      </c>
      <c r="O52" s="44" t="n">
        <v>-65000000000</v>
      </c>
      <c r="P52" s="44" t="n">
        <v>-63000000000</v>
      </c>
      <c r="Q52" s="44" t="n">
        <v>-50000000000</v>
      </c>
      <c r="R52" s="44" t="n">
        <v>-55000000000</v>
      </c>
      <c r="S52" s="44" t="n">
        <v>-65000000000</v>
      </c>
      <c r="T52" s="44" t="n">
        <v>-85000000000</v>
      </c>
      <c r="U52" s="44" t="n">
        <v>-111000000000</v>
      </c>
      <c r="V52" s="44" t="n">
        <v>-137000000000</v>
      </c>
    </row>
    <row r="53" customFormat="false" ht="15" hidden="false" customHeight="false" outlineLevel="0" collapsed="false">
      <c r="A53" s="61" t="s">
        <v>421</v>
      </c>
      <c r="B53" s="61" t="s">
        <v>144</v>
      </c>
      <c r="C53" s="82" t="n">
        <v>-21100000000</v>
      </c>
      <c r="D53" s="44" t="n">
        <v>17400000000</v>
      </c>
      <c r="E53" s="44" t="n">
        <v>-70700000000</v>
      </c>
      <c r="F53" s="44" t="n">
        <v>-12000000000</v>
      </c>
      <c r="G53" s="44" t="n">
        <v>-8000000000</v>
      </c>
      <c r="H53" s="44" t="n">
        <v>-28000000000</v>
      </c>
      <c r="I53" s="45" t="n">
        <v>158000000000</v>
      </c>
      <c r="J53" s="44" t="n">
        <v>58000000000</v>
      </c>
      <c r="K53" s="44" t="n">
        <v>124000000000</v>
      </c>
      <c r="L53" s="44" t="n">
        <v>157000000000</v>
      </c>
      <c r="M53" s="44" t="n">
        <v>172000000000</v>
      </c>
      <c r="N53" s="44" t="n">
        <v>12000000000</v>
      </c>
      <c r="O53" s="44" t="n">
        <v>-13000000000</v>
      </c>
      <c r="P53" s="44" t="n">
        <v>181000000000</v>
      </c>
      <c r="Q53" s="44" t="n">
        <v>-13000000000</v>
      </c>
      <c r="R53" s="44" t="n">
        <v>99000000000</v>
      </c>
      <c r="S53" s="44" t="n">
        <v>28000000000</v>
      </c>
      <c r="T53" s="44" t="n">
        <v>16000000000</v>
      </c>
      <c r="U53" s="44" t="n">
        <v>1000000000</v>
      </c>
      <c r="V53" s="44" t="n">
        <v>99000000000</v>
      </c>
    </row>
    <row r="54" customFormat="false" ht="15" hidden="false" customHeight="false" outlineLevel="0" collapsed="false">
      <c r="A54" s="65" t="s">
        <v>422</v>
      </c>
      <c r="B54" s="61" t="s">
        <v>175</v>
      </c>
      <c r="C54" s="82" t="n">
        <v>-28300000000</v>
      </c>
      <c r="D54" s="44" t="n">
        <v>21800000000</v>
      </c>
      <c r="E54" s="44" t="n">
        <v>-75400000000</v>
      </c>
      <c r="F54" s="44" t="n">
        <v>-14000000000</v>
      </c>
      <c r="G54" s="44" t="n">
        <v>-49000000000</v>
      </c>
      <c r="H54" s="44" t="n">
        <v>-45000000000</v>
      </c>
      <c r="I54" s="45" t="n">
        <v>128000000000</v>
      </c>
      <c r="J54" s="44" t="n">
        <v>98000000000</v>
      </c>
      <c r="K54" s="44" t="n">
        <v>-46000000000</v>
      </c>
      <c r="L54" s="44" t="n">
        <v>116000000000</v>
      </c>
      <c r="M54" s="44" t="n">
        <v>172000000000</v>
      </c>
      <c r="N54" s="44" t="n">
        <v>12000000000</v>
      </c>
      <c r="O54" s="44" t="n">
        <v>-195000000000</v>
      </c>
      <c r="P54" s="44" t="n">
        <v>163000000000</v>
      </c>
      <c r="Q54" s="44" t="n">
        <v>-17000000000</v>
      </c>
      <c r="R54" s="44" t="n">
        <v>96000000000</v>
      </c>
      <c r="S54" s="44" t="n">
        <v>26000000000</v>
      </c>
      <c r="T54" s="44" t="n">
        <v>14000000000</v>
      </c>
      <c r="U54" s="44" t="n">
        <v>-1000000000</v>
      </c>
      <c r="V54" s="44" t="n">
        <v>99000000000</v>
      </c>
    </row>
    <row r="55" customFormat="false" ht="15" hidden="false" customHeight="false" outlineLevel="0" collapsed="false">
      <c r="A55" s="66" t="s">
        <v>423</v>
      </c>
      <c r="B55" s="61"/>
      <c r="C55" s="45" t="s">
        <v>79</v>
      </c>
      <c r="D55" s="45" t="s">
        <v>79</v>
      </c>
      <c r="E55" s="45" t="s">
        <v>79</v>
      </c>
      <c r="F55" s="44" t="n">
        <v>15000000000</v>
      </c>
      <c r="G55" s="44" t="n">
        <v>19000000000</v>
      </c>
      <c r="H55" s="44" t="n">
        <v>-6000000000</v>
      </c>
      <c r="I55" s="45" t="n">
        <v>23000000000</v>
      </c>
      <c r="J55" s="44" t="n">
        <v>136000000000</v>
      </c>
      <c r="K55" s="44" t="n">
        <v>-14000000000</v>
      </c>
      <c r="L55" s="44" t="n">
        <v>52000000000</v>
      </c>
      <c r="M55" s="44" t="n">
        <v>83000000000</v>
      </c>
      <c r="N55" s="44" t="n">
        <v>64000000000</v>
      </c>
      <c r="O55" s="44" t="n">
        <v>25000000000</v>
      </c>
      <c r="P55" s="44" t="n">
        <v>11000000000</v>
      </c>
      <c r="Q55" s="44" t="n">
        <v>8000000000</v>
      </c>
      <c r="R55" s="44" t="n">
        <v>130000000000</v>
      </c>
      <c r="S55" s="44" t="n">
        <v>61000000000</v>
      </c>
      <c r="T55" s="44" t="n">
        <v>48000000000</v>
      </c>
      <c r="U55" s="44" t="n">
        <v>34000000000</v>
      </c>
      <c r="V55" s="44" t="n">
        <v>123000000000</v>
      </c>
    </row>
    <row r="56" customFormat="false" ht="15" hidden="false" customHeight="false" outlineLevel="0" collapsed="false">
      <c r="A56" s="65" t="s">
        <v>84</v>
      </c>
      <c r="B56" s="61" t="s">
        <v>175</v>
      </c>
      <c r="C56" s="82" t="n">
        <v>7200000000</v>
      </c>
      <c r="D56" s="44" t="n">
        <v>-4400000000</v>
      </c>
      <c r="E56" s="44" t="n">
        <v>4700000000</v>
      </c>
      <c r="F56" s="44" t="n">
        <v>2000000000</v>
      </c>
      <c r="G56" s="44" t="n">
        <v>41000000000</v>
      </c>
      <c r="H56" s="44" t="n">
        <v>17000000000</v>
      </c>
      <c r="I56" s="45" t="n">
        <v>30000000000</v>
      </c>
      <c r="J56" s="44" t="n">
        <v>-40000000000</v>
      </c>
      <c r="K56" s="44" t="n">
        <v>169000000000</v>
      </c>
      <c r="L56" s="44" t="n">
        <v>41000000000</v>
      </c>
      <c r="M56" s="44" t="n">
        <v>0</v>
      </c>
      <c r="N56" s="44" t="n">
        <v>0</v>
      </c>
      <c r="O56" s="44" t="n">
        <v>183000000000</v>
      </c>
      <c r="P56" s="44" t="n">
        <v>18000000000</v>
      </c>
      <c r="Q56" s="44" t="n">
        <v>4000000000</v>
      </c>
      <c r="R56" s="44" t="n">
        <v>3000000000</v>
      </c>
      <c r="S56" s="44" t="n">
        <v>2000000000</v>
      </c>
      <c r="T56" s="44" t="n">
        <v>2000000000</v>
      </c>
      <c r="U56" s="44" t="n">
        <v>2000000000</v>
      </c>
      <c r="V56" s="44" t="n">
        <v>0</v>
      </c>
    </row>
    <row r="57" customFormat="false" ht="15" hidden="false" customHeight="false" outlineLevel="0" collapsed="false">
      <c r="A57" s="61" t="s">
        <v>424</v>
      </c>
      <c r="B57" s="61"/>
      <c r="C57" s="44" t="s">
        <v>79</v>
      </c>
      <c r="D57" s="45" t="s">
        <v>79</v>
      </c>
      <c r="E57" s="45" t="s">
        <v>79</v>
      </c>
      <c r="F57" s="45" t="s">
        <v>79</v>
      </c>
      <c r="G57" s="45" t="s">
        <v>79</v>
      </c>
      <c r="H57" s="45" t="s">
        <v>79</v>
      </c>
      <c r="I57" s="45" t="n">
        <v>0</v>
      </c>
      <c r="J57" s="44" t="n">
        <v>0</v>
      </c>
      <c r="K57" s="44" t="n">
        <v>-84000000000</v>
      </c>
      <c r="L57" s="44" t="n">
        <v>-95000000000</v>
      </c>
      <c r="M57" s="44" t="n">
        <v>-13000000000</v>
      </c>
      <c r="N57" s="44" t="n">
        <v>21000000000</v>
      </c>
      <c r="O57" s="44" t="n">
        <v>-3000000000</v>
      </c>
      <c r="P57" s="44" t="n">
        <v>15000000000</v>
      </c>
      <c r="Q57" s="44" t="n">
        <v>-38000000000</v>
      </c>
      <c r="R57" s="44" t="n">
        <v>0</v>
      </c>
      <c r="S57" s="44" t="n">
        <v>0</v>
      </c>
      <c r="T57" s="44" t="n">
        <v>0</v>
      </c>
      <c r="U57" s="44" t="n">
        <v>0</v>
      </c>
      <c r="V57" s="44" t="n">
        <v>0</v>
      </c>
    </row>
    <row r="58" customFormat="false" ht="15" hidden="false" customHeight="false" outlineLevel="0" collapsed="false">
      <c r="A58" s="61" t="s">
        <v>425</v>
      </c>
      <c r="B58" s="61" t="s">
        <v>144</v>
      </c>
      <c r="C58" s="82" t="n">
        <v>-6300000000</v>
      </c>
      <c r="D58" s="44" t="n">
        <v>11400000000</v>
      </c>
      <c r="E58" s="44" t="n">
        <v>5900000000</v>
      </c>
      <c r="F58" s="44" t="n">
        <v>0</v>
      </c>
      <c r="G58" s="44" t="n">
        <v>-2000000000</v>
      </c>
      <c r="H58" s="44" t="n">
        <v>3000000000</v>
      </c>
      <c r="I58" s="45" t="n">
        <v>-1000000000</v>
      </c>
      <c r="J58" s="44" t="n">
        <v>9000000000</v>
      </c>
      <c r="K58" s="44" t="n">
        <v>9000000000</v>
      </c>
      <c r="L58" s="44" t="n">
        <v>6000000000</v>
      </c>
      <c r="M58" s="44" t="n">
        <v>1000000000</v>
      </c>
      <c r="N58" s="44" t="n">
        <v>0</v>
      </c>
      <c r="O58" s="44" t="n">
        <v>0</v>
      </c>
      <c r="P58" s="44" t="n">
        <v>0</v>
      </c>
      <c r="Q58" s="44" t="n">
        <v>0</v>
      </c>
      <c r="R58" s="44" t="n">
        <v>0</v>
      </c>
      <c r="S58" s="44" t="n">
        <v>0</v>
      </c>
      <c r="T58" s="44" t="n">
        <v>0</v>
      </c>
      <c r="U58" s="44" t="n">
        <v>0</v>
      </c>
      <c r="V58" s="44" t="n">
        <v>0</v>
      </c>
    </row>
    <row r="60" customFormat="false" ht="15" hidden="false" customHeight="false" outlineLevel="0" collapsed="false">
      <c r="C60" s="47" t="s">
        <v>85</v>
      </c>
      <c r="D60" s="47" t="s">
        <v>85</v>
      </c>
      <c r="E60" s="47" t="s">
        <v>85</v>
      </c>
      <c r="F60" s="47" t="s">
        <v>85</v>
      </c>
      <c r="G60" s="47" t="s">
        <v>85</v>
      </c>
      <c r="H60" s="47" t="s">
        <v>85</v>
      </c>
      <c r="I60" s="47" t="s">
        <v>85</v>
      </c>
      <c r="J60" s="47" t="s">
        <v>85</v>
      </c>
      <c r="K60" s="47" t="s">
        <v>85</v>
      </c>
      <c r="L60" s="47" t="s">
        <v>85</v>
      </c>
      <c r="M60" s="47" t="s">
        <v>85</v>
      </c>
      <c r="N60" s="47" t="s">
        <v>85</v>
      </c>
      <c r="O60" s="47" t="s">
        <v>85</v>
      </c>
      <c r="P60" s="47" t="s">
        <v>85</v>
      </c>
      <c r="Q60" s="47" t="s">
        <v>85</v>
      </c>
      <c r="R60" s="47" t="s">
        <v>85</v>
      </c>
      <c r="S60" s="47" t="s">
        <v>85</v>
      </c>
      <c r="T60" s="47" t="s">
        <v>85</v>
      </c>
      <c r="U60" s="47" t="s">
        <v>85</v>
      </c>
      <c r="V60" s="47" t="s">
        <v>85</v>
      </c>
    </row>
    <row r="62" customFormat="false" ht="15" hidden="false" customHeight="false" outlineLevel="0" collapsed="false">
      <c r="A62" s="0" t="s">
        <v>88</v>
      </c>
      <c r="C62" s="54" t="n">
        <f aca="false">C7-C8-C12</f>
        <v>0</v>
      </c>
      <c r="D62" s="54" t="n">
        <f aca="false">D7-D8-D12</f>
        <v>0</v>
      </c>
      <c r="E62" s="54" t="n">
        <f aca="false">E7-E8-E12</f>
        <v>0</v>
      </c>
      <c r="F62" s="54" t="n">
        <f aca="false">F7-F8-F12</f>
        <v>0</v>
      </c>
      <c r="G62" s="54" t="n">
        <f aca="false">G7-G8-G12</f>
        <v>0</v>
      </c>
      <c r="H62" s="54" t="n">
        <f aca="false">H7-H8-H12</f>
        <v>0</v>
      </c>
      <c r="I62" s="54" t="n">
        <f aca="false">I7-I8-I12</f>
        <v>0</v>
      </c>
      <c r="J62" s="54" t="n">
        <f aca="false">J7-J8-J12</f>
        <v>0</v>
      </c>
      <c r="K62" s="54" t="n">
        <f aca="false">K7-K8-K12</f>
        <v>0</v>
      </c>
      <c r="L62" s="54" t="n">
        <f aca="false">L7-L8-L12</f>
        <v>0</v>
      </c>
      <c r="M62" s="54" t="n">
        <f aca="false">M7-M8-M12</f>
        <v>-1000000000</v>
      </c>
      <c r="N62" s="54" t="n">
        <f aca="false">N7-N8-N12-N13</f>
        <v>0</v>
      </c>
      <c r="O62" s="54" t="n">
        <f aca="false">O7-O8-O12-O13</f>
        <v>0</v>
      </c>
      <c r="P62" s="54" t="n">
        <f aca="false">P7-P8-P12-P13</f>
        <v>0</v>
      </c>
      <c r="Q62" s="54" t="n">
        <f aca="false">Q7-Q8-Q12-Q13</f>
        <v>1000000000</v>
      </c>
      <c r="R62" s="54" t="n">
        <f aca="false">R7-R8-R12-R13</f>
        <v>0</v>
      </c>
      <c r="S62" s="54" t="n">
        <f aca="false">S7-S8-S12-S13</f>
        <v>0</v>
      </c>
      <c r="T62" s="54" t="n">
        <f aca="false">T7-T8-T12-T13</f>
        <v>0</v>
      </c>
      <c r="U62" s="54" t="n">
        <f aca="false">U7-U8-U12-U13</f>
        <v>-1000000000</v>
      </c>
      <c r="V62" s="54" t="n">
        <f aca="false">V7-V8-V12-V13</f>
        <v>0</v>
      </c>
    </row>
    <row r="63" customFormat="false" ht="15" hidden="false" customHeight="false" outlineLevel="0" collapsed="false">
      <c r="A63" s="0" t="s">
        <v>331</v>
      </c>
      <c r="C63" s="54" t="n">
        <f aca="false">C17-C18-C29-C35-C34</f>
        <v>7500000000</v>
      </c>
      <c r="D63" s="54" t="n">
        <f aca="false">D17-D18-D29-D35-D34</f>
        <v>0</v>
      </c>
      <c r="E63" s="54" t="n">
        <f aca="false">E17-E18-E29-E35-E34</f>
        <v>0</v>
      </c>
      <c r="F63" s="54" t="n">
        <f aca="false">F17-F18-F29-F35-F34</f>
        <v>10100000000</v>
      </c>
      <c r="G63" s="54" t="n">
        <f aca="false">G17-G18-G29-G35-G34</f>
        <v>1000000000</v>
      </c>
      <c r="H63" s="54" t="n">
        <f aca="false">H17-H18-H29-H35</f>
        <v>0</v>
      </c>
      <c r="I63" s="54" t="n">
        <f aca="false">I17-I18-I29-I35</f>
        <v>0</v>
      </c>
      <c r="J63" s="54" t="n">
        <f aca="false">J17-J18-J29-J35</f>
        <v>0</v>
      </c>
      <c r="K63" s="54" t="n">
        <f aca="false">K17-K18-K29-K35</f>
        <v>0</v>
      </c>
      <c r="L63" s="54" t="n">
        <f aca="false">L17-L18-L29-L35</f>
        <v>0</v>
      </c>
      <c r="M63" s="54" t="n">
        <f aca="false">M17-M18-M29-M35</f>
        <v>0</v>
      </c>
      <c r="N63" s="54" t="n">
        <f aca="false">N17-N18-N29-N35</f>
        <v>1000000000</v>
      </c>
      <c r="O63" s="54" t="n">
        <f aca="false">O17-O18-O29-O35</f>
        <v>0</v>
      </c>
      <c r="P63" s="54" t="n">
        <f aca="false">P17-P18-P29-P35</f>
        <v>0</v>
      </c>
      <c r="Q63" s="54" t="n">
        <f aca="false">Q17-Q18-Q29-Q35</f>
        <v>0</v>
      </c>
      <c r="R63" s="54" t="n">
        <f aca="false">R17-R18-R29-R35</f>
        <v>0</v>
      </c>
      <c r="S63" s="54" t="n">
        <f aca="false">S17-S18-S29-S35</f>
        <v>-1000000000</v>
      </c>
      <c r="T63" s="54" t="n">
        <f aca="false">T17-T18-T29-T35</f>
        <v>0</v>
      </c>
      <c r="U63" s="54" t="n">
        <f aca="false">U17-U18-U29-U35</f>
        <v>1000000000</v>
      </c>
      <c r="V63" s="54" t="n">
        <f aca="false">V17-V18-V29-V35</f>
        <v>0</v>
      </c>
    </row>
    <row r="64" customFormat="false" ht="15" hidden="false" customHeight="false" outlineLevel="0" collapsed="false">
      <c r="A64" s="0" t="s">
        <v>91</v>
      </c>
      <c r="C64" s="54" t="n">
        <f aca="false">C41-C42-C53</f>
        <v>-6300000000</v>
      </c>
      <c r="D64" s="54" t="n">
        <f aca="false">D41-D42-D53</f>
        <v>11400000000</v>
      </c>
      <c r="E64" s="54" t="n">
        <f aca="false">E41-E42-E53</f>
        <v>5900000000</v>
      </c>
      <c r="F64" s="54" t="n">
        <f aca="false">F41-F42-F53</f>
        <v>-5000000000</v>
      </c>
      <c r="G64" s="54" t="n">
        <f aca="false">G41-G42-G53</f>
        <v>-2000000000</v>
      </c>
      <c r="H64" s="54" t="n">
        <f aca="false">H41-H42-H53</f>
        <v>3000000000</v>
      </c>
      <c r="I64" s="54" t="n">
        <f aca="false">I41-I42-I53</f>
        <v>0</v>
      </c>
      <c r="J64" s="54" t="n">
        <f aca="false">J41-J42-J53</f>
        <v>9000000000</v>
      </c>
      <c r="K64" s="54" t="n">
        <f aca="false">K41-K42-K53-K57</f>
        <v>8000000000</v>
      </c>
      <c r="L64" s="54" t="n">
        <f aca="false">L41-L42-L53-L57</f>
        <v>6000000000</v>
      </c>
      <c r="M64" s="54" t="n">
        <f aca="false">M41-M42-M53-M57</f>
        <v>2000000000</v>
      </c>
      <c r="N64" s="54" t="n">
        <f aca="false">N41-N42-N53-N57</f>
        <v>0</v>
      </c>
      <c r="O64" s="54" t="n">
        <f aca="false">O41-O42-O53-O57</f>
        <v>0</v>
      </c>
      <c r="P64" s="54" t="n">
        <f aca="false">P41-P42-P53-P57</f>
        <v>0</v>
      </c>
      <c r="Q64" s="54" t="n">
        <f aca="false">Q41-Q42-Q53-Q57</f>
        <v>0</v>
      </c>
      <c r="R64" s="54" t="n">
        <f aca="false">R41-R42-R53-R57</f>
        <v>0</v>
      </c>
      <c r="S64" s="54" t="n">
        <f aca="false">S41-S42-S53-S57</f>
        <v>0</v>
      </c>
      <c r="T64" s="54" t="n">
        <f aca="false">T41-T42-T53-T57</f>
        <v>0</v>
      </c>
      <c r="U64" s="54" t="n">
        <f aca="false">U41-U42-U53-U57</f>
        <v>0</v>
      </c>
      <c r="V64" s="54" t="n">
        <f aca="false">V41-V42-V53-V57</f>
        <v>1000000000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W5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C41" activeCellId="0" sqref="C41"/>
    </sheetView>
  </sheetViews>
  <sheetFormatPr defaultRowHeight="15"/>
  <cols>
    <col collapsed="false" hidden="false" max="2" min="1" style="0" width="61.8520408163265"/>
    <col collapsed="false" hidden="false" max="14" min="3" style="0" width="18"/>
    <col collapsed="false" hidden="false" max="22" min="15" style="0" width="19"/>
    <col collapsed="false" hidden="false" max="1025" min="23" style="0" width="8.72959183673469"/>
  </cols>
  <sheetData>
    <row r="1" customFormat="false" ht="15" hidden="false" customHeight="false" outlineLevel="0" collapsed="false">
      <c r="A1" s="1" t="s">
        <v>426</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427</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26</v>
      </c>
      <c r="Q5" s="8" t="s">
        <v>279</v>
      </c>
      <c r="R5" s="2" t="s">
        <v>29</v>
      </c>
      <c r="S5" s="2" t="s">
        <v>29</v>
      </c>
      <c r="T5" s="2" t="s">
        <v>29</v>
      </c>
      <c r="U5" s="2" t="s">
        <v>29</v>
      </c>
      <c r="V5" s="2" t="s">
        <v>29</v>
      </c>
      <c r="W5" s="2" t="s">
        <v>29</v>
      </c>
    </row>
    <row r="6" s="22" customFormat="true" ht="15" hidden="false" customHeight="false" outlineLevel="0" collapsed="false">
      <c r="A6" s="9" t="s">
        <v>30</v>
      </c>
      <c r="B6" s="55" t="s">
        <v>95</v>
      </c>
      <c r="C6" s="50" t="n">
        <v>11222000000</v>
      </c>
      <c r="D6" s="50" t="n">
        <v>12804000000</v>
      </c>
      <c r="E6" s="50" t="n">
        <v>12832000000</v>
      </c>
      <c r="F6" s="50" t="n">
        <v>15703000000</v>
      </c>
      <c r="G6" s="50" t="n">
        <v>17919000000</v>
      </c>
      <c r="H6" s="50" t="n">
        <v>20147000000</v>
      </c>
      <c r="I6" s="50" t="n">
        <v>24251000000</v>
      </c>
      <c r="J6" s="50" t="n">
        <v>29381000000</v>
      </c>
      <c r="K6" s="50" t="n">
        <v>39705000000</v>
      </c>
      <c r="L6" s="50" t="n">
        <v>54627000000</v>
      </c>
      <c r="M6" s="50" t="n">
        <v>66237000000</v>
      </c>
      <c r="N6" s="50" t="n">
        <v>85611000000</v>
      </c>
      <c r="O6" s="50" t="n">
        <v>115659000000</v>
      </c>
      <c r="P6" s="50" t="n">
        <v>137192000000</v>
      </c>
      <c r="Q6" s="50" t="n">
        <v>156344000000</v>
      </c>
      <c r="R6" s="50" t="n">
        <v>188283000000</v>
      </c>
      <c r="S6" s="50" t="n">
        <v>221185000000</v>
      </c>
      <c r="T6" s="50" t="n">
        <v>258074000000</v>
      </c>
      <c r="U6" s="50" t="n">
        <v>305930000000</v>
      </c>
      <c r="V6" s="50" t="n">
        <v>362995000000</v>
      </c>
    </row>
    <row r="7" customFormat="false" ht="15" hidden="false" customHeight="false" outlineLevel="0" collapsed="false">
      <c r="A7" s="61" t="s">
        <v>32</v>
      </c>
      <c r="B7" s="61"/>
      <c r="C7" s="44" t="n">
        <v>9498000000</v>
      </c>
      <c r="D7" s="44" t="n">
        <v>10176000000</v>
      </c>
      <c r="E7" s="44" t="n">
        <v>10409000000</v>
      </c>
      <c r="F7" s="44" t="n">
        <v>11150000000</v>
      </c>
      <c r="G7" s="44" t="n">
        <v>13917000000</v>
      </c>
      <c r="H7" s="44" t="n">
        <v>15582000000</v>
      </c>
      <c r="I7" s="44" t="n">
        <v>19530000000</v>
      </c>
      <c r="J7" s="44" t="n">
        <v>21797000000</v>
      </c>
      <c r="K7" s="44" t="n">
        <v>29794000000</v>
      </c>
      <c r="L7" s="44" t="n">
        <v>40174000000</v>
      </c>
      <c r="M7" s="44" t="n">
        <v>53861000000</v>
      </c>
      <c r="N7" s="44" t="n">
        <v>69120000000</v>
      </c>
      <c r="O7" s="44" t="n">
        <v>102864000000</v>
      </c>
      <c r="P7" s="44" t="n">
        <v>124077000000</v>
      </c>
      <c r="Q7" s="44" t="n">
        <v>140536000000</v>
      </c>
      <c r="R7" s="44" t="n">
        <v>171012000000</v>
      </c>
      <c r="S7" s="44" t="n">
        <v>202874000000</v>
      </c>
      <c r="T7" s="44" t="n">
        <v>238984000000</v>
      </c>
      <c r="U7" s="44" t="n">
        <v>285184000000</v>
      </c>
      <c r="V7" s="44" t="n">
        <v>338602000000</v>
      </c>
    </row>
    <row r="8" customFormat="false" ht="15" hidden="false" customHeight="false" outlineLevel="0" collapsed="false">
      <c r="A8" s="61" t="s">
        <v>97</v>
      </c>
      <c r="B8" s="61" t="s">
        <v>98</v>
      </c>
      <c r="C8" s="44" t="n">
        <v>6482000000</v>
      </c>
      <c r="D8" s="44" t="n">
        <v>7439000000</v>
      </c>
      <c r="E8" s="44" t="n">
        <v>7926000000</v>
      </c>
      <c r="F8" s="44" t="n">
        <v>8243000000</v>
      </c>
      <c r="G8" s="44" t="n">
        <v>10906000000</v>
      </c>
      <c r="H8" s="44" t="n">
        <v>12398000000</v>
      </c>
      <c r="I8" s="44" t="n">
        <v>14159000000</v>
      </c>
      <c r="J8" s="44" t="n">
        <v>17354000000</v>
      </c>
      <c r="K8" s="44" t="n">
        <v>23801000000</v>
      </c>
      <c r="L8" s="44" t="n">
        <v>28998000000</v>
      </c>
      <c r="M8" s="44" t="n">
        <v>43315000000</v>
      </c>
      <c r="N8" s="44" t="n">
        <v>58981000000</v>
      </c>
      <c r="O8" s="44" t="n">
        <v>85740000000</v>
      </c>
      <c r="P8" s="44" t="n">
        <v>107010000000</v>
      </c>
      <c r="Q8" s="44" t="n">
        <v>129325000000</v>
      </c>
      <c r="R8" s="44" t="n">
        <v>157171000000</v>
      </c>
      <c r="S8" s="44" t="n">
        <v>186498000000</v>
      </c>
      <c r="T8" s="44" t="n">
        <v>219651000000</v>
      </c>
      <c r="U8" s="44" t="n">
        <v>262308000000</v>
      </c>
      <c r="V8" s="44" t="n">
        <v>311705000000</v>
      </c>
    </row>
    <row r="9" customFormat="false" ht="15" hidden="false" customHeight="false" outlineLevel="0" collapsed="false">
      <c r="A9" s="65" t="s">
        <v>428</v>
      </c>
      <c r="B9" s="61" t="s">
        <v>36</v>
      </c>
      <c r="C9" s="44" t="s">
        <v>79</v>
      </c>
      <c r="D9" s="44" t="s">
        <v>79</v>
      </c>
      <c r="E9" s="44" t="s">
        <v>79</v>
      </c>
      <c r="F9" s="44" t="s">
        <v>79</v>
      </c>
      <c r="G9" s="44" t="n">
        <v>3431000000</v>
      </c>
      <c r="H9" s="44" t="n">
        <v>3930000000</v>
      </c>
      <c r="I9" s="44" t="n">
        <v>4461000000</v>
      </c>
      <c r="J9" s="44" t="n">
        <v>5168000000</v>
      </c>
      <c r="K9" s="44" t="n">
        <v>6628000000</v>
      </c>
      <c r="L9" s="44" t="n">
        <v>9858000000</v>
      </c>
      <c r="M9" s="44" t="n">
        <v>14903000000</v>
      </c>
      <c r="N9" s="44" t="n">
        <v>19550000000</v>
      </c>
      <c r="O9" s="44" t="n">
        <v>28858000000</v>
      </c>
      <c r="P9" s="44" t="n">
        <v>36393000000</v>
      </c>
      <c r="Q9" s="44" t="n">
        <v>42456000000</v>
      </c>
      <c r="R9" s="44" t="n">
        <v>50401000000</v>
      </c>
      <c r="S9" s="44" t="n">
        <v>59635000000</v>
      </c>
      <c r="T9" s="44" t="n">
        <v>70405000000</v>
      </c>
      <c r="U9" s="44" t="n">
        <v>83305000000</v>
      </c>
      <c r="V9" s="44" t="n">
        <v>97947000000</v>
      </c>
    </row>
    <row r="10" customFormat="false" ht="15" hidden="false" customHeight="false" outlineLevel="0" collapsed="false">
      <c r="A10" s="65" t="s">
        <v>429</v>
      </c>
      <c r="B10" s="61" t="s">
        <v>36</v>
      </c>
      <c r="C10" s="44" t="s">
        <v>79</v>
      </c>
      <c r="D10" s="44" t="s">
        <v>79</v>
      </c>
      <c r="E10" s="44" t="s">
        <v>79</v>
      </c>
      <c r="F10" s="44" t="s">
        <v>79</v>
      </c>
      <c r="G10" s="44" t="n">
        <v>7476000000</v>
      </c>
      <c r="H10" s="44" t="n">
        <v>8468000000</v>
      </c>
      <c r="I10" s="44" t="n">
        <v>9698000000</v>
      </c>
      <c r="J10" s="44" t="n">
        <v>12186000000</v>
      </c>
      <c r="K10" s="44" t="n">
        <v>17173000000</v>
      </c>
      <c r="L10" s="44" t="n">
        <v>19139000000</v>
      </c>
      <c r="M10" s="44" t="n">
        <v>28412000000</v>
      </c>
      <c r="N10" s="44" t="n">
        <v>39431000000</v>
      </c>
      <c r="O10" s="44" t="n">
        <v>56882000000</v>
      </c>
      <c r="P10" s="44" t="n">
        <v>70618000000</v>
      </c>
      <c r="Q10" s="44" t="n">
        <v>86870000000</v>
      </c>
      <c r="R10" s="44" t="n">
        <v>106770000000</v>
      </c>
      <c r="S10" s="44" t="n">
        <v>126864000000</v>
      </c>
      <c r="T10" s="44" t="n">
        <v>149247000000</v>
      </c>
      <c r="U10" s="44" t="n">
        <v>179004000000</v>
      </c>
      <c r="V10" s="44" t="n">
        <v>213758000000</v>
      </c>
    </row>
    <row r="11" customFormat="false" ht="15" hidden="false" customHeight="false" outlineLevel="0" collapsed="false">
      <c r="A11" s="67" t="s">
        <v>430</v>
      </c>
      <c r="B11" s="61"/>
      <c r="C11" s="44" t="s">
        <v>79</v>
      </c>
      <c r="D11" s="44" t="s">
        <v>79</v>
      </c>
      <c r="E11" s="44" t="s">
        <v>79</v>
      </c>
      <c r="F11" s="44" t="s">
        <v>79</v>
      </c>
      <c r="G11" s="44" t="n">
        <v>2200000000</v>
      </c>
      <c r="H11" s="44" t="n">
        <v>2721000000</v>
      </c>
      <c r="I11" s="44" t="n">
        <v>3111000000</v>
      </c>
      <c r="J11" s="44" t="n">
        <v>3997000000</v>
      </c>
      <c r="K11" s="44" t="n">
        <v>5480000000</v>
      </c>
      <c r="L11" s="44" t="n">
        <v>7325000000</v>
      </c>
      <c r="M11" s="44" t="n">
        <v>10727000000</v>
      </c>
      <c r="N11" s="44" t="n">
        <v>15705000000</v>
      </c>
      <c r="O11" s="44" t="n">
        <v>23326000000</v>
      </c>
      <c r="P11" s="44" t="n">
        <v>32440000000</v>
      </c>
      <c r="Q11" s="44" t="n">
        <v>37845000000</v>
      </c>
      <c r="R11" s="44" t="n">
        <v>44928000000</v>
      </c>
      <c r="S11" s="44" t="n">
        <v>53158000000</v>
      </c>
      <c r="T11" s="44" t="n">
        <v>62759000000</v>
      </c>
      <c r="U11" s="44" t="n">
        <v>74258000000</v>
      </c>
      <c r="V11" s="44" t="n">
        <v>87310000000</v>
      </c>
    </row>
    <row r="12" customFormat="false" ht="15" hidden="false" customHeight="false" outlineLevel="0" collapsed="false">
      <c r="A12" s="67" t="s">
        <v>431</v>
      </c>
      <c r="B12" s="61"/>
      <c r="C12" s="44" t="s">
        <v>79</v>
      </c>
      <c r="D12" s="44" t="s">
        <v>79</v>
      </c>
      <c r="E12" s="44" t="s">
        <v>79</v>
      </c>
      <c r="F12" s="44" t="s">
        <v>79</v>
      </c>
      <c r="G12" s="44" t="n">
        <v>5276000000</v>
      </c>
      <c r="H12" s="44" t="n">
        <v>5746000000</v>
      </c>
      <c r="I12" s="44" t="n">
        <v>6587000000</v>
      </c>
      <c r="J12" s="44" t="n">
        <v>8189000000</v>
      </c>
      <c r="K12" s="44" t="n">
        <v>11693000000</v>
      </c>
      <c r="L12" s="44" t="n">
        <v>11814000000</v>
      </c>
      <c r="M12" s="44" t="n">
        <v>17685000000</v>
      </c>
      <c r="N12" s="44" t="n">
        <v>23726000000</v>
      </c>
      <c r="O12" s="44" t="n">
        <v>33556000000</v>
      </c>
      <c r="P12" s="44" t="n">
        <v>38177000000</v>
      </c>
      <c r="Q12" s="44" t="n">
        <v>49024000000</v>
      </c>
      <c r="R12" s="44" t="n">
        <v>61842000000</v>
      </c>
      <c r="S12" s="44" t="n">
        <v>73705000000</v>
      </c>
      <c r="T12" s="44" t="n">
        <v>86487000000</v>
      </c>
      <c r="U12" s="44" t="n">
        <v>104745000000</v>
      </c>
      <c r="V12" s="44" t="n">
        <v>126447000000</v>
      </c>
    </row>
    <row r="13" customFormat="false" ht="15" hidden="false" customHeight="false" outlineLevel="0" collapsed="false">
      <c r="A13" s="61" t="s">
        <v>156</v>
      </c>
      <c r="B13" s="61" t="s">
        <v>98</v>
      </c>
      <c r="C13" s="44" t="n">
        <v>3016000000</v>
      </c>
      <c r="D13" s="44" t="n">
        <v>2737000000</v>
      </c>
      <c r="E13" s="44" t="n">
        <v>2483000000</v>
      </c>
      <c r="F13" s="44" t="n">
        <v>2907000000</v>
      </c>
      <c r="G13" s="44" t="n">
        <v>3010000000</v>
      </c>
      <c r="H13" s="44" t="n">
        <v>3184000000</v>
      </c>
      <c r="I13" s="44" t="n">
        <v>5371000000</v>
      </c>
      <c r="J13" s="44" t="n">
        <v>4444000000</v>
      </c>
      <c r="K13" s="44" t="n">
        <v>5993000000</v>
      </c>
      <c r="L13" s="44" t="n">
        <v>11176000000</v>
      </c>
      <c r="M13" s="44" t="n">
        <v>10546000000</v>
      </c>
      <c r="N13" s="44" t="n">
        <v>10139000000</v>
      </c>
      <c r="O13" s="44" t="n">
        <v>17124000000</v>
      </c>
      <c r="P13" s="44" t="n">
        <v>17067000000</v>
      </c>
      <c r="Q13" s="44" t="n">
        <v>11212000000</v>
      </c>
      <c r="R13" s="44" t="n">
        <v>13841000000</v>
      </c>
      <c r="S13" s="44" t="n">
        <v>16376000000</v>
      </c>
      <c r="T13" s="44" t="n">
        <v>19334000000</v>
      </c>
      <c r="U13" s="44" t="n">
        <v>22876000000</v>
      </c>
      <c r="V13" s="44" t="n">
        <v>26897000000</v>
      </c>
    </row>
    <row r="14" s="22" customFormat="true" ht="15" hidden="false" customHeight="false" outlineLevel="0" collapsed="false">
      <c r="A14" s="55" t="s">
        <v>43</v>
      </c>
      <c r="B14" s="55"/>
      <c r="C14" s="50" t="n">
        <v>1724000000</v>
      </c>
      <c r="D14" s="50" t="n">
        <v>2628000000</v>
      </c>
      <c r="E14" s="50" t="n">
        <v>2424000000</v>
      </c>
      <c r="F14" s="50" t="n">
        <v>4554000000</v>
      </c>
      <c r="G14" s="50" t="n">
        <v>4003000000</v>
      </c>
      <c r="H14" s="50" t="n">
        <v>4565000000</v>
      </c>
      <c r="I14" s="50" t="n">
        <v>4721000000</v>
      </c>
      <c r="J14" s="50" t="n">
        <v>7583000000</v>
      </c>
      <c r="K14" s="50" t="n">
        <v>9911000000</v>
      </c>
      <c r="L14" s="50" t="n">
        <v>14454000000</v>
      </c>
      <c r="M14" s="50" t="n">
        <v>12376000000</v>
      </c>
      <c r="N14" s="50" t="n">
        <v>16491000000</v>
      </c>
      <c r="O14" s="50" t="n">
        <v>12795000000</v>
      </c>
      <c r="P14" s="50" t="n">
        <v>13115000000</v>
      </c>
      <c r="Q14" s="50" t="n">
        <v>15808000000</v>
      </c>
      <c r="R14" s="50" t="n">
        <v>17271000000</v>
      </c>
      <c r="S14" s="50" t="n">
        <v>18311000000</v>
      </c>
      <c r="T14" s="50" t="n">
        <v>19090000000</v>
      </c>
      <c r="U14" s="50" t="n">
        <v>20746000000</v>
      </c>
      <c r="V14" s="50" t="n">
        <v>24393000000</v>
      </c>
    </row>
    <row r="15" customFormat="false" ht="15" hidden="false" customHeight="false" outlineLevel="0" collapsed="false">
      <c r="A15" s="65" t="s">
        <v>432</v>
      </c>
      <c r="B15" s="77" t="s">
        <v>47</v>
      </c>
      <c r="C15" s="44" t="s">
        <v>79</v>
      </c>
      <c r="D15" s="44" t="s">
        <v>79</v>
      </c>
      <c r="E15" s="44" t="s">
        <v>79</v>
      </c>
      <c r="F15" s="44" t="s">
        <v>79</v>
      </c>
      <c r="G15" s="44" t="n">
        <v>699000000</v>
      </c>
      <c r="H15" s="44" t="n">
        <v>721000000</v>
      </c>
      <c r="I15" s="44" t="n">
        <v>586000000</v>
      </c>
      <c r="J15" s="44" t="n">
        <v>411000000</v>
      </c>
      <c r="K15" s="44" t="n">
        <v>401000000</v>
      </c>
      <c r="L15" s="44" t="n">
        <v>340000000</v>
      </c>
      <c r="M15" s="45" t="n">
        <v>631000000</v>
      </c>
      <c r="N15" s="45" t="n">
        <v>338000000</v>
      </c>
      <c r="O15" s="44" t="s">
        <v>79</v>
      </c>
      <c r="P15" s="44" t="s">
        <v>79</v>
      </c>
      <c r="Q15" s="44" t="s">
        <v>79</v>
      </c>
      <c r="R15" s="44" t="s">
        <v>79</v>
      </c>
      <c r="S15" s="44" t="s">
        <v>79</v>
      </c>
      <c r="T15" s="44" t="s">
        <v>79</v>
      </c>
      <c r="U15" s="44" t="s">
        <v>79</v>
      </c>
      <c r="V15" s="44" t="s">
        <v>79</v>
      </c>
    </row>
    <row r="16" customFormat="false" ht="15" hidden="false" customHeight="false" outlineLevel="0" collapsed="false">
      <c r="A16" s="65" t="s">
        <v>193</v>
      </c>
      <c r="B16" s="77" t="s">
        <v>47</v>
      </c>
      <c r="C16" s="44" t="s">
        <v>79</v>
      </c>
      <c r="D16" s="44" t="s">
        <v>79</v>
      </c>
      <c r="E16" s="44" t="s">
        <v>79</v>
      </c>
      <c r="F16" s="44" t="s">
        <v>79</v>
      </c>
      <c r="G16" s="44" t="n">
        <v>2255000000</v>
      </c>
      <c r="H16" s="44" t="n">
        <v>2331000000</v>
      </c>
      <c r="I16" s="44" t="n">
        <v>950000000</v>
      </c>
      <c r="J16" s="44" t="n">
        <v>4091000000</v>
      </c>
      <c r="K16" s="44" t="n">
        <v>5477000000</v>
      </c>
      <c r="L16" s="44" t="n">
        <v>9595000000</v>
      </c>
      <c r="M16" s="45" t="n">
        <v>6816000000</v>
      </c>
      <c r="N16" s="45" t="n">
        <v>9633000000</v>
      </c>
      <c r="O16" s="44" t="n">
        <v>4706000000</v>
      </c>
      <c r="P16" s="44" t="n">
        <v>3416000000</v>
      </c>
      <c r="Q16" s="44" t="n">
        <v>4022000000</v>
      </c>
      <c r="R16" s="44" t="n">
        <v>4775000000</v>
      </c>
      <c r="S16" s="44" t="n">
        <v>5649000000</v>
      </c>
      <c r="T16" s="44" t="n">
        <v>6670000000</v>
      </c>
      <c r="U16" s="44" t="n">
        <v>7892000000</v>
      </c>
      <c r="V16" s="44" t="n">
        <v>9279000000</v>
      </c>
    </row>
    <row r="17" customFormat="false" ht="15" hidden="false" customHeight="false" outlineLevel="0" collapsed="false">
      <c r="A17" s="65" t="s">
        <v>46</v>
      </c>
      <c r="B17" s="77" t="s">
        <v>47</v>
      </c>
      <c r="C17" s="44" t="s">
        <v>79</v>
      </c>
      <c r="D17" s="44" t="s">
        <v>79</v>
      </c>
      <c r="E17" s="44" t="s">
        <v>79</v>
      </c>
      <c r="F17" s="44" t="s">
        <v>79</v>
      </c>
      <c r="G17" s="44" t="n">
        <v>1047000000</v>
      </c>
      <c r="H17" s="44" t="n">
        <v>1513000000</v>
      </c>
      <c r="I17" s="44" t="n">
        <v>2196000000</v>
      </c>
      <c r="J17" s="44" t="n">
        <v>3081000000</v>
      </c>
      <c r="K17" s="44" t="n">
        <v>4034000000</v>
      </c>
      <c r="L17" s="44" t="n">
        <v>4518000000</v>
      </c>
      <c r="M17" s="45" t="n">
        <v>4930000000</v>
      </c>
      <c r="N17" s="45" t="n">
        <v>6521000000</v>
      </c>
      <c r="O17" s="44" t="n">
        <v>8089000000</v>
      </c>
      <c r="P17" s="44" t="n">
        <v>9699000000</v>
      </c>
      <c r="Q17" s="44" t="n">
        <v>11786000000</v>
      </c>
      <c r="R17" s="44" t="n">
        <v>12496000000</v>
      </c>
      <c r="S17" s="44" t="n">
        <v>12661000000</v>
      </c>
      <c r="T17" s="44" t="n">
        <v>12420000000</v>
      </c>
      <c r="U17" s="44" t="n">
        <v>12854000000</v>
      </c>
      <c r="V17" s="44" t="n">
        <v>15114000000</v>
      </c>
    </row>
    <row r="18" s="22" customFormat="true" ht="15" hidden="false" customHeight="false" outlineLevel="0" collapsed="false">
      <c r="A18" s="41" t="s">
        <v>107</v>
      </c>
      <c r="B18" s="55" t="s">
        <v>108</v>
      </c>
      <c r="C18" s="50" t="n">
        <v>17184000000</v>
      </c>
      <c r="D18" s="50" t="n">
        <v>15382000000</v>
      </c>
      <c r="E18" s="50" t="n">
        <v>16680000000</v>
      </c>
      <c r="F18" s="50" t="n">
        <v>19840000000</v>
      </c>
      <c r="G18" s="50" t="n">
        <v>20508000000</v>
      </c>
      <c r="H18" s="50" t="n">
        <v>24796000000</v>
      </c>
      <c r="I18" s="50" t="n">
        <v>29325000000</v>
      </c>
      <c r="J18" s="50" t="n">
        <v>35607000000</v>
      </c>
      <c r="K18" s="50" t="n">
        <v>46915000000</v>
      </c>
      <c r="L18" s="50" t="n">
        <v>57774000000</v>
      </c>
      <c r="M18" s="50" t="n">
        <v>71335000000</v>
      </c>
      <c r="N18" s="50" t="n">
        <v>93831000000</v>
      </c>
      <c r="O18" s="50" t="n">
        <v>124417000000</v>
      </c>
      <c r="P18" s="50" t="n">
        <v>153965000000</v>
      </c>
      <c r="Q18" s="50" t="n">
        <v>183431000000</v>
      </c>
      <c r="R18" s="50" t="n">
        <v>223374000000</v>
      </c>
      <c r="S18" s="50" t="n">
        <v>261247000000</v>
      </c>
      <c r="T18" s="50" t="n">
        <v>303047000000</v>
      </c>
      <c r="U18" s="50" t="n">
        <v>356925000000</v>
      </c>
      <c r="V18" s="50" t="n">
        <v>420535000000</v>
      </c>
    </row>
    <row r="19" customFormat="false" ht="15" hidden="false" customHeight="false" outlineLevel="0" collapsed="false">
      <c r="A19" s="61" t="s">
        <v>195</v>
      </c>
      <c r="B19" s="61" t="s">
        <v>110</v>
      </c>
      <c r="C19" s="44" t="n">
        <v>13742000000</v>
      </c>
      <c r="D19" s="44" t="n">
        <v>10379000000</v>
      </c>
      <c r="E19" s="44" t="n">
        <v>10555000000</v>
      </c>
      <c r="F19" s="44" t="n">
        <v>13527000000</v>
      </c>
      <c r="G19" s="44" t="n">
        <v>11965000000</v>
      </c>
      <c r="H19" s="44" t="n">
        <v>13229000000</v>
      </c>
      <c r="I19" s="44" t="n">
        <v>15234000000</v>
      </c>
      <c r="J19" s="44" t="n">
        <v>17165000000</v>
      </c>
      <c r="K19" s="44" t="n">
        <v>22794000000</v>
      </c>
      <c r="L19" s="44" t="n">
        <v>27176000000</v>
      </c>
      <c r="M19" s="44" t="n">
        <v>32012000000</v>
      </c>
      <c r="N19" s="44" t="n">
        <v>40535000000</v>
      </c>
      <c r="O19" s="44" t="n">
        <v>51445000000</v>
      </c>
      <c r="P19" s="44" t="n">
        <v>62782000000</v>
      </c>
      <c r="Q19" s="44" t="n">
        <v>73529000000</v>
      </c>
      <c r="R19" s="44" t="n">
        <v>87557000000</v>
      </c>
      <c r="S19" s="44" t="n">
        <v>103686000000</v>
      </c>
      <c r="T19" s="44" t="n">
        <v>122243000000</v>
      </c>
      <c r="U19" s="44" t="n">
        <v>140496000000</v>
      </c>
      <c r="V19" s="44" t="n">
        <v>165696000000</v>
      </c>
    </row>
    <row r="20" customFormat="false" ht="15" hidden="false" customHeight="false" outlineLevel="0" collapsed="false">
      <c r="A20" s="65" t="s">
        <v>433</v>
      </c>
      <c r="B20" s="61" t="s">
        <v>197</v>
      </c>
      <c r="C20" s="44" t="s">
        <v>79</v>
      </c>
      <c r="D20" s="44" t="s">
        <v>79</v>
      </c>
      <c r="E20" s="44" t="s">
        <v>79</v>
      </c>
      <c r="F20" s="44" t="s">
        <v>79</v>
      </c>
      <c r="G20" s="44" t="n">
        <v>2452000000</v>
      </c>
      <c r="H20" s="44" t="n">
        <v>2920000000</v>
      </c>
      <c r="I20" s="44" t="n">
        <v>3009000000</v>
      </c>
      <c r="J20" s="44" t="n">
        <v>3005000000</v>
      </c>
      <c r="K20" s="44" t="n">
        <v>3453000000</v>
      </c>
      <c r="L20" s="44" t="n">
        <v>4000000000</v>
      </c>
      <c r="M20" s="44" t="n">
        <v>4000000000</v>
      </c>
      <c r="N20" s="44" t="n">
        <v>4750000000</v>
      </c>
      <c r="O20" s="44" t="n">
        <v>6486000000</v>
      </c>
      <c r="P20" s="44" t="n">
        <v>6493000000</v>
      </c>
      <c r="Q20" s="44" t="n">
        <v>7500000000</v>
      </c>
      <c r="R20" s="44" t="n">
        <v>8000000000</v>
      </c>
      <c r="S20" s="44" t="n">
        <v>8500000000</v>
      </c>
      <c r="T20" s="44" t="n">
        <v>8500000000</v>
      </c>
      <c r="U20" s="44" t="n">
        <v>10057000000</v>
      </c>
      <c r="V20" s="44" t="n">
        <v>11825000000</v>
      </c>
    </row>
    <row r="21" customFormat="false" ht="15" hidden="false" customHeight="false" outlineLevel="0" collapsed="false">
      <c r="A21" s="65" t="s">
        <v>434</v>
      </c>
      <c r="B21" s="61" t="s">
        <v>197</v>
      </c>
      <c r="C21" s="44" t="s">
        <v>79</v>
      </c>
      <c r="D21" s="44" t="s">
        <v>79</v>
      </c>
      <c r="E21" s="44" t="s">
        <v>79</v>
      </c>
      <c r="F21" s="44" t="s">
        <v>79</v>
      </c>
      <c r="G21" s="44" t="n">
        <v>4045000000</v>
      </c>
      <c r="H21" s="44" t="n">
        <v>4968000000</v>
      </c>
      <c r="I21" s="44" t="n">
        <v>6493000000</v>
      </c>
      <c r="J21" s="44" t="n">
        <v>7795000000</v>
      </c>
      <c r="K21" s="44" t="n">
        <v>10627000000</v>
      </c>
      <c r="L21" s="44" t="n">
        <v>12629000000</v>
      </c>
      <c r="M21" s="44" t="n">
        <v>14750000000</v>
      </c>
      <c r="N21" s="44" t="n">
        <v>18995000000</v>
      </c>
      <c r="O21" s="44" t="n">
        <v>24994000000</v>
      </c>
      <c r="P21" s="44" t="n">
        <v>31481000000</v>
      </c>
      <c r="Q21" s="44" t="n">
        <v>36725000000</v>
      </c>
      <c r="R21" s="44" t="n">
        <v>43599000000</v>
      </c>
      <c r="S21" s="44" t="n">
        <v>51585000000</v>
      </c>
      <c r="T21" s="44" t="n">
        <v>60902000000</v>
      </c>
      <c r="U21" s="44" t="n">
        <v>72061000000</v>
      </c>
      <c r="V21" s="44" t="n">
        <v>84727000000</v>
      </c>
    </row>
    <row r="22" customFormat="false" ht="15" hidden="false" customHeight="false" outlineLevel="0" collapsed="false">
      <c r="A22" s="65" t="s">
        <v>54</v>
      </c>
      <c r="B22" s="61" t="s">
        <v>197</v>
      </c>
      <c r="C22" s="44" t="s">
        <v>79</v>
      </c>
      <c r="D22" s="44" t="s">
        <v>79</v>
      </c>
      <c r="E22" s="44" t="s">
        <v>79</v>
      </c>
      <c r="F22" s="44" t="s">
        <v>79</v>
      </c>
      <c r="G22" s="44" t="n">
        <v>1080000000</v>
      </c>
      <c r="H22" s="44" t="n">
        <v>1011000000</v>
      </c>
      <c r="I22" s="44" t="n">
        <v>1054000000</v>
      </c>
      <c r="J22" s="44" t="n">
        <v>1207000000</v>
      </c>
      <c r="K22" s="44" t="n">
        <v>1133000000</v>
      </c>
      <c r="L22" s="44" t="n">
        <v>1286000000</v>
      </c>
      <c r="M22" s="44" t="n">
        <v>1587000000</v>
      </c>
      <c r="N22" s="44" t="n">
        <v>1913000000</v>
      </c>
      <c r="O22" s="44" t="n">
        <v>2230000000</v>
      </c>
      <c r="P22" s="44" t="n">
        <v>2931000000</v>
      </c>
      <c r="Q22" s="44" t="n">
        <v>3782000000</v>
      </c>
      <c r="R22" s="44" t="n">
        <v>5660000000</v>
      </c>
      <c r="S22" s="44" t="n">
        <v>7752000000</v>
      </c>
      <c r="T22" s="44" t="n">
        <v>10518000000</v>
      </c>
      <c r="U22" s="44" t="n">
        <v>13308000000</v>
      </c>
      <c r="V22" s="44" t="n">
        <v>16151000000</v>
      </c>
    </row>
    <row r="23" customFormat="false" ht="15" hidden="false" customHeight="false" outlineLevel="0" collapsed="false">
      <c r="A23" s="67" t="s">
        <v>435</v>
      </c>
      <c r="B23" s="61"/>
      <c r="C23" s="44" t="s">
        <v>79</v>
      </c>
      <c r="D23" s="44" t="s">
        <v>79</v>
      </c>
      <c r="E23" s="44" t="s">
        <v>79</v>
      </c>
      <c r="F23" s="44" t="s">
        <v>79</v>
      </c>
      <c r="G23" s="44" t="n">
        <v>576000000</v>
      </c>
      <c r="H23" s="44" t="n">
        <v>525000000</v>
      </c>
      <c r="I23" s="44" t="n">
        <v>621000000</v>
      </c>
      <c r="J23" s="44" t="n">
        <v>727000000</v>
      </c>
      <c r="K23" s="44" t="n">
        <v>908000000</v>
      </c>
      <c r="L23" s="44" t="n">
        <v>1036000000</v>
      </c>
      <c r="M23" s="44" t="n">
        <v>1220000000</v>
      </c>
      <c r="N23" s="44" t="n">
        <v>1300000000</v>
      </c>
      <c r="O23" s="44" t="n">
        <v>1388000000</v>
      </c>
      <c r="P23" s="44" t="n">
        <v>1792000000</v>
      </c>
      <c r="Q23" s="44" t="n">
        <v>2129000000</v>
      </c>
      <c r="R23" s="44" t="n">
        <v>3437000000</v>
      </c>
      <c r="S23" s="44" t="n">
        <v>5347000000</v>
      </c>
      <c r="T23" s="44" t="n">
        <v>7931000000</v>
      </c>
      <c r="U23" s="44" t="n">
        <v>10593000000</v>
      </c>
      <c r="V23" s="44" t="n">
        <v>13029000000</v>
      </c>
    </row>
    <row r="24" customFormat="false" ht="15" hidden="false" customHeight="false" outlineLevel="0" collapsed="false">
      <c r="A24" s="67" t="s">
        <v>436</v>
      </c>
      <c r="B24" s="61"/>
      <c r="C24" s="44" t="s">
        <v>79</v>
      </c>
      <c r="D24" s="44" t="s">
        <v>79</v>
      </c>
      <c r="E24" s="44" t="s">
        <v>79</v>
      </c>
      <c r="F24" s="44" t="s">
        <v>79</v>
      </c>
      <c r="G24" s="44" t="n">
        <v>504000000</v>
      </c>
      <c r="H24" s="44" t="n">
        <v>486000000</v>
      </c>
      <c r="I24" s="44" t="n">
        <v>433000000</v>
      </c>
      <c r="J24" s="44" t="n">
        <v>480000000</v>
      </c>
      <c r="K24" s="44" t="n">
        <v>225000000</v>
      </c>
      <c r="L24" s="44" t="n">
        <v>251000000</v>
      </c>
      <c r="M24" s="44" t="n">
        <v>368000000</v>
      </c>
      <c r="N24" s="44" t="n">
        <v>613000000</v>
      </c>
      <c r="O24" s="44" t="n">
        <v>842000000</v>
      </c>
      <c r="P24" s="44" t="n">
        <v>1139000000</v>
      </c>
      <c r="Q24" s="44" t="n">
        <v>1653000000</v>
      </c>
      <c r="R24" s="44" t="n">
        <v>2223000000</v>
      </c>
      <c r="S24" s="44" t="n">
        <v>2405000000</v>
      </c>
      <c r="T24" s="44" t="n">
        <v>2587000000</v>
      </c>
      <c r="U24" s="44" t="n">
        <v>2715000000</v>
      </c>
      <c r="V24" s="44" t="n">
        <v>3122000000</v>
      </c>
    </row>
    <row r="25" customFormat="false" ht="15" hidden="false" customHeight="false" outlineLevel="0" collapsed="false">
      <c r="A25" s="65" t="s">
        <v>437</v>
      </c>
      <c r="B25" s="61" t="s">
        <v>197</v>
      </c>
      <c r="C25" s="44" t="s">
        <v>79</v>
      </c>
      <c r="D25" s="44" t="s">
        <v>79</v>
      </c>
      <c r="E25" s="44" t="s">
        <v>79</v>
      </c>
      <c r="F25" s="44" t="s">
        <v>79</v>
      </c>
      <c r="G25" s="44" t="n">
        <v>699000000</v>
      </c>
      <c r="H25" s="44" t="n">
        <v>721000000</v>
      </c>
      <c r="I25" s="44" t="n">
        <v>586000000</v>
      </c>
      <c r="J25" s="44" t="n">
        <v>411000000</v>
      </c>
      <c r="K25" s="44" t="n">
        <v>401000000</v>
      </c>
      <c r="L25" s="44" t="n">
        <v>340000000</v>
      </c>
      <c r="M25" s="44" t="n">
        <v>631000000</v>
      </c>
      <c r="N25" s="44" t="n">
        <v>338000000</v>
      </c>
      <c r="O25" s="44" t="s">
        <v>79</v>
      </c>
      <c r="P25" s="44" t="s">
        <v>79</v>
      </c>
      <c r="Q25" s="44" t="s">
        <v>79</v>
      </c>
      <c r="R25" s="44" t="s">
        <v>79</v>
      </c>
      <c r="S25" s="44" t="s">
        <v>79</v>
      </c>
      <c r="T25" s="44" t="s">
        <v>79</v>
      </c>
      <c r="U25" s="44" t="s">
        <v>79</v>
      </c>
      <c r="V25" s="44" t="s">
        <v>79</v>
      </c>
    </row>
    <row r="26" customFormat="false" ht="15" hidden="false" customHeight="false" outlineLevel="0" collapsed="false">
      <c r="A26" s="65" t="s">
        <v>438</v>
      </c>
      <c r="B26" s="61" t="s">
        <v>197</v>
      </c>
      <c r="C26" s="44" t="s">
        <v>79</v>
      </c>
      <c r="D26" s="44" t="s">
        <v>79</v>
      </c>
      <c r="E26" s="44" t="s">
        <v>79</v>
      </c>
      <c r="F26" s="44" t="s">
        <v>79</v>
      </c>
      <c r="G26" s="44" t="n">
        <v>3689000000</v>
      </c>
      <c r="H26" s="44" t="n">
        <v>3609000000</v>
      </c>
      <c r="I26" s="44" t="n">
        <v>4091000000</v>
      </c>
      <c r="J26" s="44" t="n">
        <v>4748000000</v>
      </c>
      <c r="K26" s="44" t="n">
        <v>7181000000</v>
      </c>
      <c r="L26" s="44" t="n">
        <v>8921000000</v>
      </c>
      <c r="M26" s="44" t="n">
        <v>11044000000</v>
      </c>
      <c r="N26" s="44" t="n">
        <v>14539000000</v>
      </c>
      <c r="O26" s="44" t="n">
        <v>17735000000</v>
      </c>
      <c r="P26" s="44" t="n">
        <v>21877000000</v>
      </c>
      <c r="Q26" s="44" t="n">
        <v>25522000000</v>
      </c>
      <c r="R26" s="44" t="n">
        <v>30298000000</v>
      </c>
      <c r="S26" s="44" t="n">
        <v>35848000000</v>
      </c>
      <c r="T26" s="44" t="n">
        <v>42323000000</v>
      </c>
      <c r="U26" s="44" t="n">
        <v>45070000000</v>
      </c>
      <c r="V26" s="44" t="n">
        <v>52992000000</v>
      </c>
    </row>
    <row r="27" customFormat="false" ht="15" hidden="false" customHeight="false" outlineLevel="0" collapsed="false">
      <c r="A27" s="61" t="s">
        <v>119</v>
      </c>
      <c r="B27" s="61" t="s">
        <v>110</v>
      </c>
      <c r="C27" s="44" t="n">
        <v>3442000000</v>
      </c>
      <c r="D27" s="44" t="n">
        <v>5003000000</v>
      </c>
      <c r="E27" s="44" t="n">
        <v>6130000000</v>
      </c>
      <c r="F27" s="44" t="n">
        <v>6313000000</v>
      </c>
      <c r="G27" s="44" t="n">
        <v>8271000000</v>
      </c>
      <c r="H27" s="44" t="n">
        <v>11343000000</v>
      </c>
      <c r="I27" s="44" t="n">
        <v>14041000000</v>
      </c>
      <c r="J27" s="44" t="n">
        <v>18398000000</v>
      </c>
      <c r="K27" s="44" t="n">
        <v>24121000000</v>
      </c>
      <c r="L27" s="44" t="n">
        <v>30599000000</v>
      </c>
      <c r="M27" s="44" t="n">
        <v>39322000000</v>
      </c>
      <c r="N27" s="44" t="n">
        <v>53297000000</v>
      </c>
      <c r="O27" s="44" t="n">
        <v>72971000000</v>
      </c>
      <c r="P27" s="44" t="n">
        <v>91183000000</v>
      </c>
      <c r="Q27" s="44" t="n">
        <v>109902000000</v>
      </c>
      <c r="R27" s="44" t="n">
        <v>135817000000</v>
      </c>
      <c r="S27" s="44" t="n">
        <v>157561000000</v>
      </c>
      <c r="T27" s="44" t="n">
        <v>180804000000</v>
      </c>
      <c r="U27" s="44" t="n">
        <v>216429000000</v>
      </c>
      <c r="V27" s="44" t="n">
        <v>254839000000</v>
      </c>
    </row>
    <row r="28" customFormat="false" ht="15" hidden="false" customHeight="false" outlineLevel="0" collapsed="false">
      <c r="A28" s="67" t="s">
        <v>439</v>
      </c>
      <c r="B28" s="13" t="s">
        <v>58</v>
      </c>
      <c r="C28" s="44" t="s">
        <v>79</v>
      </c>
      <c r="D28" s="44" t="s">
        <v>79</v>
      </c>
      <c r="E28" s="44" t="s">
        <v>79</v>
      </c>
      <c r="F28" s="44" t="s">
        <v>79</v>
      </c>
      <c r="G28" s="44" t="n">
        <v>5403000000</v>
      </c>
      <c r="H28" s="44" t="n">
        <v>8376000000</v>
      </c>
      <c r="I28" s="44" t="n">
        <v>10785000000</v>
      </c>
      <c r="J28" s="44" t="n">
        <v>13832000000</v>
      </c>
      <c r="K28" s="44" t="n">
        <v>18277000000</v>
      </c>
      <c r="L28" s="44" t="n">
        <v>22713000000</v>
      </c>
      <c r="M28" s="44" t="n">
        <v>29947000000</v>
      </c>
      <c r="N28" s="44" t="n">
        <v>38340000000</v>
      </c>
      <c r="O28" s="44" t="n">
        <v>57439000000</v>
      </c>
      <c r="P28" s="44" t="n">
        <v>68552000000</v>
      </c>
      <c r="Q28" s="44" t="n">
        <v>87079000000</v>
      </c>
      <c r="R28" s="44" t="n">
        <v>111571000000</v>
      </c>
      <c r="S28" s="44" t="n">
        <v>132627000000</v>
      </c>
      <c r="T28" s="44" t="n">
        <v>155948000000</v>
      </c>
      <c r="U28" s="44" t="n">
        <v>190685000000</v>
      </c>
      <c r="V28" s="44" t="n">
        <v>227279000000</v>
      </c>
    </row>
    <row r="29" customFormat="false" ht="15" hidden="false" customHeight="false" outlineLevel="0" collapsed="false">
      <c r="A29" s="67" t="s">
        <v>440</v>
      </c>
      <c r="B29" s="13" t="s">
        <v>58</v>
      </c>
      <c r="C29" s="44" t="s">
        <v>79</v>
      </c>
      <c r="D29" s="44" t="s">
        <v>79</v>
      </c>
      <c r="E29" s="44" t="s">
        <v>79</v>
      </c>
      <c r="F29" s="44" t="s">
        <v>79</v>
      </c>
      <c r="G29" s="44" t="n">
        <v>1047000000</v>
      </c>
      <c r="H29" s="44" t="n">
        <v>1513000000</v>
      </c>
      <c r="I29" s="44" t="n">
        <v>2196000000</v>
      </c>
      <c r="J29" s="44" t="n">
        <v>3081000000</v>
      </c>
      <c r="K29" s="44" t="n">
        <v>4034000000</v>
      </c>
      <c r="L29" s="44" t="n">
        <v>4518000000</v>
      </c>
      <c r="M29" s="44" t="n">
        <v>4930000000</v>
      </c>
      <c r="N29" s="44" t="n">
        <v>6521000000</v>
      </c>
      <c r="O29" s="44" t="n">
        <v>8089000000</v>
      </c>
      <c r="P29" s="44" t="n">
        <v>9699000000</v>
      </c>
      <c r="Q29" s="44" t="n">
        <v>11786000000</v>
      </c>
      <c r="R29" s="44" t="n">
        <v>12496000000</v>
      </c>
      <c r="S29" s="44" t="n">
        <v>12661000000</v>
      </c>
      <c r="T29" s="44" t="n">
        <v>12420000000</v>
      </c>
      <c r="U29" s="44" t="n">
        <v>12854000000</v>
      </c>
      <c r="V29" s="44" t="n">
        <v>15114000000</v>
      </c>
    </row>
    <row r="30" customFormat="false" ht="15" hidden="false" customHeight="false" outlineLevel="0" collapsed="false">
      <c r="A30" s="67" t="s">
        <v>441</v>
      </c>
      <c r="B30" s="13" t="s">
        <v>58</v>
      </c>
      <c r="C30" s="44" t="s">
        <v>79</v>
      </c>
      <c r="D30" s="44" t="s">
        <v>79</v>
      </c>
      <c r="E30" s="44" t="s">
        <v>79</v>
      </c>
      <c r="F30" s="44" t="s">
        <v>79</v>
      </c>
      <c r="G30" s="44" t="n">
        <v>1821000000</v>
      </c>
      <c r="H30" s="44" t="n">
        <v>1454000000</v>
      </c>
      <c r="I30" s="44" t="n">
        <v>1061000000</v>
      </c>
      <c r="J30" s="44" t="n">
        <v>1484000000</v>
      </c>
      <c r="K30" s="44" t="n">
        <v>1810000000</v>
      </c>
      <c r="L30" s="44" t="n">
        <v>3368000000</v>
      </c>
      <c r="M30" s="45" t="n">
        <v>4446000000</v>
      </c>
      <c r="N30" s="45" t="n">
        <v>8436000000</v>
      </c>
      <c r="O30" s="44" t="n">
        <v>7443000000</v>
      </c>
      <c r="P30" s="44" t="n">
        <v>12933000000</v>
      </c>
      <c r="Q30" s="44" t="n">
        <v>11037000000</v>
      </c>
      <c r="R30" s="44" t="n">
        <v>11749000000</v>
      </c>
      <c r="S30" s="44" t="n">
        <v>12272000000</v>
      </c>
      <c r="T30" s="44" t="n">
        <v>12436000000</v>
      </c>
      <c r="U30" s="44" t="n">
        <v>12890000000</v>
      </c>
      <c r="V30" s="44" t="n">
        <v>12446000000</v>
      </c>
    </row>
    <row r="31" customFormat="false" ht="15" hidden="false" customHeight="false" outlineLevel="0" collapsed="false">
      <c r="A31" s="125" t="s">
        <v>442</v>
      </c>
      <c r="B31" s="61"/>
      <c r="C31" s="44" t="s">
        <v>79</v>
      </c>
      <c r="D31" s="44" t="s">
        <v>79</v>
      </c>
      <c r="E31" s="44" t="s">
        <v>79</v>
      </c>
      <c r="F31" s="44" t="s">
        <v>79</v>
      </c>
      <c r="G31" s="44" t="n">
        <v>6130000000</v>
      </c>
      <c r="H31" s="45" t="s">
        <v>79</v>
      </c>
      <c r="I31" s="45" t="s">
        <v>79</v>
      </c>
      <c r="J31" s="45" t="s">
        <v>79</v>
      </c>
      <c r="K31" s="45" t="s">
        <v>79</v>
      </c>
      <c r="L31" s="45" t="s">
        <v>79</v>
      </c>
      <c r="M31" s="45" t="n">
        <v>32704000000</v>
      </c>
      <c r="N31" s="45" t="n">
        <v>43383000000</v>
      </c>
      <c r="O31" s="44" t="n">
        <v>62574000000</v>
      </c>
      <c r="P31" s="44" t="n">
        <v>76334000000</v>
      </c>
      <c r="Q31" s="44" t="n">
        <v>89686000000</v>
      </c>
      <c r="R31" s="44" t="n">
        <v>106112000000</v>
      </c>
      <c r="S31" s="44" t="n">
        <v>125498000000</v>
      </c>
      <c r="T31" s="44" t="n">
        <v>148216000000</v>
      </c>
      <c r="U31" s="44" t="n">
        <v>175134000000</v>
      </c>
      <c r="V31" s="44" t="n">
        <v>205593000000</v>
      </c>
    </row>
    <row r="32" customFormat="false" ht="15" hidden="false" customHeight="false" outlineLevel="0" collapsed="false">
      <c r="A32" s="61" t="s">
        <v>443</v>
      </c>
      <c r="B32" s="61"/>
      <c r="C32" s="44" t="n">
        <v>0</v>
      </c>
      <c r="D32" s="44" t="n">
        <v>404000000</v>
      </c>
      <c r="E32" s="44" t="n">
        <v>971000000</v>
      </c>
      <c r="F32" s="44" t="n">
        <v>655000000</v>
      </c>
      <c r="G32" s="44" t="n">
        <v>272000000</v>
      </c>
      <c r="H32" s="45" t="n">
        <v>224000000</v>
      </c>
      <c r="I32" s="45" t="n">
        <v>50000000</v>
      </c>
      <c r="J32" s="45" t="n">
        <v>44000000</v>
      </c>
      <c r="K32" s="45" t="n">
        <v>0</v>
      </c>
      <c r="L32" s="45" t="n">
        <v>0</v>
      </c>
      <c r="M32" s="45" t="n">
        <v>0</v>
      </c>
      <c r="N32" s="45" t="n">
        <v>0</v>
      </c>
      <c r="O32" s="44" t="n">
        <v>0</v>
      </c>
      <c r="P32" s="44" t="n">
        <v>0</v>
      </c>
      <c r="Q32" s="44" t="n">
        <v>0</v>
      </c>
      <c r="R32" s="44" t="n">
        <v>0</v>
      </c>
      <c r="S32" s="44" t="n">
        <v>0</v>
      </c>
      <c r="T32" s="44" t="n">
        <v>0</v>
      </c>
      <c r="U32" s="44" t="n">
        <v>0</v>
      </c>
      <c r="V32" s="44" t="n">
        <v>0</v>
      </c>
    </row>
    <row r="33" customFormat="false" ht="15" hidden="false" customHeight="false" outlineLevel="0" collapsed="false">
      <c r="A33" s="61" t="s">
        <v>63</v>
      </c>
      <c r="B33" s="61"/>
      <c r="C33" s="44" t="s">
        <v>79</v>
      </c>
      <c r="D33" s="44" t="s">
        <v>79</v>
      </c>
      <c r="E33" s="44" t="s">
        <v>79</v>
      </c>
      <c r="F33" s="44" t="s">
        <v>79</v>
      </c>
      <c r="G33" s="44" t="s">
        <v>79</v>
      </c>
      <c r="H33" s="44" t="s">
        <v>79</v>
      </c>
      <c r="I33" s="44" t="s">
        <v>79</v>
      </c>
      <c r="J33" s="44" t="s">
        <v>79</v>
      </c>
      <c r="K33" s="44" t="s">
        <v>79</v>
      </c>
      <c r="L33" s="44" t="s">
        <v>79</v>
      </c>
      <c r="M33" s="44" t="s">
        <v>79</v>
      </c>
      <c r="N33" s="44" t="s">
        <v>79</v>
      </c>
      <c r="O33" s="44" t="s">
        <v>79</v>
      </c>
      <c r="P33" s="44" t="s">
        <v>79</v>
      </c>
      <c r="Q33" s="44" t="s">
        <v>79</v>
      </c>
      <c r="R33" s="44" t="s">
        <v>79</v>
      </c>
      <c r="S33" s="44" t="s">
        <v>79</v>
      </c>
      <c r="T33" s="44" t="s">
        <v>79</v>
      </c>
      <c r="U33" s="44" t="s">
        <v>79</v>
      </c>
      <c r="V33" s="44" t="s">
        <v>79</v>
      </c>
    </row>
    <row r="34" customFormat="false" ht="15" hidden="false" customHeight="false" outlineLevel="0" collapsed="false">
      <c r="A34" s="61" t="s">
        <v>348</v>
      </c>
      <c r="B34" s="61"/>
      <c r="C34" s="44" t="n">
        <v>-5961000000</v>
      </c>
      <c r="D34" s="44" t="n">
        <v>-2982000000</v>
      </c>
      <c r="E34" s="44" t="n">
        <v>-5282000000</v>
      </c>
      <c r="F34" s="44" t="n">
        <v>-5526000000</v>
      </c>
      <c r="G34" s="44" t="n">
        <v>-2589000000</v>
      </c>
      <c r="H34" s="44" t="n">
        <v>-4649000000</v>
      </c>
      <c r="I34" s="44" t="n">
        <v>-5074000000</v>
      </c>
      <c r="J34" s="44" t="n">
        <v>-6227000000</v>
      </c>
      <c r="K34" s="44" t="n">
        <v>-7210000000</v>
      </c>
      <c r="L34" s="44" t="n">
        <v>-3147000000</v>
      </c>
      <c r="M34" s="44" t="n">
        <v>-5097000000</v>
      </c>
      <c r="N34" s="44" t="n">
        <v>-8220000000</v>
      </c>
      <c r="O34" s="44" t="n">
        <v>-8758000000</v>
      </c>
      <c r="P34" s="44" t="n">
        <v>-16772000000</v>
      </c>
      <c r="Q34" s="44" t="n">
        <v>-27087000000</v>
      </c>
      <c r="R34" s="44" t="n">
        <v>-35091000000</v>
      </c>
      <c r="S34" s="44" t="n">
        <v>-40062000000</v>
      </c>
      <c r="T34" s="44" t="n">
        <v>-44973000000</v>
      </c>
      <c r="U34" s="44" t="n">
        <v>-50995000000</v>
      </c>
      <c r="V34" s="44" t="n">
        <v>-57540000000</v>
      </c>
    </row>
    <row r="35" customFormat="false" ht="15" hidden="false" customHeight="false" outlineLevel="0" collapsed="false">
      <c r="A35" s="61" t="s">
        <v>349</v>
      </c>
      <c r="B35" s="61"/>
      <c r="C35" s="44" t="n">
        <v>-7685000000</v>
      </c>
      <c r="D35" s="44" t="n">
        <v>-5610000000</v>
      </c>
      <c r="E35" s="44" t="n">
        <v>-7707000000</v>
      </c>
      <c r="F35" s="44" t="n">
        <v>-10079000000</v>
      </c>
      <c r="G35" s="44" t="n">
        <v>-6591000000</v>
      </c>
      <c r="H35" s="44" t="n">
        <v>-9214000000</v>
      </c>
      <c r="I35" s="44" t="n">
        <v>-9795000000</v>
      </c>
      <c r="J35" s="44" t="n">
        <v>-13810000000</v>
      </c>
      <c r="K35" s="44" t="n">
        <v>-17121000000</v>
      </c>
      <c r="L35" s="44" t="n">
        <v>-17601000000</v>
      </c>
      <c r="M35" s="44" t="n">
        <v>-17473000000</v>
      </c>
      <c r="N35" s="44" t="n">
        <v>-24712000000</v>
      </c>
      <c r="O35" s="44" t="n">
        <v>-21553000000</v>
      </c>
      <c r="P35" s="44" t="n">
        <v>-29888000000</v>
      </c>
      <c r="Q35" s="44" t="n">
        <v>-42895000000</v>
      </c>
      <c r="R35" s="44" t="n">
        <v>-52362000000</v>
      </c>
      <c r="S35" s="44" t="n">
        <v>-58373000000</v>
      </c>
      <c r="T35" s="44" t="n">
        <v>-64063000000</v>
      </c>
      <c r="U35" s="44" t="n">
        <v>-71742000000</v>
      </c>
      <c r="V35" s="44" t="n">
        <v>-81933000000</v>
      </c>
    </row>
    <row r="36" s="22" customFormat="true" ht="15" hidden="false" customHeight="false" outlineLevel="0" collapsed="false">
      <c r="A36" s="31" t="s">
        <v>64</v>
      </c>
      <c r="B36" s="55" t="s">
        <v>133</v>
      </c>
      <c r="C36" s="50" t="n">
        <v>5961000000</v>
      </c>
      <c r="D36" s="50" t="n">
        <v>2982000000</v>
      </c>
      <c r="E36" s="50" t="n">
        <v>5282000000</v>
      </c>
      <c r="F36" s="50" t="n">
        <v>5526000000</v>
      </c>
      <c r="G36" s="50" t="n">
        <v>2591000000</v>
      </c>
      <c r="H36" s="50" t="n">
        <v>5886000000</v>
      </c>
      <c r="I36" s="50" t="n">
        <v>3259000000</v>
      </c>
      <c r="J36" s="50" t="n">
        <v>8159000000</v>
      </c>
      <c r="K36" s="50" t="n">
        <v>9984000000</v>
      </c>
      <c r="L36" s="50" t="n">
        <v>3232000000</v>
      </c>
      <c r="M36" s="50" t="n">
        <v>6586000000</v>
      </c>
      <c r="N36" s="50" t="n">
        <v>9506000000</v>
      </c>
      <c r="O36" s="50" t="n">
        <v>13087000000</v>
      </c>
      <c r="P36" s="50" t="n">
        <v>19810000000</v>
      </c>
      <c r="Q36" s="50" t="n">
        <v>27087000000</v>
      </c>
      <c r="R36" s="50" t="n">
        <v>35091000000</v>
      </c>
      <c r="S36" s="50" t="n">
        <v>40062000000</v>
      </c>
      <c r="T36" s="50" t="n">
        <v>44973000000</v>
      </c>
      <c r="U36" s="50" t="n">
        <v>50995000000</v>
      </c>
      <c r="V36" s="50" t="n">
        <v>57540000000</v>
      </c>
    </row>
    <row r="37" customFormat="false" ht="15" hidden="false" customHeight="false" outlineLevel="0" collapsed="false">
      <c r="A37" s="61" t="s">
        <v>134</v>
      </c>
      <c r="B37" s="61" t="s">
        <v>144</v>
      </c>
      <c r="C37" s="44" t="n">
        <v>868000000</v>
      </c>
      <c r="D37" s="44" t="n">
        <v>2070000000</v>
      </c>
      <c r="E37" s="44" t="n">
        <v>4905000000</v>
      </c>
      <c r="F37" s="44" t="n">
        <v>3865000000</v>
      </c>
      <c r="G37" s="44" t="n">
        <v>2399000000</v>
      </c>
      <c r="H37" s="44" t="n">
        <v>2384000000</v>
      </c>
      <c r="I37" s="44" t="n">
        <v>1512000000</v>
      </c>
      <c r="J37" s="44" t="n">
        <v>1913000000</v>
      </c>
      <c r="K37" s="44" t="n">
        <v>2396000000</v>
      </c>
      <c r="L37" s="44" t="n">
        <v>3176000000</v>
      </c>
      <c r="M37" s="44" t="n">
        <v>4131000000</v>
      </c>
      <c r="N37" s="44" t="n">
        <v>7798000000</v>
      </c>
      <c r="O37" s="44" t="n">
        <v>6530000000</v>
      </c>
      <c r="P37" s="44" t="n">
        <v>16846000000</v>
      </c>
      <c r="Q37" s="44" t="n">
        <v>14865000000</v>
      </c>
      <c r="R37" s="44" t="n">
        <v>16182000000</v>
      </c>
      <c r="S37" s="44" t="n">
        <v>17314000000</v>
      </c>
      <c r="T37" s="44" t="n">
        <v>18117000000</v>
      </c>
      <c r="U37" s="44" t="n">
        <v>19218000000</v>
      </c>
      <c r="V37" s="44" t="n">
        <v>19718000000</v>
      </c>
    </row>
    <row r="38" customFormat="false" ht="15" hidden="false" customHeight="false" outlineLevel="0" collapsed="false">
      <c r="A38" s="65" t="s">
        <v>355</v>
      </c>
      <c r="B38" s="61" t="s">
        <v>444</v>
      </c>
      <c r="C38" s="44" t="n">
        <v>1366000000</v>
      </c>
      <c r="D38" s="44" t="n">
        <v>2686000000</v>
      </c>
      <c r="E38" s="44" t="n">
        <v>5172000000</v>
      </c>
      <c r="F38" s="44" t="n">
        <v>3608000000</v>
      </c>
      <c r="G38" s="44" t="n">
        <v>2555000000</v>
      </c>
      <c r="H38" s="44" t="n">
        <v>2507000000</v>
      </c>
      <c r="I38" s="44" t="n">
        <v>1520000000</v>
      </c>
      <c r="J38" s="44" t="n">
        <v>1774000000</v>
      </c>
      <c r="K38" s="44" t="n">
        <v>1810000000</v>
      </c>
      <c r="L38" s="44" t="n">
        <v>3368000000</v>
      </c>
      <c r="M38" s="44" t="n">
        <v>4446000000</v>
      </c>
      <c r="N38" s="44" t="n">
        <v>8436000000</v>
      </c>
      <c r="O38" s="44" t="n">
        <v>7443000000</v>
      </c>
      <c r="P38" s="44" t="n">
        <v>17965000000</v>
      </c>
      <c r="Q38" s="44" t="n">
        <v>16479000000</v>
      </c>
      <c r="R38" s="44" t="n">
        <v>17457000000</v>
      </c>
      <c r="S38" s="44" t="n">
        <v>19026000000</v>
      </c>
      <c r="T38" s="44" t="n">
        <v>20409000000</v>
      </c>
      <c r="U38" s="44" t="n">
        <v>22324000000</v>
      </c>
      <c r="V38" s="44" t="n">
        <v>23538000000</v>
      </c>
    </row>
    <row r="39" customFormat="false" ht="15" hidden="false" customHeight="false" outlineLevel="0" collapsed="false">
      <c r="A39" s="67" t="s">
        <v>220</v>
      </c>
      <c r="B39" s="61"/>
      <c r="C39" s="45" t="s">
        <v>79</v>
      </c>
      <c r="D39" s="44" t="s">
        <v>79</v>
      </c>
      <c r="E39" s="44" t="s">
        <v>79</v>
      </c>
      <c r="F39" s="44" t="s">
        <v>79</v>
      </c>
      <c r="G39" s="45" t="n">
        <v>293000000</v>
      </c>
      <c r="H39" s="45" t="s">
        <v>79</v>
      </c>
      <c r="I39" s="45" t="s">
        <v>79</v>
      </c>
      <c r="J39" s="45" t="s">
        <v>79</v>
      </c>
      <c r="K39" s="45" t="s">
        <v>79</v>
      </c>
      <c r="L39" s="45" t="s">
        <v>79</v>
      </c>
      <c r="M39" s="44" t="n">
        <v>4446000000</v>
      </c>
      <c r="N39" s="44" t="n">
        <v>8436000000</v>
      </c>
      <c r="O39" s="44" t="n">
        <v>7443000000</v>
      </c>
      <c r="P39" s="44" t="n">
        <v>12933000000</v>
      </c>
      <c r="Q39" s="44" t="n">
        <v>11037000000</v>
      </c>
      <c r="R39" s="44" t="n">
        <v>11749000000</v>
      </c>
      <c r="S39" s="44" t="n">
        <v>12272000000</v>
      </c>
      <c r="T39" s="44" t="n">
        <v>12436000000</v>
      </c>
      <c r="U39" s="44" t="n">
        <v>12890000000</v>
      </c>
      <c r="V39" s="44" t="n">
        <v>12446000000</v>
      </c>
    </row>
    <row r="40" customFormat="false" ht="15" hidden="false" customHeight="false" outlineLevel="0" collapsed="false">
      <c r="A40" s="67" t="s">
        <v>445</v>
      </c>
      <c r="B40" s="61"/>
      <c r="C40" s="45" t="s">
        <v>79</v>
      </c>
      <c r="D40" s="44" t="s">
        <v>79</v>
      </c>
      <c r="E40" s="44" t="s">
        <v>79</v>
      </c>
      <c r="F40" s="44" t="s">
        <v>79</v>
      </c>
      <c r="G40" s="45" t="s">
        <v>79</v>
      </c>
      <c r="H40" s="45" t="s">
        <v>79</v>
      </c>
      <c r="I40" s="45" t="s">
        <v>79</v>
      </c>
      <c r="J40" s="45" t="s">
        <v>79</v>
      </c>
      <c r="K40" s="45" t="s">
        <v>79</v>
      </c>
      <c r="L40" s="45" t="s">
        <v>79</v>
      </c>
      <c r="M40" s="44" t="n">
        <v>0</v>
      </c>
      <c r="N40" s="44" t="n">
        <v>0</v>
      </c>
      <c r="O40" s="44" t="n">
        <v>0</v>
      </c>
      <c r="P40" s="44" t="n">
        <v>5032000000</v>
      </c>
      <c r="Q40" s="44" t="n">
        <v>5442000000</v>
      </c>
      <c r="R40" s="44" t="n">
        <v>5708000000</v>
      </c>
      <c r="S40" s="44" t="n">
        <v>6753000000</v>
      </c>
      <c r="T40" s="44" t="n">
        <v>7973000000</v>
      </c>
      <c r="U40" s="44" t="n">
        <v>9434000000</v>
      </c>
      <c r="V40" s="44" t="n">
        <v>11092000000</v>
      </c>
    </row>
    <row r="41" customFormat="false" ht="15" hidden="false" customHeight="false" outlineLevel="0" collapsed="false">
      <c r="A41" s="65" t="s">
        <v>446</v>
      </c>
      <c r="B41" s="61" t="s">
        <v>444</v>
      </c>
      <c r="C41" s="45" t="s">
        <v>79</v>
      </c>
      <c r="D41" s="44" t="s">
        <v>356</v>
      </c>
      <c r="E41" s="44" t="s">
        <v>79</v>
      </c>
      <c r="F41" s="44" t="s">
        <v>79</v>
      </c>
      <c r="G41" s="45" t="n">
        <v>678000000</v>
      </c>
      <c r="H41" s="45" t="n">
        <v>728000000</v>
      </c>
      <c r="I41" s="45" t="n">
        <v>926000000</v>
      </c>
      <c r="J41" s="45" t="n">
        <v>1057000000</v>
      </c>
      <c r="K41" s="45" t="n">
        <v>988000000</v>
      </c>
      <c r="L41" s="45" t="n">
        <v>181000000</v>
      </c>
      <c r="M41" s="44" t="s">
        <v>79</v>
      </c>
      <c r="N41" s="44" t="s">
        <v>79</v>
      </c>
      <c r="O41" s="44" t="s">
        <v>79</v>
      </c>
      <c r="P41" s="44" t="s">
        <v>79</v>
      </c>
      <c r="Q41" s="44" t="s">
        <v>79</v>
      </c>
      <c r="R41" s="44" t="s">
        <v>79</v>
      </c>
      <c r="S41" s="44" t="s">
        <v>79</v>
      </c>
      <c r="T41" s="44" t="s">
        <v>79</v>
      </c>
      <c r="U41" s="44" t="s">
        <v>79</v>
      </c>
      <c r="V41" s="44" t="s">
        <v>79</v>
      </c>
    </row>
    <row r="42" customFormat="false" ht="15" hidden="false" customHeight="false" outlineLevel="0" collapsed="false">
      <c r="A42" s="65" t="s">
        <v>172</v>
      </c>
      <c r="B42" s="61" t="s">
        <v>444</v>
      </c>
      <c r="C42" s="44" t="n">
        <v>-498000000</v>
      </c>
      <c r="D42" s="44" t="n">
        <v>-616000000</v>
      </c>
      <c r="E42" s="44" t="n">
        <v>-696000000</v>
      </c>
      <c r="F42" s="44" t="n">
        <v>-557000000</v>
      </c>
      <c r="G42" s="45" t="n">
        <v>-833000000</v>
      </c>
      <c r="H42" s="45" t="n">
        <v>-851000000</v>
      </c>
      <c r="I42" s="44" t="n">
        <v>-934000000</v>
      </c>
      <c r="J42" s="44" t="n">
        <v>-919000000</v>
      </c>
      <c r="K42" s="45" t="n">
        <v>-402000000</v>
      </c>
      <c r="L42" s="45" t="n">
        <v>-191000000</v>
      </c>
      <c r="M42" s="44" t="n">
        <v>-315000000</v>
      </c>
      <c r="N42" s="44" t="n">
        <v>-638000000</v>
      </c>
      <c r="O42" s="44" t="n">
        <v>-1063000000</v>
      </c>
      <c r="P42" s="44" t="n">
        <v>-1281000000</v>
      </c>
      <c r="Q42" s="44" t="n">
        <v>-1614000000</v>
      </c>
      <c r="R42" s="44" t="n">
        <v>-1275000000</v>
      </c>
      <c r="S42" s="44" t="n">
        <v>-1712000000</v>
      </c>
      <c r="T42" s="44" t="n">
        <v>-2292000000</v>
      </c>
      <c r="U42" s="44" t="n">
        <v>-3106000000</v>
      </c>
      <c r="V42" s="44" t="n">
        <v>-3820000000</v>
      </c>
    </row>
    <row r="43" customFormat="false" ht="15" hidden="false" customHeight="false" outlineLevel="0" collapsed="false">
      <c r="A43" s="61" t="s">
        <v>447</v>
      </c>
      <c r="B43" s="61" t="s">
        <v>144</v>
      </c>
      <c r="C43" s="44" t="n">
        <v>4975000000</v>
      </c>
      <c r="D43" s="44" t="n">
        <v>57000000</v>
      </c>
      <c r="E43" s="44" t="n">
        <v>309000000</v>
      </c>
      <c r="F43" s="44" t="n">
        <v>1653000000</v>
      </c>
      <c r="G43" s="45" t="n">
        <v>180000000</v>
      </c>
      <c r="H43" s="45" t="n">
        <v>3492000000</v>
      </c>
      <c r="I43" s="44" t="n">
        <v>1747000000</v>
      </c>
      <c r="J43" s="44" t="n">
        <v>6246000000</v>
      </c>
      <c r="K43" s="45" t="n">
        <v>6580000000</v>
      </c>
      <c r="L43" s="45" t="n">
        <v>-417000000</v>
      </c>
      <c r="M43" s="44" t="n">
        <v>1758000000</v>
      </c>
      <c r="N43" s="44" t="n">
        <v>251000000</v>
      </c>
      <c r="O43" s="44" t="n">
        <v>3793000000</v>
      </c>
      <c r="P43" s="44" t="n">
        <v>1764000000</v>
      </c>
      <c r="Q43" s="44" t="n">
        <v>12222000000</v>
      </c>
      <c r="R43" s="44" t="n">
        <v>18909000000</v>
      </c>
      <c r="S43" s="44" t="n">
        <v>22748000000</v>
      </c>
      <c r="T43" s="44" t="n">
        <v>26857000000</v>
      </c>
      <c r="U43" s="44" t="n">
        <v>31777000000</v>
      </c>
      <c r="V43" s="44" t="n">
        <v>37822000000</v>
      </c>
    </row>
    <row r="44" customFormat="false" ht="15" hidden="false" customHeight="false" outlineLevel="0" collapsed="false">
      <c r="A44" s="65" t="s">
        <v>448</v>
      </c>
      <c r="B44" s="61" t="s">
        <v>175</v>
      </c>
      <c r="C44" s="44" t="n">
        <v>650000000</v>
      </c>
      <c r="D44" s="44" t="n">
        <v>400000000</v>
      </c>
      <c r="E44" s="44" t="n">
        <v>68000000</v>
      </c>
      <c r="F44" s="44" t="n">
        <v>8000000</v>
      </c>
      <c r="G44" s="45" t="n">
        <v>11000000</v>
      </c>
      <c r="H44" s="45" t="n">
        <v>10000000</v>
      </c>
      <c r="I44" s="44" t="n">
        <v>0</v>
      </c>
      <c r="J44" s="44" t="n">
        <v>0</v>
      </c>
      <c r="K44" s="45" t="n">
        <v>1008000000</v>
      </c>
      <c r="L44" s="45" t="n">
        <v>472000000</v>
      </c>
      <c r="M44" s="44" t="n">
        <v>697000000</v>
      </c>
      <c r="N44" s="44" t="n">
        <v>1458000000</v>
      </c>
      <c r="O44" s="44" t="n">
        <v>2764000000</v>
      </c>
      <c r="P44" s="44" t="n">
        <v>1200000000</v>
      </c>
      <c r="Q44" s="44" t="n">
        <v>0</v>
      </c>
      <c r="R44" s="44" t="n">
        <v>0</v>
      </c>
      <c r="S44" s="44" t="n">
        <v>0</v>
      </c>
      <c r="T44" s="44" t="n">
        <v>0</v>
      </c>
      <c r="U44" s="44" t="n">
        <v>0</v>
      </c>
      <c r="V44" s="44" t="n">
        <v>0</v>
      </c>
    </row>
    <row r="45" customFormat="false" ht="15" hidden="false" customHeight="false" outlineLevel="0" collapsed="false">
      <c r="A45" s="61" t="s">
        <v>449</v>
      </c>
      <c r="B45" s="61" t="s">
        <v>144</v>
      </c>
      <c r="C45" s="44" t="n">
        <v>-532000000</v>
      </c>
      <c r="D45" s="44" t="n">
        <v>455000000</v>
      </c>
      <c r="E45" s="44" t="n">
        <v>-464000000</v>
      </c>
      <c r="F45" s="44" t="n">
        <v>-733000000</v>
      </c>
      <c r="G45" s="45" t="n">
        <v>-1967000000</v>
      </c>
      <c r="H45" s="45" t="n">
        <v>-1237000000</v>
      </c>
      <c r="I45" s="44" t="n">
        <v>1816000000</v>
      </c>
      <c r="J45" s="44" t="n">
        <v>-1932000000</v>
      </c>
      <c r="K45" s="45" t="n">
        <v>-2775000000</v>
      </c>
      <c r="L45" s="45" t="n">
        <v>-85000000</v>
      </c>
      <c r="M45" s="44"/>
      <c r="N45" s="44"/>
      <c r="O45" s="44"/>
      <c r="P45" s="44"/>
      <c r="Q45" s="44"/>
      <c r="R45" s="44"/>
      <c r="S45" s="44"/>
      <c r="T45" s="44"/>
      <c r="U45" s="44"/>
      <c r="V45" s="44"/>
    </row>
    <row r="46" customFormat="false" ht="15" hidden="false" customHeight="false" outlineLevel="0" collapsed="false">
      <c r="A46" s="37"/>
      <c r="B46" s="37"/>
      <c r="C46" s="37"/>
      <c r="D46" s="37"/>
      <c r="E46" s="37"/>
      <c r="F46" s="37"/>
      <c r="G46" s="37"/>
      <c r="H46" s="37"/>
      <c r="I46" s="37"/>
      <c r="J46" s="37"/>
      <c r="K46" s="37"/>
      <c r="L46" s="37"/>
      <c r="M46" s="37"/>
      <c r="N46" s="37"/>
      <c r="O46" s="37"/>
      <c r="P46" s="37"/>
      <c r="Q46" s="37"/>
      <c r="R46" s="37"/>
      <c r="S46" s="37"/>
      <c r="T46" s="37"/>
      <c r="U46" s="37"/>
      <c r="V46" s="37"/>
    </row>
    <row r="47" customFormat="false" ht="15" hidden="false" customHeight="false" outlineLevel="0" collapsed="false">
      <c r="A47" s="37"/>
      <c r="B47" s="37"/>
      <c r="C47" s="37" t="s">
        <v>85</v>
      </c>
      <c r="D47" s="37" t="s">
        <v>85</v>
      </c>
      <c r="E47" s="37" t="s">
        <v>85</v>
      </c>
      <c r="F47" s="37" t="s">
        <v>85</v>
      </c>
      <c r="G47" s="37" t="s">
        <v>85</v>
      </c>
      <c r="H47" s="37" t="s">
        <v>85</v>
      </c>
      <c r="I47" s="37" t="s">
        <v>85</v>
      </c>
      <c r="J47" s="37" t="s">
        <v>85</v>
      </c>
      <c r="K47" s="37" t="s">
        <v>85</v>
      </c>
      <c r="L47" s="37" t="s">
        <v>85</v>
      </c>
      <c r="M47" s="37" t="s">
        <v>85</v>
      </c>
      <c r="N47" s="37" t="s">
        <v>85</v>
      </c>
      <c r="O47" s="37" t="s">
        <v>85</v>
      </c>
      <c r="P47" s="37" t="s">
        <v>85</v>
      </c>
      <c r="Q47" s="37" t="s">
        <v>85</v>
      </c>
      <c r="R47" s="37" t="s">
        <v>85</v>
      </c>
      <c r="S47" s="37" t="s">
        <v>85</v>
      </c>
      <c r="T47" s="37" t="s">
        <v>85</v>
      </c>
      <c r="U47" s="37" t="s">
        <v>85</v>
      </c>
      <c r="V47" s="37" t="s">
        <v>85</v>
      </c>
    </row>
    <row r="48" customFormat="false" ht="15" hidden="false" customHeight="false" outlineLevel="0" collapsed="false">
      <c r="A48" s="37"/>
      <c r="B48" s="37"/>
      <c r="C48" s="37"/>
      <c r="D48" s="37"/>
      <c r="E48" s="37"/>
      <c r="F48" s="37"/>
      <c r="G48" s="37"/>
      <c r="H48" s="37"/>
      <c r="I48" s="37"/>
      <c r="J48" s="37"/>
      <c r="K48" s="37"/>
      <c r="L48" s="37"/>
      <c r="M48" s="37"/>
      <c r="N48" s="37"/>
      <c r="O48" s="37"/>
      <c r="P48" s="37"/>
      <c r="Q48" s="37"/>
      <c r="R48" s="37"/>
      <c r="S48" s="37"/>
      <c r="T48" s="37"/>
      <c r="U48" s="37"/>
      <c r="V48" s="37"/>
    </row>
    <row r="49" customFormat="false" ht="15" hidden="false" customHeight="false" outlineLevel="0" collapsed="false">
      <c r="A49" s="0" t="s">
        <v>88</v>
      </c>
      <c r="C49" s="54" t="n">
        <f aca="false">C7-C8-C13</f>
        <v>0</v>
      </c>
      <c r="D49" s="54" t="n">
        <f aca="false">D7-D8-D13</f>
        <v>0</v>
      </c>
      <c r="E49" s="54" t="n">
        <f aca="false">E7-E8-E13</f>
        <v>0</v>
      </c>
      <c r="F49" s="54" t="n">
        <f aca="false">F7-F8-F13</f>
        <v>0</v>
      </c>
      <c r="G49" s="54" t="n">
        <f aca="false">G7-G8-G13</f>
        <v>1000000</v>
      </c>
      <c r="H49" s="54" t="n">
        <f aca="false">H7-H8-H13</f>
        <v>0</v>
      </c>
      <c r="I49" s="54" t="n">
        <f aca="false">I7-I8-I13</f>
        <v>0</v>
      </c>
      <c r="J49" s="54" t="n">
        <f aca="false">J7-J8-J13</f>
        <v>-1000000</v>
      </c>
      <c r="K49" s="54" t="n">
        <f aca="false">K7-K8-K13</f>
        <v>0</v>
      </c>
      <c r="L49" s="54" t="n">
        <f aca="false">L7-L8-L13</f>
        <v>0</v>
      </c>
      <c r="M49" s="54" t="n">
        <f aca="false">M7-M8-M13</f>
        <v>0</v>
      </c>
      <c r="N49" s="54" t="n">
        <f aca="false">N7-N8-N13</f>
        <v>0</v>
      </c>
      <c r="O49" s="54" t="n">
        <f aca="false">O7-O8-O13</f>
        <v>0</v>
      </c>
      <c r="P49" s="54" t="n">
        <f aca="false">P7-P8-P13</f>
        <v>0</v>
      </c>
      <c r="Q49" s="54" t="n">
        <f aca="false">Q7-Q8-Q13</f>
        <v>-1000000</v>
      </c>
      <c r="R49" s="54" t="n">
        <f aca="false">R7-R8-R13</f>
        <v>0</v>
      </c>
      <c r="S49" s="54" t="n">
        <f aca="false">S7-S8-S13</f>
        <v>0</v>
      </c>
      <c r="T49" s="54" t="n">
        <f aca="false">T7-T8-T13</f>
        <v>-1000000</v>
      </c>
      <c r="U49" s="54" t="n">
        <f aca="false">U7-U8-U13</f>
        <v>0</v>
      </c>
      <c r="V49" s="54" t="n">
        <f aca="false">V7-V8-V13</f>
        <v>0</v>
      </c>
    </row>
    <row r="50" customFormat="false" ht="15" hidden="false" customHeight="false" outlineLevel="0" collapsed="false">
      <c r="A50" s="0" t="s">
        <v>450</v>
      </c>
      <c r="C50" s="54" t="n">
        <f aca="false">C18-C27-C19</f>
        <v>0</v>
      </c>
      <c r="D50" s="54" t="n">
        <f aca="false">D18-D27-D19</f>
        <v>0</v>
      </c>
      <c r="E50" s="54" t="n">
        <f aca="false">E18-E27-E19</f>
        <v>-5000000</v>
      </c>
      <c r="F50" s="54" t="n">
        <f aca="false">F18-F27-F19</f>
        <v>0</v>
      </c>
      <c r="G50" s="54" t="n">
        <f aca="false">G18-G27-G19</f>
        <v>272000000</v>
      </c>
      <c r="H50" s="54" t="n">
        <f aca="false">H18-H27-H19</f>
        <v>224000000</v>
      </c>
      <c r="I50" s="54" t="n">
        <f aca="false">I18-I27-I19</f>
        <v>50000000</v>
      </c>
      <c r="J50" s="54" t="n">
        <f aca="false">J18-J27-J19</f>
        <v>44000000</v>
      </c>
      <c r="K50" s="54" t="n">
        <f aca="false">K18-K27-K19</f>
        <v>0</v>
      </c>
      <c r="L50" s="54" t="n">
        <f aca="false">L18-L27-L19</f>
        <v>-1000000</v>
      </c>
      <c r="M50" s="54" t="n">
        <f aca="false">M18-M27-M19</f>
        <v>1000000</v>
      </c>
      <c r="N50" s="54" t="n">
        <f aca="false">N18-N27-N19</f>
        <v>-1000000</v>
      </c>
      <c r="O50" s="54" t="n">
        <f aca="false">O18-O27-O19</f>
        <v>1000000</v>
      </c>
      <c r="P50" s="54" t="n">
        <f aca="false">P18-P27-P19</f>
        <v>0</v>
      </c>
      <c r="Q50" s="54" t="n">
        <f aca="false">Q18-Q27-Q19</f>
        <v>0</v>
      </c>
      <c r="R50" s="54" t="n">
        <f aca="false">R18-R27-R19</f>
        <v>0</v>
      </c>
      <c r="S50" s="54" t="n">
        <f aca="false">S18-S27-S19</f>
        <v>0</v>
      </c>
      <c r="T50" s="54" t="n">
        <f aca="false">T18-T27-T19</f>
        <v>0</v>
      </c>
      <c r="U50" s="54" t="n">
        <f aca="false">U18-U27-U19</f>
        <v>0</v>
      </c>
      <c r="V50" s="54" t="n">
        <f aca="false">V18-V27-V19</f>
        <v>0</v>
      </c>
    </row>
    <row r="51" customFormat="false" ht="15" hidden="false" customHeight="false" outlineLevel="0" collapsed="false">
      <c r="A51" s="0" t="s">
        <v>451</v>
      </c>
      <c r="G51" s="54" t="n">
        <f aca="false">G19-G20-G21-G22-G25-G26</f>
        <v>0</v>
      </c>
      <c r="H51" s="54" t="n">
        <f aca="false">H19-H20-H21-H22-H25-H26</f>
        <v>0</v>
      </c>
      <c r="I51" s="54" t="n">
        <f aca="false">I19-I20-I21-I22-I25-I26</f>
        <v>1000000</v>
      </c>
      <c r="J51" s="54" t="n">
        <f aca="false">J19-J20-J21-J22-J25-J26</f>
        <v>-1000000</v>
      </c>
      <c r="K51" s="54" t="n">
        <f aca="false">K19-K20-K21-K22-K25-K26</f>
        <v>-1000000</v>
      </c>
      <c r="L51" s="54" t="n">
        <f aca="false">L19-L20-L21-L22-L25-L26</f>
        <v>0</v>
      </c>
      <c r="M51" s="54" t="n">
        <f aca="false">M19-M20-M21-M22-M25-M26</f>
        <v>0</v>
      </c>
      <c r="N51" s="54" t="n">
        <f aca="false">N19-N20-N21-N22-N25-N26</f>
        <v>0</v>
      </c>
      <c r="O51" s="54" t="n">
        <f aca="false">O19-O20-O21-O22-O26</f>
        <v>0</v>
      </c>
      <c r="P51" s="54" t="n">
        <f aca="false">P19-P20-P21-P22-P26</f>
        <v>0</v>
      </c>
      <c r="Q51" s="54" t="n">
        <f aca="false">Q19-Q20-Q21-Q22-Q26</f>
        <v>0</v>
      </c>
      <c r="R51" s="54" t="n">
        <f aca="false">R19-R20-R21-R22-R26</f>
        <v>0</v>
      </c>
      <c r="S51" s="54" t="n">
        <f aca="false">S19-S20-S21-S22-S26</f>
        <v>1000000</v>
      </c>
      <c r="T51" s="54" t="n">
        <f aca="false">T19-T20-T21-T22-T26</f>
        <v>0</v>
      </c>
      <c r="U51" s="54" t="n">
        <f aca="false">U19-U20-U21-U22-U26</f>
        <v>0</v>
      </c>
      <c r="V51" s="54" t="n">
        <f aca="false">V19-V20-V21-V22-V26</f>
        <v>1000000</v>
      </c>
    </row>
    <row r="52" customFormat="false" ht="15" hidden="false" customHeight="false" outlineLevel="0" collapsed="false">
      <c r="A52" s="0" t="s">
        <v>227</v>
      </c>
      <c r="C52" s="54" t="n">
        <f aca="false">C36-C37-C43-C44-C45</f>
        <v>0</v>
      </c>
      <c r="D52" s="54" t="n">
        <f aca="false">D36-D37-D43-D44-D45</f>
        <v>0</v>
      </c>
      <c r="E52" s="54" t="n">
        <f aca="false">E36-E37-E43-E44-E45</f>
        <v>464000000</v>
      </c>
      <c r="F52" s="54" t="n">
        <f aca="false">F36-F37-F43-F44-F45</f>
        <v>733000000</v>
      </c>
      <c r="G52" s="54" t="n">
        <f aca="false">G36-G37-G43-G44-G45</f>
        <v>1968000000</v>
      </c>
      <c r="H52" s="54" t="n">
        <f aca="false">H36-H37-H43-H44-H45</f>
        <v>1237000000</v>
      </c>
      <c r="I52" s="54" t="n">
        <f aca="false">I36-I37-I43-I44-I45</f>
        <v>-1816000000</v>
      </c>
      <c r="J52" s="54" t="n">
        <f aca="false">J36-J37-J43-J44-J45</f>
        <v>1932000000</v>
      </c>
      <c r="K52" s="54" t="n">
        <f aca="false">K36-K37-K43-K44-K45</f>
        <v>2775000000</v>
      </c>
      <c r="L52" s="54" t="n">
        <f aca="false">L36-L37-L43-L44-L45</f>
        <v>86000000</v>
      </c>
      <c r="M52" s="54" t="n">
        <f aca="false">M36-M37-M43-M44-M45</f>
        <v>0</v>
      </c>
      <c r="N52" s="54" t="n">
        <f aca="false">N36-N37-N43-N44-N45</f>
        <v>-1000000</v>
      </c>
      <c r="O52" s="54" t="n">
        <f aca="false">O36-O37-O43-O44-O45</f>
        <v>0</v>
      </c>
      <c r="P52" s="54" t="n">
        <f aca="false">P36-P37-P43-P44-P45</f>
        <v>0</v>
      </c>
      <c r="Q52" s="54" t="n">
        <f aca="false">Q36-Q37-Q43-Q44-Q45</f>
        <v>0</v>
      </c>
      <c r="R52" s="54" t="n">
        <f aca="false">R36-R37-R43-R44-R45</f>
        <v>0</v>
      </c>
      <c r="S52" s="54" t="n">
        <f aca="false">S36-S37-S43-S44-S45</f>
        <v>0</v>
      </c>
      <c r="T52" s="54" t="n">
        <f aca="false">T36-T37-T43-T44-T45</f>
        <v>-1000000</v>
      </c>
      <c r="U52" s="54" t="n">
        <f aca="false">U36-U37-U43-U44-U45</f>
        <v>0</v>
      </c>
      <c r="V52" s="54" t="n">
        <f aca="false">V36-V37-V43-V44-V45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W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6" activePane="bottomRight" state="frozen"/>
      <selection pane="topLeft" activeCell="A1" activeCellId="0" sqref="A1"/>
      <selection pane="topRight" activeCell="B1" activeCellId="0" sqref="B1"/>
      <selection pane="bottomLeft" activeCell="A36" activeCellId="0" sqref="A36"/>
      <selection pane="bottomRight" activeCell="C68" activeCellId="0" sqref="C68"/>
    </sheetView>
  </sheetViews>
  <sheetFormatPr defaultRowHeight="15"/>
  <cols>
    <col collapsed="false" hidden="false" max="2" min="1" style="0" width="57.1479591836735"/>
    <col collapsed="false" hidden="false" max="5" min="3" style="0" width="17.5765306122449"/>
    <col collapsed="false" hidden="false" max="8" min="6" style="0" width="19.8520408163265"/>
    <col collapsed="false" hidden="false" max="12" min="9" style="0" width="20.9948979591837"/>
    <col collapsed="false" hidden="false" max="19" min="13" style="0" width="16.8571428571429"/>
    <col collapsed="false" hidden="false" max="1025" min="20" style="0" width="8.72959183673469"/>
  </cols>
  <sheetData>
    <row r="1" customFormat="false" ht="15" hidden="false" customHeight="false" outlineLevel="0" collapsed="false">
      <c r="A1" s="1" t="s">
        <v>452</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453</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28</v>
      </c>
      <c r="Q5" s="8" t="s">
        <v>454</v>
      </c>
      <c r="R5" s="2" t="s">
        <v>29</v>
      </c>
      <c r="S5" s="2" t="s">
        <v>29</v>
      </c>
      <c r="T5" s="2" t="s">
        <v>29</v>
      </c>
      <c r="U5" s="2" t="s">
        <v>29</v>
      </c>
      <c r="V5" s="2" t="s">
        <v>29</v>
      </c>
      <c r="W5" s="2" t="s">
        <v>29</v>
      </c>
    </row>
    <row r="6" s="22" customFormat="true" ht="15" hidden="false" customHeight="false" outlineLevel="0" collapsed="false">
      <c r="A6" s="9" t="s">
        <v>30</v>
      </c>
      <c r="B6" s="31" t="s">
        <v>95</v>
      </c>
      <c r="C6" s="68" t="n">
        <v>22104000000</v>
      </c>
      <c r="D6" s="68" t="n">
        <v>31233000000</v>
      </c>
      <c r="E6" s="68" t="n">
        <v>31997000000</v>
      </c>
      <c r="F6" s="69" t="n">
        <v>42685000000</v>
      </c>
      <c r="G6" s="69" t="n">
        <v>65817000000</v>
      </c>
      <c r="H6" s="69" t="n">
        <v>84925000000</v>
      </c>
      <c r="I6" s="69" t="n">
        <v>116986000000</v>
      </c>
      <c r="J6" s="50" t="n">
        <v>147632000000</v>
      </c>
      <c r="K6" s="50" t="n">
        <v>164554000000</v>
      </c>
      <c r="L6" s="50" t="n">
        <f aca="false">L7+L15</f>
        <v>286249000000</v>
      </c>
      <c r="M6" s="50" t="n">
        <f aca="false">M7+M15</f>
        <v>335000000</v>
      </c>
      <c r="N6" s="50" t="n">
        <f aca="false">N7+N15</f>
        <v>336000000</v>
      </c>
      <c r="O6" s="50" t="n">
        <f aca="false">O7+O15</f>
        <v>300000000</v>
      </c>
      <c r="P6" s="50" t="n">
        <f aca="false">P7+P15</f>
        <v>648000000</v>
      </c>
      <c r="Q6" s="50" t="n">
        <f aca="false">Q7+Q15</f>
        <v>737000000</v>
      </c>
      <c r="R6" s="50" t="n">
        <f aca="false">R7+R15</f>
        <v>833000000</v>
      </c>
      <c r="S6" s="50" t="n">
        <f aca="false">S7+S15</f>
        <v>1010000000</v>
      </c>
      <c r="T6" s="40"/>
      <c r="U6" s="40"/>
      <c r="V6" s="40"/>
      <c r="W6" s="40"/>
    </row>
    <row r="7" customFormat="false" ht="14.25" hidden="false" customHeight="true" outlineLevel="0" collapsed="false">
      <c r="A7" s="81" t="s">
        <v>32</v>
      </c>
      <c r="B7" s="81"/>
      <c r="C7" s="62" t="n">
        <v>15808000000</v>
      </c>
      <c r="D7" s="62" t="n">
        <v>20880000000</v>
      </c>
      <c r="E7" s="62" t="n">
        <v>22853000000</v>
      </c>
      <c r="F7" s="63" t="n">
        <v>32009000000</v>
      </c>
      <c r="G7" s="63" t="n">
        <v>42754000000</v>
      </c>
      <c r="H7" s="63" t="n">
        <v>56809000000</v>
      </c>
      <c r="I7" s="63" t="n">
        <v>67316000000</v>
      </c>
      <c r="J7" s="63" t="n">
        <v>84295000000</v>
      </c>
      <c r="K7" s="63" t="n">
        <v>105741000000</v>
      </c>
      <c r="L7" s="45" t="n">
        <v>210270000000</v>
      </c>
      <c r="M7" s="63" t="n">
        <v>257000000</v>
      </c>
      <c r="N7" s="63" t="n">
        <v>272000000</v>
      </c>
      <c r="O7" s="63" t="n">
        <v>257000000</v>
      </c>
      <c r="P7" s="63" t="n">
        <v>472000000</v>
      </c>
      <c r="Q7" s="63" t="n">
        <v>583000000</v>
      </c>
      <c r="R7" s="63" t="n">
        <v>650000000</v>
      </c>
      <c r="S7" s="63" t="n">
        <v>781000000</v>
      </c>
    </row>
    <row r="8" customFormat="false" ht="15" hidden="false" customHeight="false" outlineLevel="0" collapsed="false">
      <c r="A8" s="81" t="s">
        <v>455</v>
      </c>
      <c r="B8" s="77"/>
      <c r="C8" s="45" t="s">
        <v>79</v>
      </c>
      <c r="D8" s="45" t="s">
        <v>79</v>
      </c>
      <c r="E8" s="45" t="s">
        <v>79</v>
      </c>
      <c r="F8" s="45" t="s">
        <v>79</v>
      </c>
      <c r="G8" s="45" t="s">
        <v>79</v>
      </c>
      <c r="H8" s="45" t="s">
        <v>79</v>
      </c>
      <c r="I8" s="45" t="s">
        <v>79</v>
      </c>
      <c r="J8" s="63" t="s">
        <v>79</v>
      </c>
      <c r="K8" s="63" t="s">
        <v>79</v>
      </c>
      <c r="L8" s="45" t="s">
        <v>79</v>
      </c>
      <c r="M8" s="63" t="n">
        <v>179000000</v>
      </c>
      <c r="N8" s="63" t="n">
        <v>208000000</v>
      </c>
      <c r="O8" s="63" t="n">
        <v>214000000</v>
      </c>
      <c r="P8" s="63" t="n">
        <v>297000000</v>
      </c>
      <c r="Q8" s="63" t="n">
        <v>428000000</v>
      </c>
      <c r="R8" s="63" t="n">
        <v>466000000</v>
      </c>
      <c r="S8" s="63" t="n">
        <v>552000000</v>
      </c>
    </row>
    <row r="9" customFormat="false" ht="15" hidden="false" customHeight="false" outlineLevel="0" collapsed="false">
      <c r="A9" s="81" t="s">
        <v>231</v>
      </c>
      <c r="B9" s="77" t="s">
        <v>98</v>
      </c>
      <c r="C9" s="62" t="n">
        <v>14353000000</v>
      </c>
      <c r="D9" s="62" t="n">
        <v>19285000000</v>
      </c>
      <c r="E9" s="62" t="n">
        <v>20382000000</v>
      </c>
      <c r="F9" s="63" t="n">
        <v>27251000000</v>
      </c>
      <c r="G9" s="63" t="n">
        <v>36902000000</v>
      </c>
      <c r="H9" s="63" t="n">
        <v>49798000000</v>
      </c>
      <c r="I9" s="63" t="n">
        <v>59884000000</v>
      </c>
      <c r="J9" s="63" t="n">
        <v>77321000000</v>
      </c>
      <c r="K9" s="63" t="n">
        <v>96100000000</v>
      </c>
      <c r="L9" s="63" t="n">
        <v>119022000000</v>
      </c>
      <c r="M9" s="63" t="n">
        <v>142000000</v>
      </c>
      <c r="N9" s="63" t="n">
        <v>176000000</v>
      </c>
      <c r="O9" s="63" t="n">
        <v>188000000</v>
      </c>
      <c r="P9" s="63" t="n">
        <v>269000000</v>
      </c>
      <c r="Q9" s="63" t="n">
        <v>375000000</v>
      </c>
      <c r="R9" s="63" t="n">
        <v>423000000</v>
      </c>
      <c r="S9" s="63" t="n">
        <v>501000000</v>
      </c>
    </row>
    <row r="10" customFormat="false" ht="15" hidden="false" customHeight="false" outlineLevel="0" collapsed="false">
      <c r="A10" s="84" t="s">
        <v>456</v>
      </c>
      <c r="B10" s="77" t="s">
        <v>36</v>
      </c>
      <c r="C10" s="62" t="n">
        <v>6590000000</v>
      </c>
      <c r="D10" s="62" t="n">
        <v>8740000000</v>
      </c>
      <c r="E10" s="62" t="n">
        <v>9458000000</v>
      </c>
      <c r="F10" s="63" t="s">
        <v>79</v>
      </c>
      <c r="G10" s="63" t="s">
        <v>79</v>
      </c>
      <c r="H10" s="63" t="s">
        <v>79</v>
      </c>
      <c r="I10" s="63" t="s">
        <v>79</v>
      </c>
      <c r="J10" s="63" t="s">
        <v>79</v>
      </c>
      <c r="K10" s="63" t="s">
        <v>79</v>
      </c>
      <c r="L10" s="63" t="n">
        <v>50549000000</v>
      </c>
      <c r="M10" s="63" t="n">
        <v>66000000</v>
      </c>
      <c r="N10" s="63" t="n">
        <v>81000000</v>
      </c>
      <c r="O10" s="63" t="n">
        <v>90000000</v>
      </c>
      <c r="P10" s="63" t="n">
        <v>129000000</v>
      </c>
      <c r="Q10" s="63" t="n">
        <v>168000000</v>
      </c>
      <c r="R10" s="63" t="n">
        <v>191000000</v>
      </c>
      <c r="S10" s="63" t="n">
        <v>227000000</v>
      </c>
    </row>
    <row r="11" customFormat="false" ht="15" hidden="false" customHeight="false" outlineLevel="0" collapsed="false">
      <c r="A11" s="84" t="s">
        <v>234</v>
      </c>
      <c r="B11" s="77" t="s">
        <v>36</v>
      </c>
      <c r="C11" s="62" t="n">
        <v>5834000000</v>
      </c>
      <c r="D11" s="62" t="n">
        <v>8169000000</v>
      </c>
      <c r="E11" s="62" t="n">
        <v>8935000000</v>
      </c>
      <c r="F11" s="63" t="s">
        <v>79</v>
      </c>
      <c r="G11" s="63" t="s">
        <v>79</v>
      </c>
      <c r="H11" s="63" t="s">
        <v>79</v>
      </c>
      <c r="I11" s="63" t="s">
        <v>79</v>
      </c>
      <c r="J11" s="63" t="s">
        <v>79</v>
      </c>
      <c r="K11" s="63" t="s">
        <v>79</v>
      </c>
      <c r="L11" s="63" t="n">
        <v>57845000000</v>
      </c>
      <c r="M11" s="63" t="n">
        <v>64000000</v>
      </c>
      <c r="N11" s="63" t="n">
        <v>79000000</v>
      </c>
      <c r="O11" s="63" t="n">
        <v>84000000</v>
      </c>
      <c r="P11" s="63" t="n">
        <v>111000000</v>
      </c>
      <c r="Q11" s="63" t="n">
        <v>162000000</v>
      </c>
      <c r="R11" s="63" t="n">
        <v>181000000</v>
      </c>
      <c r="S11" s="63" t="n">
        <v>216000000</v>
      </c>
    </row>
    <row r="12" customFormat="false" ht="15" hidden="false" customHeight="false" outlineLevel="0" collapsed="false">
      <c r="A12" s="84" t="s">
        <v>235</v>
      </c>
      <c r="B12" s="77" t="s">
        <v>36</v>
      </c>
      <c r="C12" s="62" t="n">
        <v>2201000000</v>
      </c>
      <c r="D12" s="62" t="n">
        <v>2385000000</v>
      </c>
      <c r="E12" s="62" t="n">
        <v>2423000000</v>
      </c>
      <c r="F12" s="63" t="s">
        <v>79</v>
      </c>
      <c r="G12" s="63" t="s">
        <v>79</v>
      </c>
      <c r="H12" s="63" t="s">
        <v>79</v>
      </c>
      <c r="I12" s="63" t="s">
        <v>79</v>
      </c>
      <c r="J12" s="63" t="s">
        <v>79</v>
      </c>
      <c r="K12" s="63" t="s">
        <v>79</v>
      </c>
      <c r="L12" s="63" t="n">
        <v>13571000000</v>
      </c>
      <c r="M12" s="63" t="n">
        <v>15000000</v>
      </c>
      <c r="N12" s="63" t="n">
        <v>17000000</v>
      </c>
      <c r="O12" s="63" t="n">
        <v>18000000</v>
      </c>
      <c r="P12" s="63" t="n">
        <v>33000000</v>
      </c>
      <c r="Q12" s="63" t="n">
        <v>47000000</v>
      </c>
      <c r="R12" s="63" t="n">
        <v>54000000</v>
      </c>
      <c r="S12" s="63" t="n">
        <v>63000000</v>
      </c>
    </row>
    <row r="13" customFormat="false" ht="15" hidden="false" customHeight="false" outlineLevel="0" collapsed="false">
      <c r="A13" s="84" t="s">
        <v>457</v>
      </c>
      <c r="B13" s="77" t="s">
        <v>36</v>
      </c>
      <c r="C13" s="62" t="n">
        <v>-271000000</v>
      </c>
      <c r="D13" s="62" t="n">
        <v>-10000000</v>
      </c>
      <c r="E13" s="62" t="n">
        <v>-435000000</v>
      </c>
      <c r="F13" s="63" t="s">
        <v>79</v>
      </c>
      <c r="G13" s="63" t="s">
        <v>79</v>
      </c>
      <c r="H13" s="63" t="s">
        <v>79</v>
      </c>
      <c r="I13" s="63" t="s">
        <v>79</v>
      </c>
      <c r="J13" s="63" t="s">
        <v>79</v>
      </c>
      <c r="K13" s="63" t="s">
        <v>79</v>
      </c>
      <c r="L13" s="63" t="n">
        <v>-2943000000</v>
      </c>
      <c r="M13" s="63" t="n">
        <v>-4000000</v>
      </c>
      <c r="N13" s="63" t="n">
        <v>-2000000</v>
      </c>
      <c r="O13" s="63" t="n">
        <v>-3000000</v>
      </c>
      <c r="P13" s="63" t="n">
        <v>-4000000</v>
      </c>
      <c r="Q13" s="63" t="n">
        <v>-3000000</v>
      </c>
      <c r="R13" s="63" t="n">
        <v>-4000000</v>
      </c>
      <c r="S13" s="63" t="n">
        <v>-4000000</v>
      </c>
    </row>
    <row r="14" customFormat="false" ht="15" hidden="false" customHeight="false" outlineLevel="0" collapsed="false">
      <c r="A14" s="81" t="s">
        <v>458</v>
      </c>
      <c r="B14" s="77" t="s">
        <v>98</v>
      </c>
      <c r="C14" s="62" t="n">
        <v>1455000000</v>
      </c>
      <c r="D14" s="62" t="n">
        <v>1595000000</v>
      </c>
      <c r="E14" s="62" t="n">
        <v>2471000000</v>
      </c>
      <c r="F14" s="63" t="n">
        <v>4758000000</v>
      </c>
      <c r="G14" s="63" t="n">
        <v>5852000000</v>
      </c>
      <c r="H14" s="63" t="n">
        <v>7011000000</v>
      </c>
      <c r="I14" s="63" t="n">
        <v>7431000000</v>
      </c>
      <c r="J14" s="63" t="n">
        <v>6974000000</v>
      </c>
      <c r="K14" s="63" t="n">
        <v>9641000000</v>
      </c>
      <c r="L14" s="63" t="n">
        <v>15269000000</v>
      </c>
      <c r="M14" s="63" t="n">
        <v>37000000</v>
      </c>
      <c r="N14" s="63" t="n">
        <v>32000000</v>
      </c>
      <c r="O14" s="63" t="n">
        <v>26000000</v>
      </c>
      <c r="P14" s="63" t="n">
        <v>28000000</v>
      </c>
      <c r="Q14" s="63" t="n">
        <v>54000000</v>
      </c>
      <c r="R14" s="63" t="n">
        <v>44000000</v>
      </c>
      <c r="S14" s="63" t="n">
        <v>51000000</v>
      </c>
    </row>
    <row r="15" s="22" customFormat="true" ht="15" hidden="false" customHeight="false" outlineLevel="0" collapsed="false">
      <c r="A15" s="89" t="s">
        <v>43</v>
      </c>
      <c r="B15" s="89"/>
      <c r="C15" s="68" t="n">
        <v>6296000000</v>
      </c>
      <c r="D15" s="68" t="n">
        <v>10353000000</v>
      </c>
      <c r="E15" s="68" t="n">
        <v>9144000000</v>
      </c>
      <c r="F15" s="69" t="n">
        <v>10675000000</v>
      </c>
      <c r="G15" s="69" t="n">
        <v>23063000000</v>
      </c>
      <c r="H15" s="69" t="n">
        <v>28117000000</v>
      </c>
      <c r="I15" s="69" t="n">
        <v>49670000000</v>
      </c>
      <c r="J15" s="69" t="n">
        <v>63337000000</v>
      </c>
      <c r="K15" s="69" t="n">
        <v>71153000000</v>
      </c>
      <c r="L15" s="69" t="n">
        <v>75979000000</v>
      </c>
      <c r="M15" s="69" t="n">
        <v>78000000</v>
      </c>
      <c r="N15" s="69" t="n">
        <v>64000000</v>
      </c>
      <c r="O15" s="69" t="n">
        <v>43000000</v>
      </c>
      <c r="P15" s="69" t="n">
        <v>176000000</v>
      </c>
      <c r="Q15" s="69" t="n">
        <v>154000000</v>
      </c>
      <c r="R15" s="69" t="n">
        <v>183000000</v>
      </c>
      <c r="S15" s="69" t="n">
        <v>229000000</v>
      </c>
    </row>
    <row r="16" customFormat="false" ht="15" hidden="false" customHeight="false" outlineLevel="0" collapsed="false">
      <c r="A16" s="84" t="s">
        <v>459</v>
      </c>
      <c r="B16" s="77" t="s">
        <v>47</v>
      </c>
      <c r="C16" s="45" t="n">
        <v>3725000000</v>
      </c>
      <c r="D16" s="45" t="n">
        <v>6209000000</v>
      </c>
      <c r="E16" s="45" t="n">
        <v>2544000000</v>
      </c>
      <c r="F16" s="63" t="n">
        <v>1220000000</v>
      </c>
      <c r="G16" s="63" t="n">
        <v>6576000000</v>
      </c>
      <c r="H16" s="63" t="n">
        <v>5085000000</v>
      </c>
      <c r="I16" s="63" t="n">
        <v>13930000000</v>
      </c>
      <c r="J16" s="63" t="n">
        <v>9079000000</v>
      </c>
      <c r="K16" s="63" t="n">
        <v>14360000000</v>
      </c>
      <c r="L16" s="63" t="n">
        <v>19875000000</v>
      </c>
      <c r="M16" s="63" t="n">
        <v>34000000</v>
      </c>
      <c r="N16" s="63" t="n">
        <v>15000000</v>
      </c>
      <c r="O16" s="63" t="n">
        <v>0</v>
      </c>
      <c r="P16" s="63" t="n">
        <v>78000000</v>
      </c>
      <c r="Q16" s="63" t="n">
        <v>31000000</v>
      </c>
      <c r="R16" s="63" t="n">
        <v>34000000</v>
      </c>
      <c r="S16" s="63" t="n">
        <v>40000000</v>
      </c>
    </row>
    <row r="17" customFormat="false" ht="15" hidden="false" customHeight="false" outlineLevel="0" collapsed="false">
      <c r="A17" s="84" t="s">
        <v>296</v>
      </c>
      <c r="B17" s="77" t="s">
        <v>47</v>
      </c>
      <c r="C17" s="62" t="n">
        <v>2571000000</v>
      </c>
      <c r="D17" s="62" t="n">
        <v>3565000000</v>
      </c>
      <c r="E17" s="62" t="n">
        <v>3479000000</v>
      </c>
      <c r="F17" s="63" t="n">
        <v>4604000000</v>
      </c>
      <c r="G17" s="63" t="n">
        <v>6518000000</v>
      </c>
      <c r="H17" s="63" t="n">
        <v>11020000000</v>
      </c>
      <c r="I17" s="63" t="n">
        <v>11089000000</v>
      </c>
      <c r="J17" s="63" t="n">
        <v>23853000000</v>
      </c>
      <c r="K17" s="63" t="n">
        <v>31599000000</v>
      </c>
      <c r="L17" s="63" t="n">
        <v>24347000000</v>
      </c>
      <c r="M17" s="63" t="n">
        <v>26000000</v>
      </c>
      <c r="N17" s="63" t="n">
        <v>19000000</v>
      </c>
      <c r="O17" s="63" t="n">
        <v>18000000</v>
      </c>
      <c r="P17" s="63" t="n">
        <v>35000000</v>
      </c>
      <c r="Q17" s="63" t="n">
        <v>64000000</v>
      </c>
      <c r="R17" s="63" t="n">
        <v>72000000</v>
      </c>
      <c r="S17" s="63" t="n">
        <v>92000000</v>
      </c>
    </row>
    <row r="18" customFormat="false" ht="15" hidden="false" customHeight="false" outlineLevel="0" collapsed="false">
      <c r="A18" s="84" t="s">
        <v>460</v>
      </c>
      <c r="B18" s="77" t="s">
        <v>47</v>
      </c>
      <c r="C18" s="45"/>
      <c r="D18" s="45" t="n">
        <v>579000000</v>
      </c>
      <c r="E18" s="45" t="n">
        <v>1718000000</v>
      </c>
      <c r="F18" s="63" t="n">
        <v>188000000</v>
      </c>
      <c r="G18" s="63" t="n">
        <v>4219000000</v>
      </c>
      <c r="H18" s="63" t="n">
        <v>6933000000</v>
      </c>
      <c r="I18" s="63" t="n">
        <v>17210000000</v>
      </c>
      <c r="J18" s="63" t="n">
        <v>19807000000</v>
      </c>
      <c r="K18" s="63" t="n">
        <v>25193000000</v>
      </c>
      <c r="L18" s="63" t="n">
        <v>31757000000</v>
      </c>
      <c r="M18" s="63" t="n">
        <v>19000000</v>
      </c>
      <c r="N18" s="63" t="n">
        <v>31000000</v>
      </c>
      <c r="O18" s="63" t="n">
        <v>25000000</v>
      </c>
      <c r="P18" s="63" t="n">
        <v>64000000</v>
      </c>
      <c r="Q18" s="63" t="n">
        <v>59000000</v>
      </c>
      <c r="R18" s="63" t="n">
        <v>77000000</v>
      </c>
      <c r="S18" s="63" t="n">
        <v>97000000</v>
      </c>
    </row>
    <row r="19" customFormat="false" ht="15" hidden="false" customHeight="false" outlineLevel="0" collapsed="false">
      <c r="A19" s="108" t="s">
        <v>461</v>
      </c>
      <c r="B19" s="77" t="s">
        <v>47</v>
      </c>
      <c r="C19" s="45"/>
      <c r="D19" s="45"/>
      <c r="E19" s="54" t="n">
        <v>1403000000</v>
      </c>
      <c r="F19" s="63" t="n">
        <v>4663000000</v>
      </c>
      <c r="G19" s="63" t="n">
        <v>5750000000</v>
      </c>
      <c r="H19" s="63" t="n">
        <v>5079000000</v>
      </c>
      <c r="I19" s="63" t="n">
        <v>7441000000</v>
      </c>
      <c r="J19" s="63" t="n">
        <v>10598000000</v>
      </c>
      <c r="K19" s="63"/>
      <c r="L19" s="63"/>
      <c r="M19" s="63"/>
      <c r="N19" s="63"/>
      <c r="O19" s="63"/>
      <c r="P19" s="63"/>
      <c r="Q19" s="63"/>
      <c r="R19" s="63"/>
      <c r="S19" s="63"/>
    </row>
    <row r="20" s="22" customFormat="true" ht="15" hidden="false" customHeight="false" outlineLevel="0" collapsed="false">
      <c r="A20" s="22" t="s">
        <v>462</v>
      </c>
      <c r="B20" s="31" t="s">
        <v>108</v>
      </c>
      <c r="C20" s="68" t="n">
        <v>27229000000</v>
      </c>
      <c r="D20" s="68" t="n">
        <v>37850800000</v>
      </c>
      <c r="E20" s="68" t="n">
        <v>42490000000</v>
      </c>
      <c r="F20" s="69" t="n">
        <v>61322000000</v>
      </c>
      <c r="G20" s="69" t="n">
        <v>80536000000</v>
      </c>
      <c r="H20" s="69" t="n">
        <v>97215000000</v>
      </c>
      <c r="I20" s="69" t="n">
        <v>120010000000</v>
      </c>
      <c r="J20" s="69" t="n">
        <v>153580000000</v>
      </c>
      <c r="K20" s="69" t="n">
        <v>188479000000</v>
      </c>
      <c r="L20" s="53" t="n">
        <v>247519000000</v>
      </c>
      <c r="M20" s="69" t="n">
        <v>257000000</v>
      </c>
      <c r="N20" s="69" t="n">
        <v>296000000</v>
      </c>
      <c r="O20" s="69" t="n">
        <v>324000000</v>
      </c>
      <c r="P20" s="69" t="n">
        <v>489000000</v>
      </c>
      <c r="Q20" s="69" t="n">
        <v>648000000</v>
      </c>
      <c r="R20" s="69" t="n">
        <v>715000000</v>
      </c>
      <c r="S20" s="69" t="n">
        <v>853000000</v>
      </c>
    </row>
    <row r="21" customFormat="false" ht="15" hidden="false" customHeight="false" outlineLevel="0" collapsed="false">
      <c r="A21" s="81" t="s">
        <v>242</v>
      </c>
      <c r="B21" s="77" t="s">
        <v>110</v>
      </c>
      <c r="C21" s="62" t="n">
        <v>17638000000</v>
      </c>
      <c r="D21" s="62" t="n">
        <v>25736000000</v>
      </c>
      <c r="E21" s="62" t="n">
        <v>32675000000</v>
      </c>
      <c r="F21" s="63" t="n">
        <v>49473000000</v>
      </c>
      <c r="G21" s="63" t="n">
        <v>59537000000</v>
      </c>
      <c r="H21" s="63" t="n">
        <v>71657000000</v>
      </c>
      <c r="I21" s="63" t="n">
        <v>93746000000</v>
      </c>
      <c r="J21" s="63" t="n">
        <v>99464000000</v>
      </c>
      <c r="K21" s="63" t="n">
        <v>119186000000</v>
      </c>
      <c r="L21" s="45" t="n">
        <v>200780000000</v>
      </c>
      <c r="M21" s="63" t="n">
        <v>196000000</v>
      </c>
      <c r="N21" s="63" t="n">
        <v>230000000</v>
      </c>
      <c r="O21" s="63" t="n">
        <v>246000000</v>
      </c>
      <c r="P21" s="63" t="n">
        <v>385000000</v>
      </c>
      <c r="Q21" s="63" t="n">
        <v>504000000</v>
      </c>
      <c r="R21" s="63" t="n">
        <v>540000000</v>
      </c>
      <c r="S21" s="63" t="n">
        <v>630000000</v>
      </c>
    </row>
    <row r="22" customFormat="false" ht="15" hidden="false" customHeight="false" outlineLevel="0" collapsed="false">
      <c r="A22" s="84" t="s">
        <v>243</v>
      </c>
      <c r="B22" s="61" t="s">
        <v>197</v>
      </c>
      <c r="C22" s="62" t="n">
        <v>4296000000</v>
      </c>
      <c r="D22" s="62" t="n">
        <v>5954000000</v>
      </c>
      <c r="E22" s="62" t="n">
        <v>9201000000</v>
      </c>
      <c r="F22" s="63" t="n">
        <v>10930000000</v>
      </c>
      <c r="G22" s="63" t="n">
        <v>12337000000</v>
      </c>
      <c r="H22" s="63" t="n">
        <v>17056000000</v>
      </c>
      <c r="I22" s="63" t="n">
        <v>20209000000</v>
      </c>
      <c r="J22" s="63" t="n">
        <v>23778000000</v>
      </c>
      <c r="K22" s="63" t="n">
        <v>30000000000</v>
      </c>
      <c r="L22" s="45" t="s">
        <v>79</v>
      </c>
      <c r="M22" s="63" t="n">
        <v>45000000</v>
      </c>
      <c r="N22" s="63" t="n">
        <v>58000000</v>
      </c>
      <c r="O22" s="63" t="n">
        <v>70000000</v>
      </c>
      <c r="P22" s="63" t="n">
        <v>97000000</v>
      </c>
      <c r="Q22" s="63" t="n">
        <v>137000000</v>
      </c>
      <c r="R22" s="63" t="n">
        <v>157000000</v>
      </c>
      <c r="S22" s="63" t="n">
        <v>190000000</v>
      </c>
    </row>
    <row r="23" customFormat="false" ht="15" hidden="false" customHeight="false" outlineLevel="0" collapsed="false">
      <c r="A23" s="84" t="s">
        <v>245</v>
      </c>
      <c r="B23" s="61" t="s">
        <v>197</v>
      </c>
      <c r="C23" s="62" t="n">
        <v>3400000000</v>
      </c>
      <c r="D23" s="62" t="n">
        <v>5267000000</v>
      </c>
      <c r="E23" s="62" t="n">
        <v>6820000000</v>
      </c>
      <c r="F23" s="63" t="n">
        <v>10985000000</v>
      </c>
      <c r="G23" s="63" t="n">
        <v>20024000000</v>
      </c>
      <c r="H23" s="63" t="n">
        <v>19612000000</v>
      </c>
      <c r="I23" s="63" t="n">
        <v>18209000000</v>
      </c>
      <c r="J23" s="63" t="n">
        <v>16378000000</v>
      </c>
      <c r="K23" s="63" t="n">
        <v>11768000000</v>
      </c>
      <c r="L23" s="45" t="s">
        <v>79</v>
      </c>
      <c r="M23" s="63" t="n">
        <v>21000000</v>
      </c>
      <c r="N23" s="63" t="n">
        <v>23000000</v>
      </c>
      <c r="O23" s="63" t="n">
        <v>24000000</v>
      </c>
      <c r="P23" s="63" t="n">
        <v>33000000</v>
      </c>
      <c r="Q23" s="63" t="n">
        <v>93000000</v>
      </c>
      <c r="R23" s="63" t="n">
        <v>71000000</v>
      </c>
      <c r="S23" s="63" t="n">
        <v>69000000</v>
      </c>
    </row>
    <row r="24" customFormat="false" ht="15" hidden="false" customHeight="false" outlineLevel="0" collapsed="false">
      <c r="A24" s="85" t="s">
        <v>115</v>
      </c>
      <c r="B24" s="81"/>
      <c r="C24" s="62" t="n">
        <v>2081000000</v>
      </c>
      <c r="D24" s="62" t="n">
        <v>3426000000</v>
      </c>
      <c r="E24" s="62" t="n">
        <v>5242000000</v>
      </c>
      <c r="F24" s="63" t="n">
        <v>8871000000</v>
      </c>
      <c r="G24" s="63" t="n">
        <v>17253000000</v>
      </c>
      <c r="H24" s="63" t="n">
        <v>16650000000</v>
      </c>
      <c r="I24" s="63" t="n">
        <v>15017000000</v>
      </c>
      <c r="J24" s="63" t="n">
        <v>14470000000</v>
      </c>
      <c r="K24" s="63" t="n">
        <v>11000000000</v>
      </c>
      <c r="L24" s="45" t="s">
        <v>79</v>
      </c>
      <c r="M24" s="63" t="n">
        <v>21000000</v>
      </c>
      <c r="N24" s="63" t="n">
        <v>22000000</v>
      </c>
      <c r="O24" s="63" t="n">
        <v>22000000</v>
      </c>
      <c r="P24" s="63" t="n">
        <v>29000000</v>
      </c>
      <c r="Q24" s="63" t="n">
        <v>88000000</v>
      </c>
      <c r="R24" s="63" t="n">
        <v>68000000</v>
      </c>
      <c r="S24" s="63" t="n">
        <v>65000000</v>
      </c>
    </row>
    <row r="25" customFormat="false" ht="15" hidden="false" customHeight="false" outlineLevel="0" collapsed="false">
      <c r="A25" s="85" t="s">
        <v>252</v>
      </c>
      <c r="B25" s="81"/>
      <c r="C25" s="62" t="n">
        <v>1319000000</v>
      </c>
      <c r="D25" s="62" t="n">
        <v>1841000000</v>
      </c>
      <c r="E25" s="62" t="n">
        <v>1578000000</v>
      </c>
      <c r="F25" s="63" t="n">
        <v>2114000000</v>
      </c>
      <c r="G25" s="63" t="n">
        <v>2771000000</v>
      </c>
      <c r="H25" s="63" t="n">
        <v>2962000000</v>
      </c>
      <c r="I25" s="63" t="n">
        <v>3192000000</v>
      </c>
      <c r="J25" s="63" t="n">
        <v>1908000000</v>
      </c>
      <c r="K25" s="63" t="n">
        <v>768000000</v>
      </c>
      <c r="L25" s="45" t="s">
        <v>79</v>
      </c>
      <c r="M25" s="63" t="n">
        <v>1000000</v>
      </c>
      <c r="N25" s="63" t="n">
        <v>1000000</v>
      </c>
      <c r="O25" s="63" t="n">
        <v>2000000</v>
      </c>
      <c r="P25" s="63" t="n">
        <v>4000000</v>
      </c>
      <c r="Q25" s="63" t="n">
        <v>5000000</v>
      </c>
      <c r="R25" s="63" t="n">
        <v>3000000</v>
      </c>
      <c r="S25" s="63" t="n">
        <v>4000000</v>
      </c>
    </row>
    <row r="26" customFormat="false" ht="15" hidden="false" customHeight="false" outlineLevel="0" collapsed="false">
      <c r="A26" s="84" t="s">
        <v>303</v>
      </c>
      <c r="B26" s="61" t="s">
        <v>197</v>
      </c>
      <c r="C26" s="62" t="n">
        <v>7043000000</v>
      </c>
      <c r="D26" s="62" t="n">
        <v>7659000000</v>
      </c>
      <c r="E26" s="62" t="n">
        <v>10731000000</v>
      </c>
      <c r="F26" s="63" t="n">
        <v>20127000000</v>
      </c>
      <c r="G26" s="63" t="n">
        <v>18416000000</v>
      </c>
      <c r="H26" s="63" t="n">
        <v>19968000000</v>
      </c>
      <c r="I26" s="63" t="n">
        <v>32968000000</v>
      </c>
      <c r="J26" s="63" t="n">
        <v>30641000000</v>
      </c>
      <c r="K26" s="63" t="n">
        <v>45000000000</v>
      </c>
      <c r="L26" s="45" t="n">
        <v>86137000000</v>
      </c>
      <c r="M26" s="63" t="n">
        <v>84000000</v>
      </c>
      <c r="N26" s="63" t="n">
        <v>95000000</v>
      </c>
      <c r="O26" s="63" t="n">
        <v>95000000</v>
      </c>
      <c r="P26" s="63" t="n">
        <v>144000000</v>
      </c>
      <c r="Q26" s="63" t="n">
        <v>156000000</v>
      </c>
      <c r="R26" s="63" t="n">
        <v>175000000</v>
      </c>
      <c r="S26" s="63" t="n">
        <v>221000000</v>
      </c>
    </row>
    <row r="27" customFormat="false" ht="15" hidden="false" customHeight="false" outlineLevel="0" collapsed="false">
      <c r="A27" s="85" t="s">
        <v>463</v>
      </c>
      <c r="B27" s="77"/>
      <c r="C27" s="45" t="s">
        <v>79</v>
      </c>
      <c r="D27" s="45" t="s">
        <v>79</v>
      </c>
      <c r="E27" s="45" t="s">
        <v>79</v>
      </c>
      <c r="F27" s="45" t="s">
        <v>79</v>
      </c>
      <c r="G27" s="45" t="s">
        <v>79</v>
      </c>
      <c r="H27" s="45" t="s">
        <v>79</v>
      </c>
      <c r="I27" s="45" t="s">
        <v>79</v>
      </c>
      <c r="J27" s="45" t="s">
        <v>79</v>
      </c>
      <c r="K27" s="45" t="s">
        <v>79</v>
      </c>
      <c r="L27" s="45" t="n">
        <v>43877000000</v>
      </c>
      <c r="M27" s="63" t="n">
        <v>44000000</v>
      </c>
      <c r="N27" s="63" t="n">
        <v>41000000</v>
      </c>
      <c r="O27" s="63" t="n">
        <v>53000000</v>
      </c>
      <c r="P27" s="63" t="n">
        <v>60000000</v>
      </c>
      <c r="Q27" s="63" t="n">
        <v>36000000</v>
      </c>
      <c r="R27" s="63" t="n">
        <v>52000000</v>
      </c>
      <c r="S27" s="63" t="n">
        <v>74000000</v>
      </c>
    </row>
    <row r="28" customFormat="false" ht="15" hidden="false" customHeight="false" outlineLevel="0" collapsed="false">
      <c r="A28" s="85" t="s">
        <v>464</v>
      </c>
      <c r="B28" s="81"/>
      <c r="C28" s="45" t="s">
        <v>79</v>
      </c>
      <c r="D28" s="45" t="s">
        <v>79</v>
      </c>
      <c r="E28" s="45" t="s">
        <v>79</v>
      </c>
      <c r="F28" s="45" t="s">
        <v>79</v>
      </c>
      <c r="G28" s="45" t="s">
        <v>79</v>
      </c>
      <c r="H28" s="45" t="s">
        <v>79</v>
      </c>
      <c r="I28" s="45" t="s">
        <v>79</v>
      </c>
      <c r="J28" s="45" t="s">
        <v>79</v>
      </c>
      <c r="K28" s="45" t="s">
        <v>79</v>
      </c>
      <c r="L28" s="45" t="s">
        <v>79</v>
      </c>
      <c r="M28" s="63" t="n">
        <v>0</v>
      </c>
      <c r="N28" s="63" t="n">
        <v>0</v>
      </c>
      <c r="O28" s="63" t="n">
        <v>0</v>
      </c>
      <c r="P28" s="63" t="n">
        <v>0</v>
      </c>
      <c r="Q28" s="63" t="n">
        <v>0</v>
      </c>
      <c r="R28" s="63" t="n">
        <v>0</v>
      </c>
      <c r="S28" s="63" t="n">
        <v>0</v>
      </c>
    </row>
    <row r="29" customFormat="false" ht="15" hidden="false" customHeight="false" outlineLevel="0" collapsed="false">
      <c r="A29" s="85" t="s">
        <v>465</v>
      </c>
      <c r="B29" s="77"/>
      <c r="C29" s="45" t="s">
        <v>79</v>
      </c>
      <c r="D29" s="45" t="s">
        <v>79</v>
      </c>
      <c r="E29" s="45" t="s">
        <v>79</v>
      </c>
      <c r="F29" s="45" t="s">
        <v>79</v>
      </c>
      <c r="G29" s="45" t="s">
        <v>79</v>
      </c>
      <c r="H29" s="45" t="s">
        <v>79</v>
      </c>
      <c r="I29" s="45" t="s">
        <v>79</v>
      </c>
      <c r="J29" s="45" t="s">
        <v>79</v>
      </c>
      <c r="K29" s="45" t="s">
        <v>79</v>
      </c>
      <c r="L29" s="45" t="n">
        <v>6257000000</v>
      </c>
      <c r="M29" s="63" t="n">
        <v>8000000</v>
      </c>
      <c r="N29" s="63" t="n">
        <v>8000000</v>
      </c>
      <c r="O29" s="63" t="n">
        <v>7000000</v>
      </c>
      <c r="P29" s="63" t="n">
        <v>7000000</v>
      </c>
      <c r="Q29" s="63" t="n">
        <v>9000000</v>
      </c>
      <c r="R29" s="63" t="n">
        <v>14000000</v>
      </c>
      <c r="S29" s="63" t="n">
        <v>16000000</v>
      </c>
    </row>
    <row r="30" customFormat="false" ht="15" hidden="false" customHeight="false" outlineLevel="0" collapsed="false">
      <c r="A30" s="85" t="s">
        <v>466</v>
      </c>
      <c r="B30" s="77"/>
      <c r="C30" s="45" t="s">
        <v>79</v>
      </c>
      <c r="D30" s="45" t="s">
        <v>79</v>
      </c>
      <c r="E30" s="45" t="s">
        <v>79</v>
      </c>
      <c r="F30" s="45" t="s">
        <v>79</v>
      </c>
      <c r="G30" s="45" t="s">
        <v>79</v>
      </c>
      <c r="H30" s="45" t="s">
        <v>79</v>
      </c>
      <c r="I30" s="45" t="s">
        <v>79</v>
      </c>
      <c r="J30" s="45" t="s">
        <v>79</v>
      </c>
      <c r="K30" s="45" t="s">
        <v>79</v>
      </c>
      <c r="L30" s="45" t="s">
        <v>79</v>
      </c>
      <c r="M30" s="71" t="s">
        <v>79</v>
      </c>
      <c r="N30" s="71" t="s">
        <v>79</v>
      </c>
      <c r="O30" s="71" t="s">
        <v>79</v>
      </c>
      <c r="P30" s="63" t="n">
        <v>0</v>
      </c>
      <c r="Q30" s="63" t="n">
        <v>16000000</v>
      </c>
      <c r="R30" s="63" t="n">
        <v>19000000</v>
      </c>
      <c r="S30" s="63" t="n">
        <v>22000000</v>
      </c>
    </row>
    <row r="31" customFormat="false" ht="15" hidden="false" customHeight="false" outlineLevel="0" collapsed="false">
      <c r="A31" s="85" t="s">
        <v>467</v>
      </c>
      <c r="B31" s="77"/>
      <c r="C31" s="45" t="s">
        <v>79</v>
      </c>
      <c r="D31" s="45" t="s">
        <v>79</v>
      </c>
      <c r="E31" s="45" t="s">
        <v>79</v>
      </c>
      <c r="F31" s="63" t="n">
        <v>0</v>
      </c>
      <c r="G31" s="63" t="n">
        <v>0</v>
      </c>
      <c r="H31" s="63" t="n">
        <v>984000000</v>
      </c>
      <c r="I31" s="63" t="n">
        <v>5077000000</v>
      </c>
      <c r="J31" s="45" t="s">
        <v>79</v>
      </c>
      <c r="K31" s="45" t="s">
        <v>79</v>
      </c>
      <c r="L31" s="45" t="n">
        <v>12547000000</v>
      </c>
      <c r="M31" s="63" t="n">
        <v>20000000</v>
      </c>
      <c r="N31" s="63" t="n">
        <v>19000000</v>
      </c>
      <c r="O31" s="63" t="n">
        <v>16000000</v>
      </c>
      <c r="P31" s="63" t="n">
        <v>32000000</v>
      </c>
      <c r="Q31" s="63" t="n">
        <v>23000000</v>
      </c>
      <c r="R31" s="63" t="n">
        <v>28000000</v>
      </c>
      <c r="S31" s="63" t="n">
        <v>35000000</v>
      </c>
    </row>
    <row r="32" customFormat="false" ht="15" hidden="false" customHeight="false" outlineLevel="0" collapsed="false">
      <c r="A32" s="85" t="s">
        <v>468</v>
      </c>
      <c r="B32" s="77"/>
      <c r="C32" s="45" t="s">
        <v>79</v>
      </c>
      <c r="D32" s="45" t="s">
        <v>79</v>
      </c>
      <c r="E32" s="45" t="s">
        <v>79</v>
      </c>
      <c r="F32" s="45" t="s">
        <v>79</v>
      </c>
      <c r="G32" s="45" t="s">
        <v>79</v>
      </c>
      <c r="H32" s="45" t="s">
        <v>79</v>
      </c>
      <c r="I32" s="45" t="s">
        <v>79</v>
      </c>
      <c r="J32" s="45" t="s">
        <v>79</v>
      </c>
      <c r="K32" s="45" t="s">
        <v>79</v>
      </c>
      <c r="L32" s="45" t="s">
        <v>79</v>
      </c>
      <c r="M32" s="63" t="n">
        <v>0</v>
      </c>
      <c r="N32" s="63" t="n">
        <v>10000000</v>
      </c>
      <c r="O32" s="63" t="n">
        <v>9000000</v>
      </c>
      <c r="P32" s="63" t="n">
        <v>22000000</v>
      </c>
      <c r="Q32" s="63" t="n">
        <v>19000000</v>
      </c>
      <c r="R32" s="63" t="n">
        <v>24000000</v>
      </c>
      <c r="S32" s="63" t="n">
        <v>30000000</v>
      </c>
    </row>
    <row r="33" customFormat="false" ht="15" hidden="false" customHeight="false" outlineLevel="0" collapsed="false">
      <c r="A33" s="85" t="s">
        <v>469</v>
      </c>
      <c r="B33" s="77"/>
      <c r="C33" s="45" t="s">
        <v>79</v>
      </c>
      <c r="D33" s="45" t="s">
        <v>79</v>
      </c>
      <c r="E33" s="45" t="s">
        <v>79</v>
      </c>
      <c r="F33" s="45" t="s">
        <v>79</v>
      </c>
      <c r="G33" s="45" t="s">
        <v>79</v>
      </c>
      <c r="H33" s="63" t="n">
        <v>63000000</v>
      </c>
      <c r="I33" s="63" t="n">
        <v>60000000</v>
      </c>
      <c r="J33" s="45" t="s">
        <v>79</v>
      </c>
      <c r="K33" s="45" t="s">
        <v>79</v>
      </c>
      <c r="L33" s="45" t="n">
        <v>7684000000</v>
      </c>
      <c r="M33" s="45" t="s">
        <v>79</v>
      </c>
      <c r="N33" s="63" t="n">
        <v>0</v>
      </c>
      <c r="O33" s="63" t="n">
        <v>0</v>
      </c>
      <c r="P33" s="63" t="n">
        <v>1000000</v>
      </c>
      <c r="Q33" s="63" t="n">
        <v>18000000</v>
      </c>
      <c r="R33" s="63" t="n">
        <v>0</v>
      </c>
      <c r="S33" s="63" t="n">
        <v>0</v>
      </c>
    </row>
    <row r="34" customFormat="false" ht="15" hidden="false" customHeight="false" outlineLevel="0" collapsed="false">
      <c r="A34" s="85" t="s">
        <v>470</v>
      </c>
      <c r="B34" s="81"/>
      <c r="C34" s="45" t="s">
        <v>79</v>
      </c>
      <c r="D34" s="45" t="s">
        <v>79</v>
      </c>
      <c r="E34" s="45" t="s">
        <v>79</v>
      </c>
      <c r="F34" s="45" t="s">
        <v>79</v>
      </c>
      <c r="G34" s="45" t="s">
        <v>79</v>
      </c>
      <c r="H34" s="45" t="s">
        <v>79</v>
      </c>
      <c r="I34" s="45" t="s">
        <v>79</v>
      </c>
      <c r="J34" s="45" t="s">
        <v>79</v>
      </c>
      <c r="K34" s="45" t="s">
        <v>79</v>
      </c>
      <c r="L34" s="45" t="s">
        <v>79</v>
      </c>
      <c r="M34" s="45" t="s">
        <v>79</v>
      </c>
      <c r="N34" s="71" t="s">
        <v>79</v>
      </c>
      <c r="O34" s="71" t="s">
        <v>79</v>
      </c>
      <c r="P34" s="71" t="s">
        <v>79</v>
      </c>
      <c r="Q34" s="63" t="n">
        <v>2000000</v>
      </c>
      <c r="R34" s="63" t="n">
        <v>2000000</v>
      </c>
      <c r="S34" s="63" t="n">
        <v>2000000</v>
      </c>
    </row>
    <row r="35" customFormat="false" ht="15" hidden="false" customHeight="false" outlineLevel="0" collapsed="false">
      <c r="A35" s="85" t="s">
        <v>471</v>
      </c>
      <c r="B35" s="77"/>
      <c r="C35" s="45" t="s">
        <v>79</v>
      </c>
      <c r="D35" s="45" t="s">
        <v>79</v>
      </c>
      <c r="E35" s="45" t="s">
        <v>79</v>
      </c>
      <c r="F35" s="45" t="s">
        <v>79</v>
      </c>
      <c r="G35" s="45" t="s">
        <v>79</v>
      </c>
      <c r="H35" s="63" t="s">
        <v>79</v>
      </c>
      <c r="I35" s="63" t="s">
        <v>79</v>
      </c>
      <c r="J35" s="45" t="s">
        <v>79</v>
      </c>
      <c r="K35" s="45" t="s">
        <v>79</v>
      </c>
      <c r="L35" s="63" t="n">
        <v>2503000000</v>
      </c>
      <c r="M35" s="63" t="n">
        <v>2000000</v>
      </c>
      <c r="N35" s="63" t="n">
        <v>3000000</v>
      </c>
      <c r="O35" s="63" t="n">
        <v>4000000</v>
      </c>
      <c r="P35" s="63" t="n">
        <v>6000000</v>
      </c>
      <c r="Q35" s="63" t="n">
        <v>5000000</v>
      </c>
      <c r="R35" s="63" t="n">
        <v>6000000</v>
      </c>
      <c r="S35" s="63" t="n">
        <v>7000000</v>
      </c>
    </row>
    <row r="36" customFormat="false" ht="15" hidden="false" customHeight="false" outlineLevel="0" collapsed="false">
      <c r="A36" s="85" t="s">
        <v>472</v>
      </c>
      <c r="B36" s="77"/>
      <c r="C36" s="45" t="s">
        <v>79</v>
      </c>
      <c r="D36" s="45" t="s">
        <v>79</v>
      </c>
      <c r="E36" s="45" t="s">
        <v>79</v>
      </c>
      <c r="F36" s="45" t="s">
        <v>79</v>
      </c>
      <c r="G36" s="45" t="s">
        <v>79</v>
      </c>
      <c r="H36" s="45" t="s">
        <v>79</v>
      </c>
      <c r="I36" s="45" t="s">
        <v>79</v>
      </c>
      <c r="J36" s="45" t="s">
        <v>79</v>
      </c>
      <c r="K36" s="45" t="s">
        <v>79</v>
      </c>
      <c r="L36" s="63" t="n">
        <v>9558000000</v>
      </c>
      <c r="M36" s="63" t="n">
        <v>8000000</v>
      </c>
      <c r="N36" s="63" t="n">
        <v>12000000</v>
      </c>
      <c r="O36" s="63" t="n">
        <v>5000000</v>
      </c>
      <c r="P36" s="63" t="n">
        <v>5000000</v>
      </c>
      <c r="Q36" s="63" t="n">
        <v>17000000</v>
      </c>
      <c r="R36" s="63" t="n">
        <v>20000000</v>
      </c>
      <c r="S36" s="63" t="n">
        <v>24000000</v>
      </c>
    </row>
    <row r="37" customFormat="false" ht="15" hidden="false" customHeight="false" outlineLevel="0" collapsed="false">
      <c r="A37" s="85" t="s">
        <v>473</v>
      </c>
      <c r="B37" s="77"/>
      <c r="C37" s="62" t="s">
        <v>79</v>
      </c>
      <c r="D37" s="62" t="s">
        <v>79</v>
      </c>
      <c r="E37" s="62" t="s">
        <v>79</v>
      </c>
      <c r="F37" s="63" t="n">
        <v>6078000000</v>
      </c>
      <c r="G37" s="63" t="n">
        <v>0</v>
      </c>
      <c r="H37" s="63" t="n">
        <v>2447000000</v>
      </c>
      <c r="I37" s="63" t="n">
        <v>9123000000</v>
      </c>
      <c r="J37" s="45" t="s">
        <v>79</v>
      </c>
      <c r="K37" s="45" t="s">
        <v>79</v>
      </c>
      <c r="L37" s="63" t="n">
        <v>2031000000</v>
      </c>
      <c r="M37" s="63" t="n">
        <v>2000000</v>
      </c>
      <c r="N37" s="63" t="n">
        <v>2000000</v>
      </c>
      <c r="O37" s="63" t="n">
        <v>1000000</v>
      </c>
      <c r="P37" s="63" t="n">
        <v>3000000</v>
      </c>
      <c r="Q37" s="63" t="n">
        <v>3000000</v>
      </c>
      <c r="R37" s="63" t="n">
        <v>3000000</v>
      </c>
      <c r="S37" s="63" t="n">
        <v>4000000</v>
      </c>
    </row>
    <row r="38" customFormat="false" ht="15" hidden="false" customHeight="false" outlineLevel="0" collapsed="false">
      <c r="A38" s="85" t="s">
        <v>474</v>
      </c>
      <c r="B38" s="77"/>
      <c r="C38" s="62" t="s">
        <v>79</v>
      </c>
      <c r="D38" s="62" t="s">
        <v>79</v>
      </c>
      <c r="E38" s="62" t="s">
        <v>79</v>
      </c>
      <c r="F38" s="45" t="s">
        <v>79</v>
      </c>
      <c r="G38" s="45" t="s">
        <v>79</v>
      </c>
      <c r="H38" s="45" t="s">
        <v>79</v>
      </c>
      <c r="I38" s="45" t="s">
        <v>79</v>
      </c>
      <c r="J38" s="45" t="s">
        <v>79</v>
      </c>
      <c r="K38" s="45" t="s">
        <v>79</v>
      </c>
      <c r="L38" s="45" t="s">
        <v>79</v>
      </c>
      <c r="M38" s="71" t="s">
        <v>79</v>
      </c>
      <c r="N38" s="71" t="s">
        <v>79</v>
      </c>
      <c r="O38" s="71" t="s">
        <v>79</v>
      </c>
      <c r="P38" s="63" t="n">
        <v>8000000</v>
      </c>
      <c r="Q38" s="63" t="n">
        <v>8000000</v>
      </c>
      <c r="R38" s="63" t="n">
        <v>8000000</v>
      </c>
      <c r="S38" s="63" t="n">
        <v>8000000</v>
      </c>
    </row>
    <row r="39" customFormat="false" ht="15" hidden="false" customHeight="false" outlineLevel="0" collapsed="false">
      <c r="A39" s="84" t="s">
        <v>475</v>
      </c>
      <c r="B39" s="61" t="s">
        <v>197</v>
      </c>
      <c r="C39" s="62" t="n">
        <v>2624000000</v>
      </c>
      <c r="D39" s="62" t="n">
        <v>6239000000</v>
      </c>
      <c r="E39" s="62" t="n">
        <v>5543000000</v>
      </c>
      <c r="F39" s="63" t="n">
        <v>7431000000</v>
      </c>
      <c r="G39" s="63" t="n">
        <v>7410000000</v>
      </c>
      <c r="H39" s="63" t="n">
        <v>13555000000</v>
      </c>
      <c r="I39" s="63" t="n">
        <v>19183000000</v>
      </c>
      <c r="J39" s="63" t="n">
        <v>23009000000</v>
      </c>
      <c r="K39" s="63" t="n">
        <v>31218000000</v>
      </c>
      <c r="L39" s="45" t="n">
        <v>50026000000</v>
      </c>
      <c r="M39" s="63" t="n">
        <v>45000000</v>
      </c>
      <c r="N39" s="63" t="n">
        <v>54000000</v>
      </c>
      <c r="O39" s="63" t="n">
        <v>57000000</v>
      </c>
      <c r="P39" s="63" t="n">
        <v>98000000</v>
      </c>
      <c r="Q39" s="63" t="n">
        <v>111000000</v>
      </c>
      <c r="R39" s="63" t="n">
        <v>126000000</v>
      </c>
      <c r="S39" s="63" t="n">
        <v>150000000</v>
      </c>
    </row>
    <row r="40" customFormat="false" ht="15" hidden="false" customHeight="false" outlineLevel="0" collapsed="false">
      <c r="A40" s="85" t="s">
        <v>476</v>
      </c>
      <c r="B40" s="77"/>
      <c r="C40" s="62" t="n">
        <v>1206000000</v>
      </c>
      <c r="D40" s="62" t="n">
        <v>1273000000</v>
      </c>
      <c r="E40" s="62" t="n">
        <v>1376000000</v>
      </c>
      <c r="F40" s="63" t="n">
        <v>1431000000</v>
      </c>
      <c r="G40" s="63" t="n">
        <v>1613000000</v>
      </c>
      <c r="H40" s="63" t="n">
        <v>2106000000</v>
      </c>
      <c r="I40" s="63" t="n">
        <v>3209000000</v>
      </c>
      <c r="J40" s="45" t="s">
        <v>79</v>
      </c>
      <c r="K40" s="45" t="s">
        <v>79</v>
      </c>
      <c r="L40" s="45" t="n">
        <v>5106000000</v>
      </c>
      <c r="M40" s="63" t="n">
        <v>6000000</v>
      </c>
      <c r="N40" s="63" t="n">
        <v>12000000</v>
      </c>
      <c r="O40" s="63" t="n">
        <v>10000000</v>
      </c>
      <c r="P40" s="63" t="n">
        <v>16000000</v>
      </c>
      <c r="Q40" s="63" t="n">
        <v>20000000</v>
      </c>
      <c r="R40" s="63" t="n">
        <v>22000000</v>
      </c>
      <c r="S40" s="63" t="n">
        <v>26000000</v>
      </c>
    </row>
    <row r="41" customFormat="false" ht="15" hidden="false" customHeight="false" outlineLevel="0" collapsed="false">
      <c r="A41" s="85" t="s">
        <v>477</v>
      </c>
      <c r="B41" s="77"/>
      <c r="C41" s="62" t="n">
        <v>400000000</v>
      </c>
      <c r="D41" s="62" t="n">
        <v>552000000</v>
      </c>
      <c r="E41" s="62" t="n">
        <v>1113000000</v>
      </c>
      <c r="F41" s="45" t="s">
        <v>79</v>
      </c>
      <c r="G41" s="45" t="s">
        <v>79</v>
      </c>
      <c r="H41" s="45" t="s">
        <v>79</v>
      </c>
      <c r="I41" s="45" t="s">
        <v>79</v>
      </c>
      <c r="J41" s="45" t="s">
        <v>79</v>
      </c>
      <c r="K41" s="45" t="s">
        <v>79</v>
      </c>
      <c r="L41" s="45" t="s">
        <v>79</v>
      </c>
      <c r="M41" s="63" t="n">
        <v>4000000</v>
      </c>
      <c r="N41" s="63" t="n">
        <v>5000000</v>
      </c>
      <c r="O41" s="63" t="n">
        <v>5000000</v>
      </c>
      <c r="P41" s="63" t="n">
        <v>8000000</v>
      </c>
      <c r="Q41" s="63" t="n">
        <v>11000000</v>
      </c>
      <c r="R41" s="63" t="n">
        <v>13000000</v>
      </c>
      <c r="S41" s="63" t="n">
        <v>15000000</v>
      </c>
    </row>
    <row r="42" customFormat="false" ht="15" hidden="false" customHeight="false" outlineLevel="0" collapsed="false">
      <c r="A42" s="85" t="s">
        <v>478</v>
      </c>
      <c r="B42" s="77"/>
      <c r="C42" s="45" t="s">
        <v>79</v>
      </c>
      <c r="D42" s="45" t="s">
        <v>79</v>
      </c>
      <c r="E42" s="45" t="s">
        <v>79</v>
      </c>
      <c r="F42" s="45" t="s">
        <v>79</v>
      </c>
      <c r="G42" s="45" t="s">
        <v>79</v>
      </c>
      <c r="H42" s="45" t="s">
        <v>79</v>
      </c>
      <c r="I42" s="45" t="s">
        <v>79</v>
      </c>
      <c r="J42" s="45" t="s">
        <v>79</v>
      </c>
      <c r="K42" s="45" t="s">
        <v>79</v>
      </c>
      <c r="L42" s="45" t="n">
        <v>12203000000</v>
      </c>
      <c r="M42" s="63" t="n">
        <v>13000000</v>
      </c>
      <c r="N42" s="63" t="n">
        <v>15000000</v>
      </c>
      <c r="O42" s="63" t="n">
        <v>17000000</v>
      </c>
      <c r="P42" s="63" t="n">
        <v>22000000</v>
      </c>
      <c r="Q42" s="63" t="n">
        <v>30000000</v>
      </c>
      <c r="R42" s="63" t="n">
        <v>34000000</v>
      </c>
      <c r="S42" s="63" t="n">
        <v>41000000</v>
      </c>
    </row>
    <row r="43" customFormat="false" ht="15" hidden="false" customHeight="false" outlineLevel="0" collapsed="false">
      <c r="A43" s="85" t="s">
        <v>479</v>
      </c>
      <c r="B43" s="77"/>
      <c r="C43" s="45" t="s">
        <v>79</v>
      </c>
      <c r="D43" s="45" t="s">
        <v>79</v>
      </c>
      <c r="E43" s="45" t="s">
        <v>79</v>
      </c>
      <c r="F43" s="63" t="n">
        <v>0</v>
      </c>
      <c r="G43" s="63" t="n">
        <v>0</v>
      </c>
      <c r="H43" s="63" t="n">
        <v>4328000000</v>
      </c>
      <c r="I43" s="63" t="n">
        <v>6937000000</v>
      </c>
      <c r="J43" s="63" t="n">
        <v>8824000000</v>
      </c>
      <c r="K43" s="63" t="n">
        <v>15018000000</v>
      </c>
      <c r="L43" s="45" t="n">
        <v>37823000000</v>
      </c>
      <c r="M43" s="63" t="n">
        <v>22000000</v>
      </c>
      <c r="N43" s="63" t="n">
        <v>22000000</v>
      </c>
      <c r="O43" s="63" t="n">
        <v>24000000</v>
      </c>
      <c r="P43" s="63" t="n">
        <v>52000000</v>
      </c>
      <c r="Q43" s="63" t="n">
        <v>50000000</v>
      </c>
      <c r="R43" s="63" t="n">
        <v>57000000</v>
      </c>
      <c r="S43" s="63" t="n">
        <v>68000000</v>
      </c>
    </row>
    <row r="44" customFormat="false" ht="15" hidden="false" customHeight="false" outlineLevel="0" collapsed="false">
      <c r="A44" s="84" t="s">
        <v>480</v>
      </c>
      <c r="B44" s="61" t="s">
        <v>197</v>
      </c>
      <c r="C44" s="62" t="n">
        <v>276000000</v>
      </c>
      <c r="D44" s="62" t="n">
        <v>616000000</v>
      </c>
      <c r="E44" s="62" t="n">
        <v>380000000</v>
      </c>
      <c r="F44" s="63" t="n">
        <v>0</v>
      </c>
      <c r="G44" s="63" t="n">
        <v>1349000000</v>
      </c>
      <c r="H44" s="63" t="n">
        <v>1467000000</v>
      </c>
      <c r="I44" s="63" t="n">
        <v>3177000000</v>
      </c>
      <c r="J44" s="63" t="n">
        <v>5657000000</v>
      </c>
      <c r="K44" s="63" t="n">
        <v>1200000000</v>
      </c>
      <c r="L44" s="45" t="n">
        <v>407000000</v>
      </c>
      <c r="M44" s="63" t="n">
        <v>0</v>
      </c>
      <c r="N44" s="63" t="n">
        <v>0</v>
      </c>
      <c r="O44" s="63" t="n">
        <v>0</v>
      </c>
      <c r="P44" s="63" t="n">
        <v>12000000</v>
      </c>
      <c r="Q44" s="63" t="n">
        <v>8000000</v>
      </c>
      <c r="R44" s="63" t="n">
        <v>11000000</v>
      </c>
      <c r="S44" s="63" t="n">
        <v>0</v>
      </c>
    </row>
    <row r="45" customFormat="false" ht="15" hidden="false" customHeight="false" outlineLevel="0" collapsed="false">
      <c r="A45" s="81" t="s">
        <v>481</v>
      </c>
      <c r="B45" s="77" t="s">
        <v>110</v>
      </c>
      <c r="C45" s="62" t="n">
        <v>9583000000</v>
      </c>
      <c r="D45" s="62" t="n">
        <v>11530000000</v>
      </c>
      <c r="E45" s="62" t="n">
        <v>9816000000</v>
      </c>
      <c r="F45" s="63" t="n">
        <v>11787000000</v>
      </c>
      <c r="G45" s="63" t="n">
        <v>20999000000</v>
      </c>
      <c r="H45" s="63" t="n">
        <v>24969000000</v>
      </c>
      <c r="I45" s="63" t="n">
        <v>26263000000</v>
      </c>
      <c r="J45" s="63" t="n">
        <v>53665000000</v>
      </c>
      <c r="K45" s="63" t="n">
        <v>69400000000</v>
      </c>
      <c r="L45" s="45" t="n">
        <v>46740000000</v>
      </c>
      <c r="M45" s="63" t="n">
        <v>60000000</v>
      </c>
      <c r="N45" s="63" t="n">
        <v>65000000</v>
      </c>
      <c r="O45" s="63" t="n">
        <v>78000000</v>
      </c>
      <c r="P45" s="63" t="n">
        <v>104000000</v>
      </c>
      <c r="Q45" s="63" t="n">
        <v>144000000</v>
      </c>
      <c r="R45" s="63" t="n">
        <v>175000000</v>
      </c>
      <c r="S45" s="63" t="n">
        <v>223000000</v>
      </c>
    </row>
    <row r="46" customFormat="false" ht="15" hidden="false" customHeight="false" outlineLevel="0" collapsed="false">
      <c r="A46" s="84" t="s">
        <v>482</v>
      </c>
      <c r="B46" s="13" t="s">
        <v>58</v>
      </c>
      <c r="C46" s="62" t="n">
        <v>7651000000</v>
      </c>
      <c r="D46" s="62" t="n">
        <v>9789000000</v>
      </c>
      <c r="E46" s="62" t="n">
        <v>7761000000</v>
      </c>
      <c r="F46" s="63" t="n">
        <v>9521000000</v>
      </c>
      <c r="G46" s="63" t="n">
        <v>17681000000</v>
      </c>
      <c r="H46" s="63" t="n">
        <v>22556000000</v>
      </c>
      <c r="I46" s="63" t="n">
        <v>22342000000</v>
      </c>
      <c r="J46" s="63" t="n">
        <v>42218000000</v>
      </c>
      <c r="K46" s="63" t="n">
        <v>52800000000</v>
      </c>
      <c r="L46" s="45" t="n">
        <v>32167000000</v>
      </c>
      <c r="M46" s="63" t="n">
        <v>34000000</v>
      </c>
      <c r="N46" s="63" t="n">
        <v>32000000</v>
      </c>
      <c r="O46" s="63" t="n">
        <v>35000000</v>
      </c>
      <c r="P46" s="63" t="n">
        <v>72000000</v>
      </c>
      <c r="Q46" s="63" t="n">
        <v>113000000</v>
      </c>
      <c r="R46" s="63" t="n">
        <v>128000000</v>
      </c>
      <c r="S46" s="63" t="n">
        <v>162000000</v>
      </c>
    </row>
    <row r="47" customFormat="false" ht="15" hidden="false" customHeight="false" outlineLevel="0" collapsed="false">
      <c r="A47" s="84" t="s">
        <v>483</v>
      </c>
      <c r="B47" s="13" t="s">
        <v>58</v>
      </c>
      <c r="C47" s="62" t="n">
        <v>1932000000</v>
      </c>
      <c r="D47" s="62" t="n">
        <v>1741000000</v>
      </c>
      <c r="E47" s="62" t="n">
        <v>2055000000</v>
      </c>
      <c r="F47" s="63" t="n">
        <v>2266000000</v>
      </c>
      <c r="G47" s="63" t="n">
        <v>3319000000</v>
      </c>
      <c r="H47" s="63" t="n">
        <v>2413000000</v>
      </c>
      <c r="I47" s="63" t="n">
        <v>3921000000</v>
      </c>
      <c r="J47" s="63" t="n">
        <v>11447000000</v>
      </c>
      <c r="K47" s="63" t="n">
        <v>16600000000</v>
      </c>
      <c r="L47" s="45" t="n">
        <v>14573000000</v>
      </c>
      <c r="M47" s="63" t="n">
        <v>26000000</v>
      </c>
      <c r="N47" s="63" t="n">
        <v>33000000</v>
      </c>
      <c r="O47" s="63" t="n">
        <v>42000000</v>
      </c>
      <c r="P47" s="63" t="n">
        <v>32000000</v>
      </c>
      <c r="Q47" s="63" t="n">
        <v>31000000</v>
      </c>
      <c r="R47" s="63" t="n">
        <v>47000000</v>
      </c>
      <c r="S47" s="63" t="n">
        <v>61000000</v>
      </c>
    </row>
    <row r="48" customFormat="false" ht="15" hidden="false" customHeight="false" outlineLevel="0" collapsed="false">
      <c r="A48" s="81" t="s">
        <v>484</v>
      </c>
      <c r="B48" s="77" t="s">
        <v>110</v>
      </c>
      <c r="C48" s="62" t="n">
        <v>8000000</v>
      </c>
      <c r="D48" s="62" t="n">
        <v>584000000</v>
      </c>
      <c r="E48" s="62" t="n">
        <v>0</v>
      </c>
      <c r="F48" s="63" t="n">
        <v>61000000</v>
      </c>
      <c r="G48" s="63" t="n">
        <v>0</v>
      </c>
      <c r="H48" s="63" t="n">
        <v>589000000</v>
      </c>
      <c r="I48" s="63" t="n">
        <v>0</v>
      </c>
      <c r="J48" s="63" t="n">
        <v>452000000</v>
      </c>
      <c r="K48" s="63" t="n">
        <v>-108000000</v>
      </c>
      <c r="L48" s="45" t="s">
        <v>79</v>
      </c>
      <c r="M48" s="63" t="n">
        <v>1000000</v>
      </c>
      <c r="N48" s="63" t="n">
        <v>1000000</v>
      </c>
      <c r="O48" s="63" t="n">
        <v>0</v>
      </c>
      <c r="P48" s="63" t="n">
        <v>0</v>
      </c>
      <c r="Q48" s="63" t="n">
        <v>0</v>
      </c>
      <c r="R48" s="63" t="n">
        <v>0</v>
      </c>
      <c r="S48" s="63" t="n">
        <v>0</v>
      </c>
    </row>
    <row r="49" customFormat="false" ht="15" hidden="false" customHeight="false" outlineLevel="0" collapsed="false">
      <c r="A49" s="81" t="s">
        <v>485</v>
      </c>
      <c r="B49" s="77"/>
      <c r="C49" s="62" t="n">
        <v>-5125000000</v>
      </c>
      <c r="D49" s="62" t="n">
        <v>-6618000000</v>
      </c>
      <c r="E49" s="62" t="n">
        <v>-10493000000</v>
      </c>
      <c r="F49" s="63" t="n">
        <v>-18637000000</v>
      </c>
      <c r="G49" s="63" t="n">
        <v>-14719000000</v>
      </c>
      <c r="H49" s="63" t="n">
        <v>-12289000000</v>
      </c>
      <c r="I49" s="63" t="n">
        <v>-3024000000</v>
      </c>
      <c r="J49" s="63" t="n">
        <v>-5948000000</v>
      </c>
      <c r="K49" s="63" t="n">
        <v>-11585000000</v>
      </c>
      <c r="L49" s="45" t="n">
        <v>-37250000000</v>
      </c>
      <c r="M49" s="63" t="n">
        <v>0</v>
      </c>
      <c r="N49" s="63" t="n">
        <v>-24000000</v>
      </c>
      <c r="O49" s="63" t="n">
        <v>-66000000</v>
      </c>
      <c r="P49" s="63" t="n">
        <v>-16000000</v>
      </c>
      <c r="Q49" s="63" t="n">
        <v>-66000000</v>
      </c>
      <c r="R49" s="63" t="n">
        <v>-65000000</v>
      </c>
      <c r="S49" s="63" t="n">
        <v>-72000000</v>
      </c>
    </row>
    <row r="50" customFormat="false" ht="15" hidden="false" customHeight="false" outlineLevel="0" collapsed="false">
      <c r="A50" s="81" t="s">
        <v>486</v>
      </c>
      <c r="B50" s="77"/>
      <c r="C50" s="62" t="n">
        <v>-1133000000</v>
      </c>
      <c r="D50" s="62" t="n">
        <v>-327000000</v>
      </c>
      <c r="E50" s="62" t="n">
        <v>1346000000</v>
      </c>
      <c r="F50" s="63" t="n">
        <v>538000000</v>
      </c>
      <c r="G50" s="63" t="n">
        <v>-218000000</v>
      </c>
      <c r="H50" s="63" t="n">
        <v>-631000000</v>
      </c>
      <c r="I50" s="63" t="n">
        <v>-368000000</v>
      </c>
      <c r="J50" s="63" t="n">
        <v>276000000</v>
      </c>
      <c r="K50" s="63" t="n">
        <v>0</v>
      </c>
      <c r="L50" s="45" t="n">
        <v>-614000000</v>
      </c>
      <c r="M50" s="63" t="n">
        <v>0</v>
      </c>
      <c r="N50" s="63" t="n">
        <v>-1000000</v>
      </c>
      <c r="O50" s="63" t="n">
        <v>-15000000</v>
      </c>
      <c r="P50" s="63" t="n">
        <v>-14000000</v>
      </c>
      <c r="Q50" s="63" t="n">
        <v>-18000000</v>
      </c>
      <c r="R50" s="63" t="n">
        <v>0</v>
      </c>
      <c r="S50" s="63" t="n">
        <v>0</v>
      </c>
    </row>
    <row r="51" customFormat="false" ht="15" hidden="false" customHeight="false" outlineLevel="0" collapsed="false">
      <c r="A51" s="81" t="s">
        <v>487</v>
      </c>
      <c r="B51" s="77"/>
      <c r="C51" s="45" t="s">
        <v>79</v>
      </c>
      <c r="D51" s="45" t="s">
        <v>79</v>
      </c>
      <c r="E51" s="45" t="s">
        <v>79</v>
      </c>
      <c r="F51" s="45" t="s">
        <v>79</v>
      </c>
      <c r="G51" s="45" t="s">
        <v>79</v>
      </c>
      <c r="H51" s="45" t="s">
        <v>79</v>
      </c>
      <c r="I51" s="45" t="s">
        <v>79</v>
      </c>
      <c r="J51" s="63" t="s">
        <v>79</v>
      </c>
      <c r="K51" s="63" t="s">
        <v>79</v>
      </c>
      <c r="L51" s="45" t="s">
        <v>79</v>
      </c>
      <c r="M51" s="63" t="n">
        <v>0</v>
      </c>
      <c r="N51" s="63" t="n">
        <v>-25000000</v>
      </c>
      <c r="O51" s="63" t="n">
        <v>-81000000</v>
      </c>
      <c r="P51" s="63" t="n">
        <v>-30000000</v>
      </c>
      <c r="Q51" s="63" t="n">
        <v>-84000000</v>
      </c>
      <c r="R51" s="63" t="n">
        <v>-65000000</v>
      </c>
      <c r="S51" s="63" t="n">
        <v>-72000000</v>
      </c>
    </row>
    <row r="52" s="22" customFormat="true" ht="15" hidden="false" customHeight="false" outlineLevel="0" collapsed="false">
      <c r="A52" s="31" t="s">
        <v>488</v>
      </c>
      <c r="B52" s="31" t="s">
        <v>133</v>
      </c>
      <c r="C52" s="68" t="n">
        <v>6258000000</v>
      </c>
      <c r="D52" s="68" t="n">
        <v>6945000000</v>
      </c>
      <c r="E52" s="68" t="n">
        <v>9148000000</v>
      </c>
      <c r="F52" s="69" t="n">
        <v>18099000000</v>
      </c>
      <c r="G52" s="69" t="n">
        <v>14938000000</v>
      </c>
      <c r="H52" s="69" t="n">
        <v>12920000000</v>
      </c>
      <c r="I52" s="69" t="n">
        <v>6233000000</v>
      </c>
      <c r="J52" s="69" t="n">
        <v>5672000000</v>
      </c>
      <c r="K52" s="69" t="n">
        <v>11585000000</v>
      </c>
      <c r="L52" s="53" t="n">
        <v>37411000000</v>
      </c>
      <c r="M52" s="69" t="n">
        <v>0</v>
      </c>
      <c r="N52" s="69" t="n">
        <v>25000000</v>
      </c>
      <c r="O52" s="69" t="n">
        <v>81000000</v>
      </c>
      <c r="P52" s="69" t="n">
        <v>30000000</v>
      </c>
      <c r="Q52" s="69" t="n">
        <v>84000000</v>
      </c>
      <c r="R52" s="69" t="n">
        <v>65000000</v>
      </c>
      <c r="S52" s="69" t="n">
        <v>72000000</v>
      </c>
    </row>
    <row r="53" customFormat="false" ht="15" hidden="false" customHeight="false" outlineLevel="0" collapsed="false">
      <c r="A53" s="81" t="s">
        <v>266</v>
      </c>
      <c r="B53" s="77" t="s">
        <v>144</v>
      </c>
      <c r="C53" s="62" t="n">
        <v>4373000000</v>
      </c>
      <c r="D53" s="62" t="n">
        <v>5544000000</v>
      </c>
      <c r="E53" s="62" t="n">
        <v>-268000000</v>
      </c>
      <c r="F53" s="63" t="n">
        <v>-730000000</v>
      </c>
      <c r="G53" s="63" t="n">
        <v>425000000</v>
      </c>
      <c r="H53" s="63" t="n">
        <v>6102000000</v>
      </c>
      <c r="I53" s="63" t="n">
        <v>982000000</v>
      </c>
      <c r="J53" s="63" t="n">
        <v>3761000000</v>
      </c>
      <c r="K53" s="63" t="n">
        <v>982000000</v>
      </c>
      <c r="L53" s="45" t="n">
        <v>13338000000</v>
      </c>
      <c r="M53" s="63" t="n">
        <v>7000000</v>
      </c>
      <c r="N53" s="63" t="n">
        <v>11000000</v>
      </c>
      <c r="O53" s="63" t="n">
        <v>16000000</v>
      </c>
      <c r="P53" s="63" t="n">
        <v>33000000</v>
      </c>
      <c r="Q53" s="63" t="n">
        <v>77000000</v>
      </c>
      <c r="R53" s="63" t="n">
        <v>76000000</v>
      </c>
      <c r="S53" s="63" t="n">
        <v>85000000</v>
      </c>
    </row>
    <row r="54" customFormat="false" ht="15" hidden="false" customHeight="false" outlineLevel="0" collapsed="false">
      <c r="A54" s="84" t="s">
        <v>489</v>
      </c>
      <c r="B54" s="61"/>
      <c r="C54" s="62" t="n">
        <v>6473000000</v>
      </c>
      <c r="D54" s="62" t="n">
        <v>10456000000</v>
      </c>
      <c r="E54" s="62" t="n">
        <v>4282000000</v>
      </c>
      <c r="F54" s="63" t="n">
        <v>4917000000</v>
      </c>
      <c r="G54" s="63" t="n">
        <v>7185000000</v>
      </c>
      <c r="H54" s="63" t="n">
        <v>11588000000</v>
      </c>
      <c r="I54" s="63" t="n">
        <v>11142000000</v>
      </c>
      <c r="J54" s="63" t="n">
        <v>11073000000</v>
      </c>
      <c r="K54" s="63" t="n">
        <v>11142000000</v>
      </c>
      <c r="L54" s="45" t="n">
        <v>13338000000</v>
      </c>
      <c r="M54" s="63" t="n">
        <v>8000000</v>
      </c>
      <c r="N54" s="63" t="n">
        <v>13000000</v>
      </c>
      <c r="O54" s="63" t="n">
        <v>18000000</v>
      </c>
      <c r="P54" s="63" t="n">
        <v>38000000</v>
      </c>
      <c r="Q54" s="63" t="n">
        <v>83000000</v>
      </c>
      <c r="R54" s="63" t="n">
        <v>89000000</v>
      </c>
      <c r="S54" s="63" t="n">
        <v>101000000</v>
      </c>
    </row>
    <row r="55" customFormat="false" ht="15" hidden="false" customHeight="false" outlineLevel="0" collapsed="false">
      <c r="A55" s="84" t="s">
        <v>490</v>
      </c>
      <c r="B55" s="61" t="s">
        <v>138</v>
      </c>
      <c r="C55" s="45" t="s">
        <v>79</v>
      </c>
      <c r="D55" s="45" t="s">
        <v>79</v>
      </c>
      <c r="E55" s="45" t="s">
        <v>79</v>
      </c>
      <c r="F55" s="45" t="s">
        <v>79</v>
      </c>
      <c r="G55" s="45" t="s">
        <v>79</v>
      </c>
      <c r="H55" s="45" t="s">
        <v>79</v>
      </c>
      <c r="I55" s="45" t="s">
        <v>79</v>
      </c>
      <c r="J55" s="45" t="s">
        <v>79</v>
      </c>
      <c r="K55" s="45" t="s">
        <v>79</v>
      </c>
      <c r="L55" s="45" t="s">
        <v>79</v>
      </c>
      <c r="M55" s="45" t="s">
        <v>79</v>
      </c>
      <c r="N55" s="63" t="n">
        <v>0</v>
      </c>
      <c r="O55" s="63" t="n">
        <v>1000000</v>
      </c>
      <c r="P55" s="63" t="n">
        <v>0</v>
      </c>
      <c r="Q55" s="63" t="n">
        <v>35000000</v>
      </c>
      <c r="R55" s="63" t="n">
        <v>34000000</v>
      </c>
      <c r="S55" s="63" t="n">
        <v>30000000</v>
      </c>
    </row>
    <row r="56" customFormat="false" ht="15" hidden="false" customHeight="false" outlineLevel="0" collapsed="false">
      <c r="A56" s="84" t="s">
        <v>137</v>
      </c>
      <c r="B56" s="61" t="s">
        <v>138</v>
      </c>
      <c r="C56" s="62" t="n">
        <v>5080000000</v>
      </c>
      <c r="D56" s="62" t="n">
        <v>5936000000</v>
      </c>
      <c r="E56" s="62" t="n">
        <v>4282000000</v>
      </c>
      <c r="F56" s="63" t="n">
        <v>4917000000</v>
      </c>
      <c r="G56" s="63" t="n">
        <v>5799000000</v>
      </c>
      <c r="H56" s="63" t="n">
        <v>6406000000</v>
      </c>
      <c r="I56" s="63" t="n">
        <v>7770000000</v>
      </c>
      <c r="J56" s="63" t="n">
        <v>11073000000</v>
      </c>
      <c r="K56" s="63" t="n">
        <v>8690000000</v>
      </c>
      <c r="L56" s="45" t="n">
        <v>7252000000</v>
      </c>
      <c r="M56" s="63" t="n">
        <v>8000000</v>
      </c>
      <c r="N56" s="63" t="n">
        <v>13000000</v>
      </c>
      <c r="O56" s="63" t="n">
        <v>17000000</v>
      </c>
      <c r="P56" s="63" t="n">
        <v>38000000</v>
      </c>
      <c r="Q56" s="63" t="n">
        <v>49000000</v>
      </c>
      <c r="R56" s="63" t="n">
        <v>56000000</v>
      </c>
      <c r="S56" s="63" t="n">
        <v>71000000</v>
      </c>
    </row>
    <row r="57" customFormat="false" ht="15" hidden="false" customHeight="false" outlineLevel="0" collapsed="false">
      <c r="A57" s="84" t="s">
        <v>491</v>
      </c>
      <c r="B57" s="61" t="s">
        <v>138</v>
      </c>
      <c r="C57" s="45" t="s">
        <v>79</v>
      </c>
      <c r="D57" s="45" t="s">
        <v>79</v>
      </c>
      <c r="E57" s="45" t="s">
        <v>79</v>
      </c>
      <c r="F57" s="45" t="s">
        <v>79</v>
      </c>
      <c r="G57" s="45" t="s">
        <v>79</v>
      </c>
      <c r="H57" s="45" t="s">
        <v>79</v>
      </c>
      <c r="I57" s="45" t="s">
        <v>79</v>
      </c>
      <c r="J57" s="63" t="s">
        <v>79</v>
      </c>
      <c r="K57" s="63" t="s">
        <v>79</v>
      </c>
      <c r="L57" s="45" t="n">
        <v>0</v>
      </c>
      <c r="M57" s="63" t="n">
        <v>0</v>
      </c>
      <c r="N57" s="63" t="n">
        <v>0</v>
      </c>
      <c r="O57" s="63" t="n">
        <v>0</v>
      </c>
      <c r="P57" s="63" t="n">
        <v>0</v>
      </c>
      <c r="Q57" s="63" t="n">
        <v>0</v>
      </c>
      <c r="R57" s="63" t="n">
        <v>0</v>
      </c>
      <c r="S57" s="63" t="n">
        <v>0</v>
      </c>
    </row>
    <row r="58" customFormat="false" ht="15" hidden="false" customHeight="false" outlineLevel="0" collapsed="false">
      <c r="A58" s="84" t="s">
        <v>172</v>
      </c>
      <c r="B58" s="61" t="s">
        <v>142</v>
      </c>
      <c r="C58" s="62" t="n">
        <v>-2137000000</v>
      </c>
      <c r="D58" s="62" t="n">
        <v>-5129000000</v>
      </c>
      <c r="E58" s="62" t="n">
        <v>-3510000000</v>
      </c>
      <c r="F58" s="63" t="n">
        <v>-5448000000</v>
      </c>
      <c r="G58" s="63" t="n">
        <v>-7577000000</v>
      </c>
      <c r="H58" s="63" t="n">
        <v>-8210000000</v>
      </c>
      <c r="I58" s="63" t="n">
        <v>-10161000000</v>
      </c>
      <c r="J58" s="63" t="n">
        <v>-7312000000</v>
      </c>
      <c r="K58" s="63" t="n">
        <v>-857000000</v>
      </c>
      <c r="L58" s="45" t="n">
        <v>-1213000000</v>
      </c>
      <c r="M58" s="63" t="n">
        <v>-2000000</v>
      </c>
      <c r="N58" s="63" t="n">
        <v>-2000000</v>
      </c>
      <c r="O58" s="63" t="n">
        <v>-3000000</v>
      </c>
      <c r="P58" s="63" t="n">
        <v>-5000000</v>
      </c>
      <c r="Q58" s="63" t="n">
        <v>-6000000</v>
      </c>
      <c r="R58" s="63" t="n">
        <v>-14000000</v>
      </c>
      <c r="S58" s="63" t="n">
        <v>-16000000</v>
      </c>
    </row>
    <row r="59" customFormat="false" ht="15" hidden="false" customHeight="false" outlineLevel="0" collapsed="false">
      <c r="A59" s="81" t="s">
        <v>492</v>
      </c>
      <c r="B59" s="77" t="s">
        <v>144</v>
      </c>
      <c r="C59" s="62" t="n">
        <v>1886000000</v>
      </c>
      <c r="D59" s="62" t="n">
        <v>1401000000</v>
      </c>
      <c r="E59" s="62" t="n">
        <v>9416000000</v>
      </c>
      <c r="F59" s="63" t="n">
        <v>18829000000</v>
      </c>
      <c r="G59" s="63" t="n">
        <v>14512000000</v>
      </c>
      <c r="H59" s="63" t="n">
        <v>6818000000</v>
      </c>
      <c r="I59" s="63" t="n">
        <v>905000000</v>
      </c>
      <c r="J59" s="63" t="n">
        <v>-1453000000</v>
      </c>
      <c r="K59" s="63" t="n">
        <v>3753000000</v>
      </c>
      <c r="L59" s="45" t="n">
        <v>24074000000</v>
      </c>
      <c r="M59" s="63" t="n">
        <v>-7000000</v>
      </c>
      <c r="N59" s="63" t="n">
        <v>14000000</v>
      </c>
      <c r="O59" s="63" t="n">
        <v>65000000</v>
      </c>
      <c r="P59" s="63" t="n">
        <v>-2000000</v>
      </c>
      <c r="Q59" s="63" t="n">
        <v>7000000</v>
      </c>
      <c r="R59" s="63" t="n">
        <v>-11000000</v>
      </c>
      <c r="S59" s="63" t="n">
        <v>-13000000</v>
      </c>
    </row>
    <row r="60" customFormat="false" ht="15" hidden="false" customHeight="false" outlineLevel="0" collapsed="false">
      <c r="A60" s="84" t="s">
        <v>493</v>
      </c>
      <c r="B60" s="77" t="s">
        <v>175</v>
      </c>
      <c r="C60" s="45" t="s">
        <v>79</v>
      </c>
      <c r="D60" s="45" t="s">
        <v>79</v>
      </c>
      <c r="E60" s="45" t="s">
        <v>79</v>
      </c>
      <c r="F60" s="45" t="s">
        <v>79</v>
      </c>
      <c r="G60" s="45" t="s">
        <v>79</v>
      </c>
      <c r="H60" s="45" t="s">
        <v>79</v>
      </c>
      <c r="I60" s="45" t="s">
        <v>79</v>
      </c>
      <c r="J60" s="45" t="s">
        <v>79</v>
      </c>
      <c r="K60" s="45" t="s">
        <v>79</v>
      </c>
      <c r="L60" s="45" t="n">
        <v>24074000000</v>
      </c>
      <c r="M60" s="45" t="s">
        <v>79</v>
      </c>
      <c r="N60" s="63" t="n">
        <v>14000000</v>
      </c>
      <c r="O60" s="63" t="n">
        <v>65000000</v>
      </c>
      <c r="P60" s="63" t="n">
        <v>-2000000</v>
      </c>
      <c r="Q60" s="63" t="n">
        <v>7000000</v>
      </c>
      <c r="R60" s="63" t="n">
        <v>-11000000</v>
      </c>
      <c r="S60" s="63" t="n">
        <v>-13000000</v>
      </c>
    </row>
    <row r="61" customFormat="false" ht="15" hidden="false" customHeight="false" outlineLevel="0" collapsed="false">
      <c r="A61" s="81" t="s">
        <v>494</v>
      </c>
      <c r="B61" s="81" t="s">
        <v>144</v>
      </c>
      <c r="C61" s="62" t="n">
        <v>0</v>
      </c>
      <c r="D61" s="62" t="n">
        <v>114000000</v>
      </c>
      <c r="E61" s="62" t="n">
        <v>161000000</v>
      </c>
      <c r="F61" s="63" t="n">
        <v>-307000000</v>
      </c>
      <c r="G61" s="63" t="n">
        <v>62000000</v>
      </c>
      <c r="H61" s="45" t="n">
        <v>0</v>
      </c>
      <c r="I61" s="45" t="n">
        <v>4346000000</v>
      </c>
      <c r="J61" s="45" t="n">
        <v>3364000000</v>
      </c>
      <c r="K61" s="45" t="n">
        <v>0</v>
      </c>
      <c r="L61" s="45" t="s">
        <v>79</v>
      </c>
      <c r="M61" s="63" t="n">
        <v>0</v>
      </c>
      <c r="N61" s="63" t="n">
        <v>0</v>
      </c>
      <c r="O61" s="63" t="n">
        <v>0</v>
      </c>
      <c r="P61" s="63" t="n">
        <v>0</v>
      </c>
      <c r="Q61" s="63" t="n">
        <v>0</v>
      </c>
      <c r="R61" s="63" t="n">
        <v>0</v>
      </c>
      <c r="S61" s="63" t="n">
        <v>0</v>
      </c>
    </row>
    <row r="63" customFormat="false" ht="15" hidden="false" customHeight="false" outlineLevel="0" collapsed="false">
      <c r="C63" s="0" t="s">
        <v>85</v>
      </c>
      <c r="D63" s="0" t="s">
        <v>85</v>
      </c>
      <c r="E63" s="0" t="s">
        <v>85</v>
      </c>
      <c r="F63" s="0" t="s">
        <v>85</v>
      </c>
      <c r="G63" s="0" t="s">
        <v>85</v>
      </c>
      <c r="H63" s="0" t="s">
        <v>85</v>
      </c>
      <c r="I63" s="0" t="s">
        <v>85</v>
      </c>
      <c r="J63" s="0" t="s">
        <v>85</v>
      </c>
      <c r="K63" s="0" t="s">
        <v>85</v>
      </c>
      <c r="L63" s="0" t="s">
        <v>85</v>
      </c>
      <c r="M63" s="0" t="s">
        <v>85</v>
      </c>
      <c r="N63" s="0" t="s">
        <v>85</v>
      </c>
      <c r="O63" s="0" t="s">
        <v>85</v>
      </c>
      <c r="P63" s="0" t="s">
        <v>85</v>
      </c>
      <c r="Q63" s="0" t="s">
        <v>85</v>
      </c>
      <c r="R63" s="0" t="s">
        <v>85</v>
      </c>
      <c r="S63" s="0" t="s">
        <v>85</v>
      </c>
    </row>
    <row r="65" customFormat="false" ht="15" hidden="false" customHeight="false" outlineLevel="0" collapsed="false">
      <c r="A65" s="0" t="s">
        <v>226</v>
      </c>
      <c r="C65" s="54" t="n">
        <f aca="false">C9-C10-C11-C12-C13</f>
        <v>-1000000</v>
      </c>
      <c r="D65" s="54" t="n">
        <f aca="false">D9-D10-D11-D12-D13</f>
        <v>1000000</v>
      </c>
      <c r="E65" s="54" t="n">
        <f aca="false">E9-E10-E11-E12-E13</f>
        <v>1000000</v>
      </c>
      <c r="F65" s="54" t="e">
        <f aca="false">F9-F10-F11-F12-F13</f>
        <v>#VALUE!</v>
      </c>
      <c r="G65" s="54" t="e">
        <f aca="false">G9-G10-G11-G12-G13</f>
        <v>#VALUE!</v>
      </c>
      <c r="H65" s="54" t="e">
        <f aca="false">H9-H10-H11-H12-H13</f>
        <v>#VALUE!</v>
      </c>
      <c r="I65" s="54" t="e">
        <f aca="false">I9-I10-I11-I12-I13</f>
        <v>#VALUE!</v>
      </c>
      <c r="J65" s="54" t="e">
        <f aca="false">J9-J10-J11-J12-J13</f>
        <v>#VALUE!</v>
      </c>
      <c r="K65" s="54" t="e">
        <f aca="false">K9-K10-K11-K12-K13</f>
        <v>#VALUE!</v>
      </c>
      <c r="L65" s="54" t="n">
        <f aca="false">L9-L10-L11-L12-L13</f>
        <v>0</v>
      </c>
      <c r="M65" s="54" t="n">
        <f aca="false">M9-M10-M11-M12-M13</f>
        <v>1000000</v>
      </c>
      <c r="N65" s="54" t="n">
        <f aca="false">N9-N10-N11-N12-N13</f>
        <v>1000000</v>
      </c>
      <c r="O65" s="54" t="n">
        <f aca="false">O9-O10-O11-O12-O13</f>
        <v>-1000000</v>
      </c>
      <c r="P65" s="54" t="n">
        <f aca="false">P9-P10-P11-P12-P13</f>
        <v>0</v>
      </c>
      <c r="Q65" s="54" t="n">
        <f aca="false">Q9-Q10-Q11-Q12-Q13</f>
        <v>1000000</v>
      </c>
      <c r="R65" s="54" t="n">
        <f aca="false">R9-R10-R11-R12-R13</f>
        <v>1000000</v>
      </c>
      <c r="S65" s="54" t="n">
        <f aca="false">S9-S10-S11-S12-S13</f>
        <v>-1000000</v>
      </c>
    </row>
    <row r="66" customFormat="false" ht="15" hidden="false" customHeight="false" outlineLevel="0" collapsed="false">
      <c r="A66" s="0" t="s">
        <v>331</v>
      </c>
      <c r="C66" s="54" t="n">
        <f aca="false">C20-C21-C45-C48</f>
        <v>0</v>
      </c>
      <c r="D66" s="54" t="n">
        <f aca="false">D20-D21-D45-D48</f>
        <v>800000</v>
      </c>
      <c r="E66" s="54" t="n">
        <f aca="false">E20-E21-E45-E48</f>
        <v>-1000000</v>
      </c>
      <c r="F66" s="54" t="n">
        <f aca="false">F20-F21-F45-F48</f>
        <v>1000000</v>
      </c>
      <c r="G66" s="54" t="n">
        <f aca="false">G20-G21-G45-G48</f>
        <v>0</v>
      </c>
      <c r="H66" s="54" t="n">
        <f aca="false">H20-H21-H45-H48</f>
        <v>0</v>
      </c>
      <c r="I66" s="54" t="n">
        <f aca="false">I20-I21-I45-I48</f>
        <v>1000000</v>
      </c>
      <c r="J66" s="54" t="n">
        <f aca="false">J20-J21-J45-J48</f>
        <v>-1000000</v>
      </c>
      <c r="K66" s="54" t="n">
        <f aca="false">K20-K21-K45-K48</f>
        <v>1000000</v>
      </c>
      <c r="L66" s="54" t="n">
        <f aca="false">L20-L21-L45</f>
        <v>-1000000</v>
      </c>
      <c r="M66" s="54" t="n">
        <f aca="false">M20-M21-M45-M48</f>
        <v>0</v>
      </c>
      <c r="N66" s="54" t="n">
        <f aca="false">N20-N21-N45-N48</f>
        <v>0</v>
      </c>
      <c r="O66" s="54" t="n">
        <f aca="false">O20-O21-O45-O48</f>
        <v>0</v>
      </c>
      <c r="P66" s="54" t="n">
        <f aca="false">P20-P21-P45-P48</f>
        <v>0</v>
      </c>
      <c r="Q66" s="54" t="n">
        <f aca="false">Q20-Q21-Q45-Q48</f>
        <v>0</v>
      </c>
      <c r="R66" s="54" t="n">
        <f aca="false">R20-R21-R45-R48</f>
        <v>0</v>
      </c>
      <c r="S66" s="54" t="n">
        <f aca="false">S20-S21-S45-S48</f>
        <v>0</v>
      </c>
    </row>
    <row r="67" customFormat="false" ht="15" hidden="false" customHeight="false" outlineLevel="0" collapsed="false">
      <c r="A67" s="0" t="s">
        <v>495</v>
      </c>
      <c r="C67" s="54" t="n">
        <f aca="false">C52-C53-C59-C61</f>
        <v>-1000000</v>
      </c>
      <c r="D67" s="54" t="n">
        <f aca="false">D52-D53-D59-D61</f>
        <v>-114000000</v>
      </c>
      <c r="E67" s="54" t="n">
        <f aca="false">E52-E53-E59-E61</f>
        <v>-161000000</v>
      </c>
      <c r="F67" s="54" t="n">
        <f aca="false">F52-F53-F59-F61</f>
        <v>307000000</v>
      </c>
      <c r="G67" s="54" t="n">
        <f aca="false">G52-G53-G59-G61</f>
        <v>-61000000</v>
      </c>
      <c r="H67" s="54" t="n">
        <f aca="false">H52-H53-H59-H61</f>
        <v>0</v>
      </c>
      <c r="I67" s="54" t="n">
        <f aca="false">I52-I53-I59-I61</f>
        <v>0</v>
      </c>
      <c r="J67" s="54" t="n">
        <f aca="false">J52-J53-J59-J61</f>
        <v>0</v>
      </c>
      <c r="K67" s="54" t="n">
        <f aca="false">K52-K53-K59-K61</f>
        <v>6850000000</v>
      </c>
      <c r="L67" s="54" t="n">
        <f aca="false">L52-L53-L59</f>
        <v>-1000000</v>
      </c>
      <c r="M67" s="54" t="n">
        <f aca="false">M52-M53-M59-M61</f>
        <v>0</v>
      </c>
      <c r="N67" s="54" t="n">
        <f aca="false">N52-N53-N59-N61</f>
        <v>0</v>
      </c>
      <c r="O67" s="54" t="n">
        <f aca="false">O52-O53-O59-O61</f>
        <v>0</v>
      </c>
      <c r="P67" s="54" t="n">
        <f aca="false">P52-P53-P59-P61</f>
        <v>-1000000</v>
      </c>
      <c r="Q67" s="54" t="n">
        <f aca="false">Q52-Q53-Q59-Q61</f>
        <v>0</v>
      </c>
      <c r="R67" s="54" t="n">
        <f aca="false">R52-R53-R59-R61</f>
        <v>0</v>
      </c>
      <c r="S67" s="54" t="n">
        <f aca="false">S52-S53-S59-S61</f>
        <v>0</v>
      </c>
    </row>
    <row r="68" customFormat="false" ht="15" hidden="false" customHeight="false" outlineLevel="0" collapsed="false">
      <c r="C68" s="54" t="n">
        <f aca="false">C15-C16-C17-C18-C19</f>
        <v>0</v>
      </c>
      <c r="D68" s="54" t="n">
        <f aca="false">D15-D16-D17-D18-D19</f>
        <v>0</v>
      </c>
      <c r="E68" s="54" t="n">
        <f aca="false">E15-E16-E17-E18-E19</f>
        <v>0</v>
      </c>
      <c r="F68" s="54" t="n">
        <f aca="false">F15-F16-F17-F18-F19</f>
        <v>0</v>
      </c>
      <c r="G68" s="54" t="n">
        <f aca="false">G15-G16-G17-G18-G19</f>
        <v>0</v>
      </c>
      <c r="H68" s="54" t="n">
        <f aca="false">H15-H16-H17-H18-H19</f>
        <v>0</v>
      </c>
      <c r="I68" s="54" t="n">
        <f aca="false">I15-I16-I17-I18-I19</f>
        <v>0</v>
      </c>
      <c r="J68" s="54" t="n">
        <f aca="false">J15-J16-J17-J18-J19</f>
        <v>0</v>
      </c>
      <c r="K68" s="54" t="n">
        <f aca="false">K15-K16-K17-K18-K19</f>
        <v>1000000</v>
      </c>
      <c r="L68" s="54" t="n">
        <f aca="false">L15-L16-L17-L18-L19</f>
        <v>0</v>
      </c>
      <c r="M68" s="54" t="n">
        <f aca="false">M15-M16-M17-M18-M19</f>
        <v>-1000000</v>
      </c>
      <c r="N68" s="54" t="n">
        <f aca="false">N15-N16-N17-N18-N19</f>
        <v>-1000000</v>
      </c>
      <c r="O68" s="54" t="n">
        <f aca="false">O15-O16-O17-O18-O19</f>
        <v>0</v>
      </c>
      <c r="P68" s="54" t="n">
        <f aca="false">P15-P16-P17-P18-P19</f>
        <v>-1000000</v>
      </c>
      <c r="Q68" s="54" t="n">
        <f aca="false">Q15-Q16-Q17-Q18-Q19</f>
        <v>0</v>
      </c>
      <c r="R68" s="54" t="n">
        <f aca="false">R15-R16-R17-R18-R19</f>
        <v>0</v>
      </c>
      <c r="S68" s="54" t="n">
        <f aca="false">S15-S16-S17-S18-S19</f>
        <v>0</v>
      </c>
    </row>
    <row r="72" customFormat="false" ht="15" hidden="false" customHeight="false" outlineLevel="0" collapsed="false">
      <c r="D72" s="0" t="n">
        <v>1000000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W8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48" activePane="bottomRight" state="frozen"/>
      <selection pane="topLeft" activeCell="A1" activeCellId="0" sqref="A1"/>
      <selection pane="topRight" activeCell="B1" activeCellId="0" sqref="B1"/>
      <selection pane="bottomLeft" activeCell="A48" activeCellId="0" sqref="A48"/>
      <selection pane="bottomRight" activeCell="A64" activeCellId="0" sqref="A64"/>
    </sheetView>
  </sheetViews>
  <sheetFormatPr defaultRowHeight="15"/>
  <cols>
    <col collapsed="false" hidden="false" max="2" min="1" style="0" width="52.5765306122449"/>
    <col collapsed="false" hidden="false" max="4" min="3" style="0" width="8.72959183673469"/>
    <col collapsed="false" hidden="false" max="5" min="5" style="0" width="20.5714285714286"/>
    <col collapsed="false" hidden="false" max="12" min="6" style="0" width="22.8571428571429"/>
    <col collapsed="false" hidden="false" max="13" min="13" style="0" width="22.4285714285714"/>
    <col collapsed="false" hidden="false" max="19" min="14" style="0" width="23.5714285714286"/>
    <col collapsed="false" hidden="false" max="1025" min="20" style="0" width="8.72959183673469"/>
  </cols>
  <sheetData>
    <row r="1" customFormat="false" ht="15" hidden="false" customHeight="false" outlineLevel="0" collapsed="false">
      <c r="A1" s="1" t="s">
        <v>496</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497</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28</v>
      </c>
      <c r="Q5" s="8" t="s">
        <v>454</v>
      </c>
      <c r="R5" s="2" t="s">
        <v>29</v>
      </c>
      <c r="S5" s="2" t="s">
        <v>29</v>
      </c>
      <c r="T5" s="2" t="s">
        <v>29</v>
      </c>
      <c r="U5" s="2" t="s">
        <v>29</v>
      </c>
      <c r="V5" s="2" t="s">
        <v>29</v>
      </c>
      <c r="W5" s="2" t="s">
        <v>29</v>
      </c>
    </row>
    <row r="6" s="22" customFormat="true" ht="16.5" hidden="false" customHeight="false" outlineLevel="0" collapsed="false">
      <c r="A6" s="116" t="s">
        <v>369</v>
      </c>
      <c r="B6" s="31" t="s">
        <v>299</v>
      </c>
      <c r="C6" s="126"/>
      <c r="D6" s="126"/>
      <c r="E6" s="68" t="n">
        <v>2053000000000</v>
      </c>
      <c r="F6" s="69" t="n">
        <v>2795000000000</v>
      </c>
      <c r="G6" s="69" t="n">
        <v>4127000000000</v>
      </c>
      <c r="H6" s="69" t="n">
        <v>5621000000000</v>
      </c>
      <c r="I6" s="69" t="n">
        <v>6336000000000</v>
      </c>
      <c r="J6" s="69" t="n">
        <v>5926000000000</v>
      </c>
      <c r="K6" s="69" t="n">
        <v>8063000000000</v>
      </c>
      <c r="L6" s="69" t="n">
        <v>4471000000000</v>
      </c>
      <c r="M6" s="70" t="n">
        <v>6883000000000</v>
      </c>
      <c r="N6" s="70" t="n">
        <v>11285000000000</v>
      </c>
      <c r="O6" s="70" t="n">
        <v>10393000000000</v>
      </c>
      <c r="P6" s="70" t="n">
        <v>8938000000000</v>
      </c>
      <c r="Q6" s="70" t="n">
        <v>10469000000000</v>
      </c>
      <c r="R6" s="70" t="n">
        <v>12189000000000</v>
      </c>
      <c r="S6" s="70" t="n">
        <v>12401000000000</v>
      </c>
    </row>
    <row r="7" customFormat="false" ht="16.5" hidden="false" customHeight="false" outlineLevel="0" collapsed="false">
      <c r="A7" s="110" t="s">
        <v>498</v>
      </c>
      <c r="B7" s="77" t="s">
        <v>98</v>
      </c>
      <c r="C7" s="85"/>
      <c r="D7" s="127"/>
      <c r="E7" s="62" t="n">
        <v>1476000000000</v>
      </c>
      <c r="F7" s="63" t="n">
        <v>2106000000000</v>
      </c>
      <c r="G7" s="63" t="n">
        <v>3355000000000</v>
      </c>
      <c r="H7" s="63" t="n">
        <v>4759000000000</v>
      </c>
      <c r="I7" s="63" t="n">
        <v>5445000000000</v>
      </c>
      <c r="J7" s="63" t="n">
        <v>4564000000000</v>
      </c>
      <c r="K7" s="63" t="n">
        <v>6535000000000</v>
      </c>
      <c r="L7" s="63" t="n">
        <v>2660000000000</v>
      </c>
      <c r="M7" s="64" t="n">
        <v>4809000000000</v>
      </c>
      <c r="N7" s="64" t="n">
        <v>8834000000000</v>
      </c>
      <c r="O7" s="64" t="n">
        <v>7581000000000</v>
      </c>
      <c r="P7" s="64" t="n">
        <v>5794000000000</v>
      </c>
      <c r="Q7" s="64" t="n">
        <v>6854000000000</v>
      </c>
      <c r="R7" s="64" t="n">
        <v>8042000000000</v>
      </c>
      <c r="S7" s="64" t="n">
        <v>7656000000000</v>
      </c>
    </row>
    <row r="8" customFormat="false" ht="16.5" hidden="false" customHeight="false" outlineLevel="0" collapsed="false">
      <c r="A8" s="120" t="s">
        <v>499</v>
      </c>
      <c r="B8" s="77" t="s">
        <v>500</v>
      </c>
      <c r="C8" s="85"/>
      <c r="D8" s="127"/>
      <c r="E8" s="71" t="s">
        <v>79</v>
      </c>
      <c r="F8" s="45" t="s">
        <v>79</v>
      </c>
      <c r="G8" s="45" t="s">
        <v>79</v>
      </c>
      <c r="H8" s="45" t="s">
        <v>79</v>
      </c>
      <c r="I8" s="45" t="s">
        <v>79</v>
      </c>
      <c r="J8" s="45" t="s">
        <v>79</v>
      </c>
      <c r="K8" s="45" t="s">
        <v>79</v>
      </c>
      <c r="L8" s="63" t="n">
        <v>203000000000</v>
      </c>
      <c r="M8" s="64" t="n">
        <v>381000000000</v>
      </c>
      <c r="N8" s="64" t="n">
        <v>975000000000</v>
      </c>
      <c r="O8" s="64" t="n">
        <v>688000000000</v>
      </c>
      <c r="P8" s="64" t="n">
        <v>0</v>
      </c>
      <c r="Q8" s="64" t="n">
        <v>0</v>
      </c>
      <c r="R8" s="64" t="n">
        <v>0</v>
      </c>
      <c r="S8" s="64" t="n">
        <v>0</v>
      </c>
    </row>
    <row r="9" customFormat="false" ht="15" hidden="false" customHeight="false" outlineLevel="0" collapsed="false">
      <c r="A9" s="84" t="s">
        <v>501</v>
      </c>
      <c r="B9" s="77" t="s">
        <v>500</v>
      </c>
      <c r="C9" s="85"/>
      <c r="D9" s="127"/>
      <c r="E9" s="62" t="n">
        <v>719000000000</v>
      </c>
      <c r="F9" s="63" t="n">
        <v>967000000000</v>
      </c>
      <c r="G9" s="63" t="n">
        <v>1440000000000</v>
      </c>
      <c r="H9" s="63" t="n">
        <v>1938000000000</v>
      </c>
      <c r="I9" s="45" t="s">
        <v>79</v>
      </c>
      <c r="J9" s="45" t="s">
        <v>79</v>
      </c>
      <c r="K9" s="45" t="s">
        <v>79</v>
      </c>
      <c r="L9" s="45" t="s">
        <v>79</v>
      </c>
      <c r="M9" s="45" t="s">
        <v>79</v>
      </c>
      <c r="N9" s="45" t="s">
        <v>79</v>
      </c>
      <c r="O9" s="45" t="s">
        <v>79</v>
      </c>
      <c r="P9" s="45" t="s">
        <v>79</v>
      </c>
      <c r="Q9" s="45" t="s">
        <v>79</v>
      </c>
      <c r="R9" s="45" t="s">
        <v>79</v>
      </c>
      <c r="S9" s="45" t="s">
        <v>79</v>
      </c>
    </row>
    <row r="10" customFormat="false" ht="15" hidden="false" customHeight="false" outlineLevel="0" collapsed="false">
      <c r="A10" s="85" t="s">
        <v>502</v>
      </c>
      <c r="B10" s="77"/>
      <c r="C10" s="85"/>
      <c r="D10" s="127"/>
      <c r="E10" s="62" t="n">
        <v>393000000000</v>
      </c>
      <c r="F10" s="63" t="n">
        <v>683000000000</v>
      </c>
      <c r="G10" s="63" t="n">
        <v>1184000000000</v>
      </c>
      <c r="H10" s="63" t="n">
        <v>1905000000000</v>
      </c>
      <c r="I10" s="45" t="s">
        <v>79</v>
      </c>
      <c r="J10" s="45" t="s">
        <v>79</v>
      </c>
      <c r="K10" s="45" t="s">
        <v>79</v>
      </c>
      <c r="L10" s="45" t="s">
        <v>79</v>
      </c>
      <c r="M10" s="45" t="s">
        <v>79</v>
      </c>
      <c r="N10" s="45" t="s">
        <v>79</v>
      </c>
      <c r="O10" s="45" t="s">
        <v>79</v>
      </c>
      <c r="P10" s="45" t="s">
        <v>79</v>
      </c>
      <c r="Q10" s="45" t="s">
        <v>79</v>
      </c>
      <c r="R10" s="45" t="s">
        <v>79</v>
      </c>
      <c r="S10" s="45" t="s">
        <v>79</v>
      </c>
    </row>
    <row r="11" customFormat="false" ht="15" hidden="false" customHeight="false" outlineLevel="0" collapsed="false">
      <c r="A11" s="84" t="s">
        <v>503</v>
      </c>
      <c r="B11" s="77" t="s">
        <v>500</v>
      </c>
      <c r="C11" s="85"/>
      <c r="D11" s="127"/>
      <c r="E11" s="62" t="n">
        <v>224000000000</v>
      </c>
      <c r="F11" s="45" t="s">
        <v>192</v>
      </c>
      <c r="G11" s="63" t="n">
        <v>826000000000</v>
      </c>
      <c r="H11" s="63" t="n">
        <v>1312000000000</v>
      </c>
      <c r="I11" s="45" t="s">
        <v>79</v>
      </c>
      <c r="J11" s="45" t="s">
        <v>79</v>
      </c>
      <c r="K11" s="45" t="s">
        <v>79</v>
      </c>
      <c r="L11" s="45" t="s">
        <v>79</v>
      </c>
      <c r="M11" s="45" t="s">
        <v>79</v>
      </c>
      <c r="N11" s="45" t="s">
        <v>79</v>
      </c>
      <c r="O11" s="45" t="s">
        <v>79</v>
      </c>
      <c r="P11" s="45" t="s">
        <v>79</v>
      </c>
      <c r="Q11" s="45" t="s">
        <v>79</v>
      </c>
      <c r="R11" s="45" t="s">
        <v>79</v>
      </c>
      <c r="S11" s="45" t="s">
        <v>79</v>
      </c>
    </row>
    <row r="12" customFormat="false" ht="15" hidden="false" customHeight="false" outlineLevel="0" collapsed="false">
      <c r="A12" s="84" t="s">
        <v>504</v>
      </c>
      <c r="B12" s="77" t="s">
        <v>500</v>
      </c>
      <c r="C12" s="85"/>
      <c r="D12" s="127"/>
      <c r="E12" s="62" t="n">
        <v>169000000000</v>
      </c>
      <c r="F12" s="45" t="s">
        <v>79</v>
      </c>
      <c r="G12" s="63" t="n">
        <v>358000000000</v>
      </c>
      <c r="H12" s="63" t="n">
        <v>593000000000</v>
      </c>
      <c r="I12" s="45" t="s">
        <v>79</v>
      </c>
      <c r="J12" s="45" t="s">
        <v>79</v>
      </c>
      <c r="K12" s="45" t="s">
        <v>79</v>
      </c>
      <c r="L12" s="45" t="s">
        <v>79</v>
      </c>
      <c r="M12" s="45" t="s">
        <v>79</v>
      </c>
      <c r="N12" s="45" t="s">
        <v>79</v>
      </c>
      <c r="O12" s="45" t="s">
        <v>79</v>
      </c>
      <c r="P12" s="45" t="s">
        <v>79</v>
      </c>
      <c r="Q12" s="45" t="s">
        <v>79</v>
      </c>
      <c r="R12" s="45" t="s">
        <v>79</v>
      </c>
      <c r="S12" s="45" t="s">
        <v>79</v>
      </c>
    </row>
    <row r="13" customFormat="false" ht="15" hidden="false" customHeight="false" outlineLevel="0" collapsed="false">
      <c r="A13" s="84" t="s">
        <v>505</v>
      </c>
      <c r="B13" s="77" t="s">
        <v>500</v>
      </c>
      <c r="C13" s="85"/>
      <c r="D13" s="127"/>
      <c r="E13" s="62" t="n">
        <v>34000000000</v>
      </c>
      <c r="F13" s="63" t="n">
        <v>32000000000</v>
      </c>
      <c r="G13" s="63" t="n">
        <v>91000000000</v>
      </c>
      <c r="H13" s="63" t="n">
        <v>139000000000</v>
      </c>
      <c r="I13" s="45" t="s">
        <v>79</v>
      </c>
      <c r="J13" s="45" t="s">
        <v>79</v>
      </c>
      <c r="K13" s="45" t="s">
        <v>79</v>
      </c>
      <c r="L13" s="45" t="s">
        <v>79</v>
      </c>
      <c r="M13" s="45" t="s">
        <v>79</v>
      </c>
      <c r="N13" s="45" t="s">
        <v>79</v>
      </c>
      <c r="O13" s="45" t="s">
        <v>79</v>
      </c>
      <c r="P13" s="45" t="s">
        <v>79</v>
      </c>
      <c r="Q13" s="45" t="s">
        <v>79</v>
      </c>
      <c r="R13" s="45" t="s">
        <v>79</v>
      </c>
      <c r="S13" s="45" t="s">
        <v>79</v>
      </c>
    </row>
    <row r="14" customFormat="false" ht="15" hidden="false" customHeight="false" outlineLevel="0" collapsed="false">
      <c r="A14" s="84" t="s">
        <v>506</v>
      </c>
      <c r="B14" s="77" t="s">
        <v>500</v>
      </c>
      <c r="C14" s="85"/>
      <c r="D14" s="127"/>
      <c r="E14" s="62" t="n">
        <v>25000000000</v>
      </c>
      <c r="F14" s="63" t="n">
        <v>38000000000</v>
      </c>
      <c r="G14" s="63" t="n">
        <v>5000000000</v>
      </c>
      <c r="H14" s="63" t="n">
        <v>5000000000</v>
      </c>
      <c r="I14" s="45" t="s">
        <v>79</v>
      </c>
      <c r="J14" s="45" t="s">
        <v>79</v>
      </c>
      <c r="K14" s="45" t="s">
        <v>79</v>
      </c>
      <c r="L14" s="45" t="s">
        <v>79</v>
      </c>
      <c r="M14" s="45" t="s">
        <v>79</v>
      </c>
      <c r="N14" s="45" t="s">
        <v>79</v>
      </c>
      <c r="O14" s="45" t="s">
        <v>79</v>
      </c>
      <c r="P14" s="45" t="s">
        <v>79</v>
      </c>
      <c r="Q14" s="45" t="s">
        <v>79</v>
      </c>
      <c r="R14" s="45" t="s">
        <v>79</v>
      </c>
      <c r="S14" s="45" t="s">
        <v>79</v>
      </c>
    </row>
    <row r="15" customFormat="false" ht="15" hidden="false" customHeight="false" outlineLevel="0" collapsed="false">
      <c r="A15" s="84" t="s">
        <v>507</v>
      </c>
      <c r="B15" s="77" t="s">
        <v>500</v>
      </c>
      <c r="C15" s="85"/>
      <c r="D15" s="127"/>
      <c r="E15" s="62" t="n">
        <v>304000000000</v>
      </c>
      <c r="F15" s="63" t="n">
        <v>386000000000</v>
      </c>
      <c r="G15" s="63" t="n">
        <v>635000000000</v>
      </c>
      <c r="H15" s="63" t="n">
        <v>771000000000</v>
      </c>
      <c r="I15" s="45" t="s">
        <v>79</v>
      </c>
      <c r="J15" s="45" t="s">
        <v>79</v>
      </c>
      <c r="K15" s="45" t="s">
        <v>79</v>
      </c>
      <c r="L15" s="45" t="s">
        <v>79</v>
      </c>
      <c r="M15" s="45" t="s">
        <v>79</v>
      </c>
      <c r="N15" s="45" t="s">
        <v>79</v>
      </c>
      <c r="O15" s="45" t="s">
        <v>79</v>
      </c>
      <c r="P15" s="45" t="s">
        <v>79</v>
      </c>
      <c r="Q15" s="45" t="s">
        <v>79</v>
      </c>
      <c r="R15" s="45" t="s">
        <v>79</v>
      </c>
      <c r="S15" s="45" t="s">
        <v>79</v>
      </c>
    </row>
    <row r="16" customFormat="false" ht="15" hidden="false" customHeight="false" outlineLevel="0" collapsed="false">
      <c r="A16" s="84" t="s">
        <v>508</v>
      </c>
      <c r="B16" s="77" t="s">
        <v>500</v>
      </c>
      <c r="C16" s="85"/>
      <c r="D16" s="127"/>
      <c r="E16" s="71" t="s">
        <v>79</v>
      </c>
      <c r="F16" s="63" t="n">
        <v>0</v>
      </c>
      <c r="G16" s="63" t="n">
        <v>0</v>
      </c>
      <c r="H16" s="63" t="n">
        <v>0</v>
      </c>
      <c r="I16" s="45" t="s">
        <v>79</v>
      </c>
      <c r="J16" s="45" t="s">
        <v>79</v>
      </c>
      <c r="K16" s="45" t="s">
        <v>79</v>
      </c>
      <c r="L16" s="45" t="s">
        <v>79</v>
      </c>
      <c r="M16" s="45" t="s">
        <v>79</v>
      </c>
      <c r="N16" s="45" t="s">
        <v>79</v>
      </c>
      <c r="O16" s="45" t="s">
        <v>79</v>
      </c>
      <c r="P16" s="45" t="s">
        <v>79</v>
      </c>
      <c r="Q16" s="45" t="s">
        <v>79</v>
      </c>
      <c r="R16" s="45" t="s">
        <v>79</v>
      </c>
      <c r="S16" s="45" t="s">
        <v>79</v>
      </c>
    </row>
    <row r="17" customFormat="false" ht="16.5" hidden="false" customHeight="false" outlineLevel="0" collapsed="false">
      <c r="A17" s="110" t="s">
        <v>509</v>
      </c>
      <c r="B17" s="77" t="s">
        <v>98</v>
      </c>
      <c r="C17" s="85"/>
      <c r="D17" s="127"/>
      <c r="E17" s="62" t="n">
        <v>577000000000</v>
      </c>
      <c r="F17" s="63" t="n">
        <v>689000000000</v>
      </c>
      <c r="G17" s="63" t="n">
        <v>773000000000</v>
      </c>
      <c r="H17" s="63" t="n">
        <v>863000000000</v>
      </c>
      <c r="I17" s="63" t="n">
        <v>891000000000</v>
      </c>
      <c r="J17" s="63" t="n">
        <v>1362000000000</v>
      </c>
      <c r="K17" s="63" t="n">
        <v>1529000000000</v>
      </c>
      <c r="L17" s="63" t="n">
        <v>1811000000000</v>
      </c>
      <c r="M17" s="64" t="n">
        <v>2074000000000</v>
      </c>
      <c r="N17" s="64" t="n">
        <v>2451000000000</v>
      </c>
      <c r="O17" s="64" t="n">
        <v>2812000000000</v>
      </c>
      <c r="P17" s="64" t="n">
        <v>3144000000000</v>
      </c>
      <c r="Q17" s="64" t="n">
        <v>3615000000000</v>
      </c>
      <c r="R17" s="64" t="n">
        <v>4147000000000</v>
      </c>
      <c r="S17" s="64" t="n">
        <v>4745000000000</v>
      </c>
    </row>
    <row r="18" customFormat="false" ht="16.5" hidden="false" customHeight="false" outlineLevel="0" collapsed="false">
      <c r="A18" s="115" t="s">
        <v>510</v>
      </c>
      <c r="B18" s="77" t="s">
        <v>511</v>
      </c>
      <c r="C18" s="85"/>
      <c r="D18" s="127"/>
      <c r="E18" s="62" t="n">
        <v>181000000000</v>
      </c>
      <c r="F18" s="63" t="n">
        <v>195000000000</v>
      </c>
      <c r="G18" s="63" t="n">
        <v>217000000000</v>
      </c>
      <c r="H18" s="63" t="n">
        <v>233000000000</v>
      </c>
      <c r="I18" s="63" t="n">
        <v>178000000000</v>
      </c>
      <c r="J18" s="63" t="n">
        <v>241000000000</v>
      </c>
      <c r="K18" s="63" t="n">
        <v>281000000000</v>
      </c>
      <c r="L18" s="63" t="n">
        <v>298000000000</v>
      </c>
      <c r="M18" s="64" t="n">
        <v>309000000000</v>
      </c>
      <c r="N18" s="64" t="n">
        <v>422000000000</v>
      </c>
      <c r="O18" s="64" t="n">
        <v>475000000000</v>
      </c>
      <c r="P18" s="64" t="n">
        <v>502000000000</v>
      </c>
      <c r="Q18" s="64" t="n">
        <v>548000000000</v>
      </c>
      <c r="R18" s="64" t="n">
        <v>597000000000</v>
      </c>
      <c r="S18" s="64" t="n">
        <v>636000000000</v>
      </c>
    </row>
    <row r="19" customFormat="false" ht="16.5" hidden="false" customHeight="false" outlineLevel="0" collapsed="false">
      <c r="A19" s="115" t="s">
        <v>512</v>
      </c>
      <c r="B19" s="77" t="s">
        <v>511</v>
      </c>
      <c r="C19" s="85"/>
      <c r="D19" s="127"/>
      <c r="E19" s="62" t="n">
        <v>89000000000</v>
      </c>
      <c r="F19" s="63" t="n">
        <v>115000000000</v>
      </c>
      <c r="G19" s="63" t="n">
        <v>130000000000</v>
      </c>
      <c r="H19" s="63" t="n">
        <v>162000000000</v>
      </c>
      <c r="I19" s="63" t="n">
        <v>245000000000</v>
      </c>
      <c r="J19" s="63" t="n">
        <v>327000000000</v>
      </c>
      <c r="K19" s="63" t="n">
        <v>417000000000</v>
      </c>
      <c r="L19" s="63" t="n">
        <v>568000000000</v>
      </c>
      <c r="M19" s="64" t="n">
        <v>657000000000</v>
      </c>
      <c r="N19" s="64" t="n">
        <v>717000000000</v>
      </c>
      <c r="O19" s="64" t="n">
        <v>849000000000</v>
      </c>
      <c r="P19" s="64" t="n">
        <v>1012000000000</v>
      </c>
      <c r="Q19" s="64" t="n">
        <v>1189000000000</v>
      </c>
      <c r="R19" s="64" t="n">
        <v>1395000000000</v>
      </c>
      <c r="S19" s="64" t="n">
        <v>1637000000000</v>
      </c>
    </row>
    <row r="20" customFormat="false" ht="16.5" hidden="false" customHeight="false" outlineLevel="0" collapsed="false">
      <c r="A20" s="115" t="s">
        <v>513</v>
      </c>
      <c r="B20" s="77" t="s">
        <v>511</v>
      </c>
      <c r="C20" s="85"/>
      <c r="D20" s="127"/>
      <c r="E20" s="62" t="n">
        <v>109000000000</v>
      </c>
      <c r="F20" s="63" t="n">
        <v>136000000000</v>
      </c>
      <c r="G20" s="63" t="n">
        <v>157000000000</v>
      </c>
      <c r="H20" s="63" t="n">
        <v>184000000000</v>
      </c>
      <c r="I20" s="63" t="n">
        <v>227000000000</v>
      </c>
      <c r="J20" s="63" t="n">
        <v>302000000000</v>
      </c>
      <c r="K20" s="63" t="n">
        <v>405000000000</v>
      </c>
      <c r="L20" s="63" t="n">
        <v>468000000000</v>
      </c>
      <c r="M20" s="64" t="n">
        <v>563000000000</v>
      </c>
      <c r="N20" s="64" t="n">
        <v>649000000000</v>
      </c>
      <c r="O20" s="64" t="n">
        <v>710000000000</v>
      </c>
      <c r="P20" s="64" t="n">
        <v>859000000000</v>
      </c>
      <c r="Q20" s="64" t="n">
        <v>1024000000000</v>
      </c>
      <c r="R20" s="64" t="n">
        <v>1202000000000</v>
      </c>
      <c r="S20" s="64" t="n">
        <v>1410000000000</v>
      </c>
    </row>
    <row r="21" customFormat="false" ht="16.5" hidden="false" customHeight="false" outlineLevel="0" collapsed="false">
      <c r="A21" s="115" t="s">
        <v>514</v>
      </c>
      <c r="B21" s="77" t="s">
        <v>511</v>
      </c>
      <c r="C21" s="85"/>
      <c r="D21" s="127"/>
      <c r="E21" s="62" t="n">
        <v>10000000000</v>
      </c>
      <c r="F21" s="63" t="n">
        <v>10000000000</v>
      </c>
      <c r="G21" s="63" t="n">
        <v>17000000000</v>
      </c>
      <c r="H21" s="63" t="n">
        <v>22000000000</v>
      </c>
      <c r="I21" s="63" t="n">
        <v>60000000000</v>
      </c>
      <c r="J21" s="63" t="n">
        <v>92000000000</v>
      </c>
      <c r="K21" s="63" t="n">
        <v>129000000000</v>
      </c>
      <c r="L21" s="63" t="n">
        <v>201000000000</v>
      </c>
      <c r="M21" s="64" t="n">
        <v>166000000000</v>
      </c>
      <c r="N21" s="64" t="n">
        <v>236000000000</v>
      </c>
      <c r="O21" s="64" t="n">
        <v>306000000000</v>
      </c>
      <c r="P21" s="64" t="n">
        <v>243000000000</v>
      </c>
      <c r="Q21" s="64" t="n">
        <v>216000000000</v>
      </c>
      <c r="R21" s="64" t="n">
        <v>241000000000</v>
      </c>
      <c r="S21" s="64" t="n">
        <v>267000000000</v>
      </c>
    </row>
    <row r="22" customFormat="false" ht="16.5" hidden="false" customHeight="false" outlineLevel="0" collapsed="false">
      <c r="A22" s="115" t="s">
        <v>515</v>
      </c>
      <c r="B22" s="77" t="s">
        <v>511</v>
      </c>
      <c r="C22" s="85"/>
      <c r="D22" s="127"/>
      <c r="E22" s="62" t="n">
        <v>68000000000</v>
      </c>
      <c r="F22" s="63" t="n">
        <v>54000000000</v>
      </c>
      <c r="G22" s="63" t="n">
        <v>59000000000</v>
      </c>
      <c r="H22" s="63" t="n">
        <v>55000000000</v>
      </c>
      <c r="I22" s="63" t="n">
        <v>33000000000</v>
      </c>
      <c r="J22" s="63" t="n">
        <v>243000000000</v>
      </c>
      <c r="K22" s="63" t="n">
        <v>115000000000</v>
      </c>
      <c r="L22" s="63" t="n">
        <v>73000000000</v>
      </c>
      <c r="M22" s="64" t="n">
        <v>154000000000</v>
      </c>
      <c r="N22" s="64" t="n">
        <v>182000000000</v>
      </c>
      <c r="O22" s="64" t="n">
        <v>207000000000</v>
      </c>
      <c r="P22" s="64" t="n">
        <v>241000000000</v>
      </c>
      <c r="Q22" s="64" t="n">
        <v>326000000000</v>
      </c>
      <c r="R22" s="64" t="n">
        <v>373000000000</v>
      </c>
      <c r="S22" s="64" t="n">
        <v>427000000000</v>
      </c>
    </row>
    <row r="23" customFormat="false" ht="16.5" hidden="false" customHeight="false" outlineLevel="0" collapsed="false">
      <c r="A23" s="115" t="s">
        <v>516</v>
      </c>
      <c r="B23" s="77" t="s">
        <v>511</v>
      </c>
      <c r="C23" s="85"/>
      <c r="D23" s="127"/>
      <c r="E23" s="71" t="s">
        <v>79</v>
      </c>
      <c r="F23" s="45" t="s">
        <v>79</v>
      </c>
      <c r="G23" s="45" t="s">
        <v>79</v>
      </c>
      <c r="H23" s="45" t="s">
        <v>79</v>
      </c>
      <c r="I23" s="63" t="n">
        <v>148000000000</v>
      </c>
      <c r="J23" s="63" t="n">
        <v>158000000000</v>
      </c>
      <c r="K23" s="63" t="n">
        <v>182000000000</v>
      </c>
      <c r="L23" s="63" t="n">
        <v>204000000000</v>
      </c>
      <c r="M23" s="64" t="n">
        <v>225000000000</v>
      </c>
      <c r="N23" s="64" t="n">
        <v>245000000000</v>
      </c>
      <c r="O23" s="64" t="n">
        <v>265000000000</v>
      </c>
      <c r="P23" s="64" t="n">
        <v>288000000000</v>
      </c>
      <c r="Q23" s="64" t="n">
        <v>312000000000</v>
      </c>
      <c r="R23" s="64" t="n">
        <v>339000000000</v>
      </c>
      <c r="S23" s="64" t="n">
        <v>368000000000</v>
      </c>
    </row>
    <row r="24" customFormat="false" ht="15" hidden="false" customHeight="false" outlineLevel="0" collapsed="false">
      <c r="A24" s="108" t="s">
        <v>517</v>
      </c>
      <c r="B24" s="77" t="s">
        <v>511</v>
      </c>
      <c r="C24" s="85"/>
      <c r="D24" s="127"/>
      <c r="E24" s="62" t="n">
        <v>100000000000</v>
      </c>
      <c r="F24" s="63" t="n">
        <v>139000000000</v>
      </c>
      <c r="G24" s="63" t="n">
        <v>157000000000</v>
      </c>
      <c r="H24" s="63" t="n">
        <v>175000000000</v>
      </c>
      <c r="I24" s="63" t="s">
        <v>79</v>
      </c>
      <c r="J24" s="63" t="s">
        <v>79</v>
      </c>
      <c r="K24" s="63" t="s">
        <v>79</v>
      </c>
      <c r="L24" s="63" t="s">
        <v>79</v>
      </c>
      <c r="M24" s="63" t="s">
        <v>79</v>
      </c>
      <c r="N24" s="63" t="s">
        <v>79</v>
      </c>
      <c r="O24" s="63" t="s">
        <v>79</v>
      </c>
      <c r="P24" s="63" t="s">
        <v>79</v>
      </c>
      <c r="Q24" s="63" t="s">
        <v>79</v>
      </c>
      <c r="R24" s="63" t="s">
        <v>79</v>
      </c>
      <c r="S24" s="63" t="s">
        <v>79</v>
      </c>
    </row>
    <row r="25" customFormat="false" ht="15" hidden="false" customHeight="false" outlineLevel="0" collapsed="false">
      <c r="A25" s="108" t="s">
        <v>518</v>
      </c>
      <c r="B25" s="77" t="s">
        <v>511</v>
      </c>
      <c r="C25" s="85"/>
      <c r="D25" s="127"/>
      <c r="E25" s="62" t="n">
        <v>20000000000</v>
      </c>
      <c r="F25" s="63" t="n">
        <v>39000000000</v>
      </c>
      <c r="G25" s="63" t="n">
        <v>35000000000</v>
      </c>
      <c r="H25" s="63" t="n">
        <v>32000000000</v>
      </c>
      <c r="I25" s="63" t="s">
        <v>79</v>
      </c>
      <c r="J25" s="63" t="s">
        <v>79</v>
      </c>
      <c r="K25" s="63" t="s">
        <v>79</v>
      </c>
      <c r="L25" s="63" t="s">
        <v>79</v>
      </c>
      <c r="M25" s="63" t="s">
        <v>79</v>
      </c>
      <c r="N25" s="63" t="s">
        <v>79</v>
      </c>
      <c r="O25" s="63" t="s">
        <v>79</v>
      </c>
      <c r="P25" s="63" t="s">
        <v>79</v>
      </c>
      <c r="Q25" s="63" t="s">
        <v>79</v>
      </c>
      <c r="R25" s="63" t="s">
        <v>79</v>
      </c>
      <c r="S25" s="63" t="s">
        <v>79</v>
      </c>
    </row>
    <row r="26" s="22" customFormat="true" ht="16.5" hidden="false" customHeight="false" outlineLevel="0" collapsed="false">
      <c r="A26" s="41" t="s">
        <v>107</v>
      </c>
      <c r="B26" s="31" t="s">
        <v>299</v>
      </c>
      <c r="C26" s="126"/>
      <c r="D26" s="126"/>
      <c r="E26" s="68" t="n">
        <v>2196000000000</v>
      </c>
      <c r="F26" s="69" t="n">
        <v>2795000000000</v>
      </c>
      <c r="G26" s="69" t="n">
        <v>3177000000000</v>
      </c>
      <c r="H26" s="69" t="n">
        <v>4234000000000</v>
      </c>
      <c r="I26" s="69" t="n">
        <v>5033000000000</v>
      </c>
      <c r="J26" s="69" t="n">
        <v>6001000000000</v>
      </c>
      <c r="K26" s="69" t="n">
        <v>6934000000000</v>
      </c>
      <c r="L26" s="69" t="n">
        <v>6830000000000</v>
      </c>
      <c r="M26" s="70" t="n">
        <v>9244000000000</v>
      </c>
      <c r="N26" s="70" t="n">
        <v>11093000000000</v>
      </c>
      <c r="O26" s="70" t="n">
        <v>10541000000000</v>
      </c>
      <c r="P26" s="70" t="n">
        <v>11030000000000</v>
      </c>
      <c r="Q26" s="70" t="n">
        <v>11922000000000</v>
      </c>
      <c r="R26" s="70" t="n">
        <v>13233000000000</v>
      </c>
      <c r="S26" s="70" t="n">
        <v>13831000000000</v>
      </c>
    </row>
    <row r="27" customFormat="false" ht="16.5" hidden="false" customHeight="false" outlineLevel="0" collapsed="false">
      <c r="A27" s="110" t="s">
        <v>519</v>
      </c>
      <c r="B27" s="77" t="s">
        <v>110</v>
      </c>
      <c r="C27" s="127"/>
      <c r="D27" s="85"/>
      <c r="E27" s="62" t="n">
        <v>1434000000000</v>
      </c>
      <c r="F27" s="63" t="n">
        <v>1605000000000</v>
      </c>
      <c r="G27" s="63" t="n">
        <v>1654000000000</v>
      </c>
      <c r="H27" s="63" t="n">
        <v>2223000000000</v>
      </c>
      <c r="I27" s="63" t="n">
        <v>1669000000000</v>
      </c>
      <c r="J27" s="63" t="n">
        <v>2425000000000</v>
      </c>
      <c r="K27" s="63" t="n">
        <v>2784000000000</v>
      </c>
      <c r="L27" s="63" t="n">
        <v>2768000000000</v>
      </c>
      <c r="M27" s="64" t="n">
        <v>3980000000000</v>
      </c>
      <c r="N27" s="64" t="n">
        <v>4070000000000</v>
      </c>
      <c r="O27" s="64" t="n">
        <v>4153000000000</v>
      </c>
      <c r="P27" s="64" t="n">
        <v>4489000000000</v>
      </c>
      <c r="Q27" s="64" t="n">
        <v>4586000000000</v>
      </c>
      <c r="R27" s="64" t="n">
        <v>4965000000000</v>
      </c>
      <c r="S27" s="64" t="n">
        <v>5123000000000</v>
      </c>
    </row>
    <row r="28" customFormat="false" ht="16.5" hidden="false" customHeight="false" outlineLevel="0" collapsed="false">
      <c r="A28" s="128" t="s">
        <v>195</v>
      </c>
      <c r="B28" s="77" t="s">
        <v>520</v>
      </c>
      <c r="C28" s="127"/>
      <c r="D28" s="85"/>
      <c r="E28" s="62" t="n">
        <v>1109000000000</v>
      </c>
      <c r="F28" s="45" t="s">
        <v>79</v>
      </c>
      <c r="G28" s="63" t="n">
        <v>1393000000000</v>
      </c>
      <c r="H28" s="63" t="n">
        <v>1879000000000</v>
      </c>
      <c r="I28" s="129" t="n">
        <v>1174000000000</v>
      </c>
      <c r="J28" s="129" t="n">
        <v>1593000000000</v>
      </c>
      <c r="K28" s="129" t="n">
        <v>2075000000000</v>
      </c>
      <c r="L28" s="129" t="n">
        <v>2205000000000</v>
      </c>
      <c r="M28" s="130" t="n">
        <v>3080000000000</v>
      </c>
      <c r="N28" s="130" t="n">
        <v>3357000000000</v>
      </c>
      <c r="O28" s="130" t="n">
        <v>3408000000000</v>
      </c>
      <c r="P28" s="130" t="n">
        <v>3533000000000</v>
      </c>
      <c r="Q28" s="130" t="n">
        <v>3566000000000</v>
      </c>
      <c r="R28" s="130" t="n">
        <v>3796000000000</v>
      </c>
      <c r="S28" s="130" t="n">
        <v>3913000000000</v>
      </c>
    </row>
    <row r="29" customFormat="false" ht="15" hidden="false" customHeight="false" outlineLevel="0" collapsed="false">
      <c r="A29" s="84" t="s">
        <v>303</v>
      </c>
      <c r="B29" s="77" t="s">
        <v>521</v>
      </c>
      <c r="C29" s="127"/>
      <c r="D29" s="85"/>
      <c r="E29" s="62" t="n">
        <v>478000000000</v>
      </c>
      <c r="F29" s="63" t="n">
        <v>514000000000</v>
      </c>
      <c r="G29" s="63" t="n">
        <v>571000000000</v>
      </c>
      <c r="H29" s="63" t="n">
        <v>730000000000</v>
      </c>
      <c r="I29" s="63" t="s">
        <v>79</v>
      </c>
      <c r="J29" s="63" t="s">
        <v>79</v>
      </c>
      <c r="K29" s="63" t="s">
        <v>79</v>
      </c>
      <c r="L29" s="63" t="s">
        <v>79</v>
      </c>
      <c r="M29" s="63" t="s">
        <v>79</v>
      </c>
      <c r="N29" s="63" t="s">
        <v>79</v>
      </c>
      <c r="O29" s="63" t="s">
        <v>79</v>
      </c>
      <c r="P29" s="63" t="s">
        <v>79</v>
      </c>
      <c r="Q29" s="63" t="s">
        <v>79</v>
      </c>
      <c r="R29" s="63" t="s">
        <v>79</v>
      </c>
      <c r="S29" s="63" t="s">
        <v>79</v>
      </c>
    </row>
    <row r="30" customFormat="false" ht="16.5" hidden="false" customHeight="false" outlineLevel="0" collapsed="false">
      <c r="A30" s="84" t="s">
        <v>522</v>
      </c>
      <c r="B30" s="77"/>
      <c r="C30" s="127"/>
      <c r="D30" s="85"/>
      <c r="E30" s="71" t="s">
        <v>79</v>
      </c>
      <c r="F30" s="45" t="s">
        <v>79</v>
      </c>
      <c r="G30" s="63" t="n">
        <v>443000000000</v>
      </c>
      <c r="H30" s="63" t="n">
        <v>527000000000</v>
      </c>
      <c r="I30" s="131"/>
      <c r="J30" s="131"/>
      <c r="K30" s="129"/>
      <c r="L30" s="129"/>
      <c r="M30" s="130"/>
      <c r="N30" s="130"/>
      <c r="O30" s="130"/>
      <c r="P30" s="130"/>
      <c r="Q30" s="130"/>
      <c r="R30" s="130"/>
      <c r="S30" s="130"/>
    </row>
    <row r="31" customFormat="false" ht="16.5" hidden="false" customHeight="false" outlineLevel="0" collapsed="false">
      <c r="A31" s="84" t="s">
        <v>523</v>
      </c>
      <c r="B31" s="77" t="s">
        <v>521</v>
      </c>
      <c r="C31" s="127"/>
      <c r="D31" s="85"/>
      <c r="E31" s="71" t="s">
        <v>79</v>
      </c>
      <c r="F31" s="45" t="s">
        <v>79</v>
      </c>
      <c r="G31" s="63" t="n">
        <v>370000000000</v>
      </c>
      <c r="H31" s="63" t="n">
        <v>443000000000</v>
      </c>
      <c r="I31" s="131" t="n">
        <v>665000000000</v>
      </c>
      <c r="J31" s="131" t="n">
        <v>915000000000</v>
      </c>
      <c r="K31" s="129" t="n">
        <v>1081000000000</v>
      </c>
      <c r="L31" s="129" t="n">
        <v>1148000000000</v>
      </c>
      <c r="M31" s="130" t="n">
        <v>1564000000000</v>
      </c>
      <c r="N31" s="130" t="n">
        <v>1854000000000</v>
      </c>
      <c r="O31" s="130" t="n">
        <v>1811000000000</v>
      </c>
      <c r="P31" s="130" t="n">
        <v>1860000000000</v>
      </c>
      <c r="Q31" s="130" t="n">
        <v>1872000000000</v>
      </c>
      <c r="R31" s="130" t="n">
        <v>1924000000000</v>
      </c>
      <c r="S31" s="130" t="n">
        <v>1977000000000</v>
      </c>
    </row>
    <row r="32" customFormat="false" ht="15" hidden="false" customHeight="false" outlineLevel="0" collapsed="false">
      <c r="A32" s="84" t="s">
        <v>524</v>
      </c>
      <c r="B32" s="77" t="s">
        <v>521</v>
      </c>
      <c r="C32" s="127"/>
      <c r="D32" s="85"/>
      <c r="E32" s="71" t="s">
        <v>79</v>
      </c>
      <c r="F32" s="45" t="s">
        <v>79</v>
      </c>
      <c r="G32" s="63" t="n">
        <v>72000000000</v>
      </c>
      <c r="H32" s="63" t="n">
        <v>84000000000</v>
      </c>
      <c r="I32" s="63" t="s">
        <v>79</v>
      </c>
      <c r="J32" s="63" t="s">
        <v>79</v>
      </c>
      <c r="K32" s="63" t="s">
        <v>79</v>
      </c>
      <c r="L32" s="63" t="s">
        <v>79</v>
      </c>
      <c r="M32" s="63" t="s">
        <v>79</v>
      </c>
      <c r="N32" s="63" t="s">
        <v>79</v>
      </c>
      <c r="O32" s="63" t="s">
        <v>79</v>
      </c>
      <c r="P32" s="63" t="s">
        <v>79</v>
      </c>
      <c r="Q32" s="63" t="s">
        <v>79</v>
      </c>
      <c r="R32" s="63" t="s">
        <v>79</v>
      </c>
      <c r="S32" s="63" t="s">
        <v>79</v>
      </c>
    </row>
    <row r="33" customFormat="false" ht="16.5" hidden="false" customHeight="false" outlineLevel="0" collapsed="false">
      <c r="A33" s="84" t="s">
        <v>525</v>
      </c>
      <c r="B33" s="77" t="s">
        <v>521</v>
      </c>
      <c r="C33" s="127"/>
      <c r="D33" s="85"/>
      <c r="E33" s="62" t="n">
        <v>109000000000</v>
      </c>
      <c r="F33" s="45" t="s">
        <v>79</v>
      </c>
      <c r="G33" s="63" t="n">
        <v>128000000000</v>
      </c>
      <c r="H33" s="63" t="n">
        <v>203000000000</v>
      </c>
      <c r="I33" s="131" t="n">
        <v>223000000000</v>
      </c>
      <c r="J33" s="131" t="n">
        <v>347000000000</v>
      </c>
      <c r="K33" s="131" t="n">
        <v>471000000000</v>
      </c>
      <c r="L33" s="131" t="n">
        <v>564000000000</v>
      </c>
      <c r="M33" s="132" t="n">
        <v>916000000000</v>
      </c>
      <c r="N33" s="132" t="n">
        <v>636000000000</v>
      </c>
      <c r="O33" s="132" t="n">
        <v>590000000000</v>
      </c>
      <c r="P33" s="132" t="n">
        <v>526000000000</v>
      </c>
      <c r="Q33" s="132" t="n">
        <v>500000000000</v>
      </c>
      <c r="R33" s="132" t="n">
        <v>557000000000</v>
      </c>
      <c r="S33" s="132" t="n">
        <v>557000000000</v>
      </c>
    </row>
    <row r="34" customFormat="false" ht="16.5" hidden="false" customHeight="false" outlineLevel="0" collapsed="false">
      <c r="A34" s="84" t="s">
        <v>245</v>
      </c>
      <c r="B34" s="77" t="s">
        <v>521</v>
      </c>
      <c r="C34" s="127"/>
      <c r="D34" s="85"/>
      <c r="E34" s="62" t="n">
        <v>213000000000</v>
      </c>
      <c r="F34" s="63" t="n">
        <v>242000000000</v>
      </c>
      <c r="G34" s="63" t="n">
        <v>231000000000</v>
      </c>
      <c r="H34" s="63" t="n">
        <v>382000000000</v>
      </c>
      <c r="I34" s="131" t="n">
        <v>187000000000</v>
      </c>
      <c r="J34" s="131" t="n">
        <v>205000000000</v>
      </c>
      <c r="K34" s="131" t="n">
        <v>242000000000</v>
      </c>
      <c r="L34" s="131" t="n">
        <v>284000000000</v>
      </c>
      <c r="M34" s="132" t="n">
        <v>352000000000</v>
      </c>
      <c r="N34" s="132" t="n">
        <v>535000000000</v>
      </c>
      <c r="O34" s="132" t="n">
        <v>701000000000</v>
      </c>
      <c r="P34" s="132" t="n">
        <v>759000000000</v>
      </c>
      <c r="Q34" s="132" t="n">
        <v>803000000000</v>
      </c>
      <c r="R34" s="132" t="n">
        <v>906000000000</v>
      </c>
      <c r="S34" s="132" t="n">
        <v>968000000000</v>
      </c>
    </row>
    <row r="35" customFormat="false" ht="16.5" hidden="false" customHeight="false" outlineLevel="0" collapsed="false">
      <c r="A35" s="84" t="s">
        <v>249</v>
      </c>
      <c r="B35" s="77" t="s">
        <v>521</v>
      </c>
      <c r="C35" s="127"/>
      <c r="D35" s="85"/>
      <c r="E35" s="62" t="n">
        <v>419000000000</v>
      </c>
      <c r="F35" s="63" t="n">
        <v>581000000000</v>
      </c>
      <c r="G35" s="63" t="n">
        <v>591000000000</v>
      </c>
      <c r="H35" s="63" t="n">
        <v>767000000000</v>
      </c>
      <c r="I35" s="131" t="n">
        <v>99000000000</v>
      </c>
      <c r="J35" s="131" t="n">
        <v>126000000000</v>
      </c>
      <c r="K35" s="131" t="n">
        <v>282000000000</v>
      </c>
      <c r="L35" s="131" t="n">
        <v>209000000000</v>
      </c>
      <c r="M35" s="132" t="n">
        <v>248000000000</v>
      </c>
      <c r="N35" s="132" t="n">
        <v>332000000000</v>
      </c>
      <c r="O35" s="132" t="n">
        <v>307000000000</v>
      </c>
      <c r="P35" s="132" t="n">
        <v>388000000000</v>
      </c>
      <c r="Q35" s="132" t="n">
        <v>391000000000</v>
      </c>
      <c r="R35" s="132" t="n">
        <v>409000000000</v>
      </c>
      <c r="S35" s="132" t="n">
        <v>411000000000</v>
      </c>
    </row>
    <row r="36" customFormat="false" ht="15" hidden="false" customHeight="false" outlineLevel="0" collapsed="false">
      <c r="A36" s="90" t="s">
        <v>526</v>
      </c>
      <c r="B36" s="77"/>
      <c r="C36" s="127"/>
      <c r="D36" s="85"/>
      <c r="E36" s="62" t="n">
        <v>346000000000</v>
      </c>
      <c r="F36" s="63" t="n">
        <v>451000000000</v>
      </c>
      <c r="G36" s="63" t="n">
        <v>455000000000</v>
      </c>
      <c r="H36" s="63" t="n">
        <v>532000000000</v>
      </c>
      <c r="I36" s="63" t="s">
        <v>79</v>
      </c>
      <c r="J36" s="63" t="s">
        <v>79</v>
      </c>
      <c r="K36" s="63" t="s">
        <v>79</v>
      </c>
      <c r="L36" s="63" t="s">
        <v>79</v>
      </c>
      <c r="M36" s="63" t="s">
        <v>79</v>
      </c>
      <c r="N36" s="63" t="s">
        <v>79</v>
      </c>
      <c r="O36" s="63" t="s">
        <v>79</v>
      </c>
      <c r="P36" s="63" t="s">
        <v>79</v>
      </c>
      <c r="Q36" s="63" t="s">
        <v>79</v>
      </c>
      <c r="R36" s="63" t="s">
        <v>79</v>
      </c>
      <c r="S36" s="63" t="s">
        <v>79</v>
      </c>
    </row>
    <row r="37" customFormat="false" ht="15" hidden="false" customHeight="false" outlineLevel="0" collapsed="false">
      <c r="A37" s="133" t="s">
        <v>527</v>
      </c>
      <c r="B37" s="77"/>
      <c r="C37" s="127"/>
      <c r="D37" s="85"/>
      <c r="E37" s="62" t="n">
        <v>15000000000</v>
      </c>
      <c r="F37" s="63" t="n">
        <v>0</v>
      </c>
      <c r="G37" s="63" t="s">
        <v>79</v>
      </c>
      <c r="H37" s="63" t="s">
        <v>79</v>
      </c>
      <c r="I37" s="63" t="s">
        <v>79</v>
      </c>
      <c r="J37" s="63" t="s">
        <v>79</v>
      </c>
      <c r="K37" s="63" t="s">
        <v>79</v>
      </c>
      <c r="L37" s="63" t="s">
        <v>79</v>
      </c>
      <c r="M37" s="63" t="s">
        <v>79</v>
      </c>
      <c r="N37" s="63" t="s">
        <v>79</v>
      </c>
      <c r="O37" s="63" t="s">
        <v>79</v>
      </c>
      <c r="P37" s="63" t="s">
        <v>79</v>
      </c>
      <c r="Q37" s="63" t="s">
        <v>79</v>
      </c>
      <c r="R37" s="63" t="s">
        <v>79</v>
      </c>
      <c r="S37" s="63" t="s">
        <v>79</v>
      </c>
    </row>
    <row r="38" customFormat="false" ht="15" hidden="false" customHeight="false" outlineLevel="0" collapsed="false">
      <c r="A38" s="133" t="s">
        <v>528</v>
      </c>
      <c r="B38" s="77"/>
      <c r="C38" s="127"/>
      <c r="D38" s="85"/>
      <c r="E38" s="62" t="n">
        <v>14000000000</v>
      </c>
      <c r="F38" s="63" t="n">
        <v>0</v>
      </c>
      <c r="G38" s="63" t="s">
        <v>79</v>
      </c>
      <c r="H38" s="63" t="s">
        <v>79</v>
      </c>
      <c r="I38" s="63" t="s">
        <v>79</v>
      </c>
      <c r="J38" s="63" t="s">
        <v>79</v>
      </c>
      <c r="K38" s="63" t="s">
        <v>79</v>
      </c>
      <c r="L38" s="63" t="s">
        <v>79</v>
      </c>
      <c r="M38" s="63" t="s">
        <v>79</v>
      </c>
      <c r="N38" s="63" t="s">
        <v>79</v>
      </c>
      <c r="O38" s="63" t="s">
        <v>79</v>
      </c>
      <c r="P38" s="63" t="s">
        <v>79</v>
      </c>
      <c r="Q38" s="63" t="s">
        <v>79</v>
      </c>
      <c r="R38" s="63" t="s">
        <v>79</v>
      </c>
      <c r="S38" s="63" t="s">
        <v>79</v>
      </c>
    </row>
    <row r="39" customFormat="false" ht="15" hidden="false" customHeight="false" outlineLevel="0" collapsed="false">
      <c r="A39" s="133" t="s">
        <v>529</v>
      </c>
      <c r="B39" s="77"/>
      <c r="C39" s="127"/>
      <c r="D39" s="85"/>
      <c r="E39" s="62" t="n">
        <v>20000000000</v>
      </c>
      <c r="F39" s="63" t="n">
        <v>0</v>
      </c>
      <c r="G39" s="63" t="s">
        <v>79</v>
      </c>
      <c r="H39" s="63" t="s">
        <v>79</v>
      </c>
      <c r="I39" s="63" t="s">
        <v>79</v>
      </c>
      <c r="J39" s="63" t="s">
        <v>79</v>
      </c>
      <c r="K39" s="63" t="s">
        <v>79</v>
      </c>
      <c r="L39" s="63" t="s">
        <v>79</v>
      </c>
      <c r="M39" s="63" t="s">
        <v>79</v>
      </c>
      <c r="N39" s="63" t="s">
        <v>79</v>
      </c>
      <c r="O39" s="63" t="s">
        <v>79</v>
      </c>
      <c r="P39" s="63" t="s">
        <v>79</v>
      </c>
      <c r="Q39" s="63" t="s">
        <v>79</v>
      </c>
      <c r="R39" s="63" t="s">
        <v>79</v>
      </c>
      <c r="S39" s="63" t="s">
        <v>79</v>
      </c>
    </row>
    <row r="40" customFormat="false" ht="15" hidden="false" customHeight="false" outlineLevel="0" collapsed="false">
      <c r="A40" s="133" t="s">
        <v>530</v>
      </c>
      <c r="B40" s="77"/>
      <c r="C40" s="127"/>
      <c r="D40" s="85"/>
      <c r="E40" s="62" t="n">
        <v>10000000000</v>
      </c>
      <c r="F40" s="63" t="n">
        <v>0</v>
      </c>
      <c r="G40" s="63" t="s">
        <v>79</v>
      </c>
      <c r="H40" s="63" t="s">
        <v>79</v>
      </c>
      <c r="I40" s="63" t="s">
        <v>79</v>
      </c>
      <c r="J40" s="63" t="s">
        <v>79</v>
      </c>
      <c r="K40" s="63" t="s">
        <v>79</v>
      </c>
      <c r="L40" s="63" t="s">
        <v>79</v>
      </c>
      <c r="M40" s="63" t="s">
        <v>79</v>
      </c>
      <c r="N40" s="63" t="s">
        <v>79</v>
      </c>
      <c r="O40" s="63" t="s">
        <v>79</v>
      </c>
      <c r="P40" s="63" t="s">
        <v>79</v>
      </c>
      <c r="Q40" s="63" t="s">
        <v>79</v>
      </c>
      <c r="R40" s="63" t="s">
        <v>79</v>
      </c>
      <c r="S40" s="63" t="s">
        <v>79</v>
      </c>
    </row>
    <row r="41" customFormat="false" ht="15" hidden="false" customHeight="false" outlineLevel="0" collapsed="false">
      <c r="A41" s="134" t="s">
        <v>531</v>
      </c>
      <c r="B41" s="77" t="s">
        <v>520</v>
      </c>
      <c r="C41" s="127"/>
      <c r="D41" s="85"/>
      <c r="E41" s="62" t="n">
        <v>8000000000</v>
      </c>
      <c r="F41" s="63" t="n">
        <f aca="false">F52+F54</f>
        <v>0</v>
      </c>
      <c r="G41" s="63" t="n">
        <f aca="false">G52+G54</f>
        <v>0</v>
      </c>
      <c r="H41" s="63" t="n">
        <f aca="false">H52+H54</f>
        <v>0</v>
      </c>
      <c r="I41" s="63" t="n">
        <f aca="false">I52+I54</f>
        <v>198000000000</v>
      </c>
      <c r="J41" s="63" t="n">
        <f aca="false">J52+J54</f>
        <v>0</v>
      </c>
      <c r="K41" s="63" t="n">
        <f aca="false">K52+K54</f>
        <v>0</v>
      </c>
      <c r="L41" s="63" t="n">
        <f aca="false">L52+L54</f>
        <v>240000000000</v>
      </c>
      <c r="M41" s="63" t="n">
        <f aca="false">M52+M54</f>
        <v>565000000000</v>
      </c>
      <c r="N41" s="63" t="n">
        <f aca="false">N52+N54</f>
        <v>0</v>
      </c>
      <c r="O41" s="63" t="n">
        <f aca="false">O52+O54</f>
        <v>144000000000</v>
      </c>
      <c r="P41" s="63" t="n">
        <f aca="false">P52+P54</f>
        <v>157000000000</v>
      </c>
      <c r="Q41" s="63" t="n">
        <f aca="false">Q52+Q54</f>
        <v>174000000000</v>
      </c>
      <c r="R41" s="63" t="n">
        <f aca="false">R52+R54</f>
        <v>192000000000</v>
      </c>
      <c r="S41" s="63" t="n">
        <f aca="false">S52+S54</f>
        <v>212000000000</v>
      </c>
    </row>
    <row r="42" customFormat="false" ht="16.5" hidden="false" customHeight="false" outlineLevel="0" collapsed="false">
      <c r="A42" s="135" t="s">
        <v>532</v>
      </c>
      <c r="B42" s="77" t="s">
        <v>520</v>
      </c>
      <c r="C42" s="127"/>
      <c r="D42" s="85"/>
      <c r="E42" s="62" t="n">
        <v>318000000000</v>
      </c>
      <c r="F42" s="63" t="n">
        <v>267000000000</v>
      </c>
      <c r="G42" s="63" t="n">
        <v>261000000000</v>
      </c>
      <c r="H42" s="63" t="n">
        <v>344000000000</v>
      </c>
      <c r="I42" s="131" t="n">
        <v>495000000000</v>
      </c>
      <c r="J42" s="131" t="n">
        <v>833000000000</v>
      </c>
      <c r="K42" s="131" t="n">
        <v>710000000000</v>
      </c>
      <c r="L42" s="131" t="n">
        <v>562000000000</v>
      </c>
      <c r="M42" s="132" t="n">
        <v>900000000000</v>
      </c>
      <c r="N42" s="132" t="n">
        <v>713000000000</v>
      </c>
      <c r="O42" s="132" t="n">
        <v>744000000000</v>
      </c>
      <c r="P42" s="132" t="n">
        <v>956000000000</v>
      </c>
      <c r="Q42" s="130" t="n">
        <v>1020000000000</v>
      </c>
      <c r="R42" s="130" t="n">
        <v>1170000000000</v>
      </c>
      <c r="S42" s="130" t="n">
        <v>1210000000000</v>
      </c>
    </row>
    <row r="43" customFormat="false" ht="15" hidden="false" customHeight="false" outlineLevel="0" collapsed="false">
      <c r="A43" s="84" t="s">
        <v>483</v>
      </c>
      <c r="B43" s="77" t="s">
        <v>533</v>
      </c>
      <c r="C43" s="127"/>
      <c r="D43" s="85"/>
      <c r="E43" s="62" t="n">
        <v>305000000000</v>
      </c>
      <c r="F43" s="63" t="n">
        <v>257000000000</v>
      </c>
      <c r="G43" s="63" t="n">
        <v>231000000000</v>
      </c>
      <c r="H43" s="63" t="n">
        <v>254000000000</v>
      </c>
      <c r="I43" s="63" t="s">
        <v>79</v>
      </c>
      <c r="J43" s="63" t="s">
        <v>79</v>
      </c>
      <c r="K43" s="63" t="s">
        <v>79</v>
      </c>
      <c r="L43" s="63" t="s">
        <v>79</v>
      </c>
      <c r="M43" s="63" t="s">
        <v>79</v>
      </c>
      <c r="N43" s="63" t="s">
        <v>79</v>
      </c>
      <c r="O43" s="63" t="s">
        <v>79</v>
      </c>
      <c r="P43" s="63" t="s">
        <v>79</v>
      </c>
      <c r="Q43" s="63" t="s">
        <v>79</v>
      </c>
      <c r="R43" s="63" t="s">
        <v>79</v>
      </c>
      <c r="S43" s="63" t="s">
        <v>79</v>
      </c>
    </row>
    <row r="44" customFormat="false" ht="15" hidden="false" customHeight="false" outlineLevel="0" collapsed="false">
      <c r="A44" s="84" t="s">
        <v>482</v>
      </c>
      <c r="B44" s="77" t="s">
        <v>533</v>
      </c>
      <c r="C44" s="127"/>
      <c r="D44" s="85"/>
      <c r="E44" s="62" t="n">
        <v>13000000000</v>
      </c>
      <c r="F44" s="63" t="n">
        <v>10000000000</v>
      </c>
      <c r="G44" s="63" t="n">
        <v>30000000000</v>
      </c>
      <c r="H44" s="63" t="n">
        <v>90000000000</v>
      </c>
      <c r="I44" s="63" t="s">
        <v>79</v>
      </c>
      <c r="J44" s="63" t="s">
        <v>79</v>
      </c>
      <c r="K44" s="63" t="s">
        <v>79</v>
      </c>
      <c r="L44" s="63" t="s">
        <v>79</v>
      </c>
      <c r="M44" s="63" t="s">
        <v>79</v>
      </c>
      <c r="N44" s="63" t="s">
        <v>79</v>
      </c>
      <c r="O44" s="63" t="s">
        <v>79</v>
      </c>
      <c r="P44" s="63" t="s">
        <v>79</v>
      </c>
      <c r="Q44" s="63" t="s">
        <v>79</v>
      </c>
      <c r="R44" s="63" t="s">
        <v>79</v>
      </c>
      <c r="S44" s="63" t="s">
        <v>79</v>
      </c>
    </row>
    <row r="45" customFormat="false" ht="16.5" hidden="false" customHeight="false" outlineLevel="0" collapsed="false">
      <c r="A45" s="110" t="s">
        <v>534</v>
      </c>
      <c r="B45" s="77" t="s">
        <v>110</v>
      </c>
      <c r="C45" s="127"/>
      <c r="D45" s="85"/>
      <c r="E45" s="71" t="s">
        <v>79</v>
      </c>
      <c r="F45" s="45" t="s">
        <v>79</v>
      </c>
      <c r="G45" s="45" t="s">
        <v>79</v>
      </c>
      <c r="H45" s="45" t="s">
        <v>79</v>
      </c>
      <c r="I45" s="63" t="n">
        <v>212000000000</v>
      </c>
      <c r="J45" s="63" t="n">
        <v>367000000000</v>
      </c>
      <c r="K45" s="63" t="n">
        <v>265000000000</v>
      </c>
      <c r="L45" s="63" t="n">
        <v>481000000000</v>
      </c>
      <c r="M45" s="64" t="n">
        <v>812000000000</v>
      </c>
      <c r="N45" s="64" t="n">
        <v>1632000000000</v>
      </c>
      <c r="O45" s="64" t="n">
        <v>1400000000000</v>
      </c>
      <c r="P45" s="64" t="n">
        <v>629000000000</v>
      </c>
      <c r="Q45" s="64" t="n">
        <v>668000000000</v>
      </c>
      <c r="R45" s="64" t="n">
        <v>768000000000</v>
      </c>
      <c r="S45" s="64" t="n">
        <v>813000000000</v>
      </c>
    </row>
    <row r="46" customFormat="false" ht="16.5" hidden="false" customHeight="false" outlineLevel="0" collapsed="false">
      <c r="A46" s="120" t="s">
        <v>535</v>
      </c>
      <c r="B46" s="77" t="s">
        <v>536</v>
      </c>
      <c r="C46" s="127"/>
      <c r="D46" s="85"/>
      <c r="E46" s="71" t="s">
        <v>79</v>
      </c>
      <c r="F46" s="45" t="s">
        <v>79</v>
      </c>
      <c r="G46" s="45" t="s">
        <v>79</v>
      </c>
      <c r="H46" s="45" t="s">
        <v>79</v>
      </c>
      <c r="I46" s="45" t="s">
        <v>79</v>
      </c>
      <c r="J46" s="45" t="s">
        <v>79</v>
      </c>
      <c r="K46" s="45" t="s">
        <v>79</v>
      </c>
      <c r="L46" s="45" t="s">
        <v>79</v>
      </c>
      <c r="M46" s="64" t="n">
        <v>381000000000</v>
      </c>
      <c r="N46" s="64" t="n">
        <v>975000000000</v>
      </c>
      <c r="O46" s="64" t="n">
        <v>688000000000</v>
      </c>
      <c r="P46" s="64" t="n">
        <v>0</v>
      </c>
      <c r="Q46" s="64" t="n">
        <v>0</v>
      </c>
      <c r="R46" s="64" t="n">
        <v>0</v>
      </c>
      <c r="S46" s="64" t="n">
        <v>0</v>
      </c>
    </row>
    <row r="47" customFormat="false" ht="16.5" hidden="false" customHeight="false" outlineLevel="0" collapsed="false">
      <c r="A47" s="110" t="s">
        <v>537</v>
      </c>
      <c r="B47" s="77" t="s">
        <v>110</v>
      </c>
      <c r="C47" s="127"/>
      <c r="D47" s="85"/>
      <c r="E47" s="62" t="n">
        <v>762000000000</v>
      </c>
      <c r="F47" s="63" t="n">
        <v>1190000000000</v>
      </c>
      <c r="G47" s="63" t="n">
        <v>1523000000000</v>
      </c>
      <c r="H47" s="63" t="n">
        <v>1961000000000</v>
      </c>
      <c r="I47" s="63" t="n">
        <v>2362000000000</v>
      </c>
      <c r="J47" s="63" t="n">
        <v>2156000000000</v>
      </c>
      <c r="K47" s="63" t="n">
        <v>2886000000000</v>
      </c>
      <c r="L47" s="63" t="n">
        <v>2856000000000</v>
      </c>
      <c r="M47" s="64" t="n">
        <v>3300000000000</v>
      </c>
      <c r="N47" s="64" t="n">
        <v>4332000000000</v>
      </c>
      <c r="O47" s="64" t="n">
        <v>4434000000000</v>
      </c>
      <c r="P47" s="64" t="n">
        <v>4742000000000</v>
      </c>
      <c r="Q47" s="64" t="n">
        <v>5454000000000</v>
      </c>
      <c r="R47" s="64" t="n">
        <v>6302000000000</v>
      </c>
      <c r="S47" s="64" t="n">
        <v>6691000000000</v>
      </c>
    </row>
    <row r="48" customFormat="false" ht="15" hidden="false" customHeight="false" outlineLevel="0" collapsed="false">
      <c r="A48" s="84" t="s">
        <v>538</v>
      </c>
      <c r="B48" s="77" t="s">
        <v>539</v>
      </c>
      <c r="C48" s="127"/>
      <c r="D48" s="85"/>
      <c r="E48" s="62" t="n">
        <v>762000000000</v>
      </c>
      <c r="F48" s="63" t="n">
        <v>1178000000000</v>
      </c>
      <c r="G48" s="63" t="n">
        <v>1515000000000</v>
      </c>
      <c r="H48" s="63" t="n">
        <v>1928000000000</v>
      </c>
      <c r="I48" s="63" t="s">
        <v>79</v>
      </c>
      <c r="J48" s="63" t="s">
        <v>79</v>
      </c>
      <c r="K48" s="63" t="s">
        <v>79</v>
      </c>
      <c r="L48" s="63" t="s">
        <v>79</v>
      </c>
      <c r="M48" s="63" t="s">
        <v>79</v>
      </c>
      <c r="N48" s="63" t="s">
        <v>79</v>
      </c>
      <c r="O48" s="63" t="s">
        <v>79</v>
      </c>
      <c r="P48" s="63" t="s">
        <v>79</v>
      </c>
      <c r="Q48" s="63" t="s">
        <v>79</v>
      </c>
      <c r="R48" s="63" t="s">
        <v>79</v>
      </c>
      <c r="S48" s="63" t="s">
        <v>79</v>
      </c>
    </row>
    <row r="49" customFormat="false" ht="15" hidden="false" customHeight="false" outlineLevel="0" collapsed="false">
      <c r="A49" s="84" t="s">
        <v>540</v>
      </c>
      <c r="B49" s="77" t="s">
        <v>539</v>
      </c>
      <c r="C49" s="127"/>
      <c r="D49" s="85"/>
      <c r="E49" s="62" t="n">
        <v>0</v>
      </c>
      <c r="F49" s="63" t="n">
        <v>12000000000</v>
      </c>
      <c r="G49" s="63" t="n">
        <v>8000000000</v>
      </c>
      <c r="H49" s="63" t="n">
        <v>33000000000</v>
      </c>
      <c r="I49" s="63" t="s">
        <v>79</v>
      </c>
      <c r="J49" s="63" t="s">
        <v>79</v>
      </c>
      <c r="K49" s="63" t="s">
        <v>79</v>
      </c>
      <c r="L49" s="63" t="s">
        <v>79</v>
      </c>
      <c r="M49" s="63" t="s">
        <v>79</v>
      </c>
      <c r="N49" s="63" t="s">
        <v>79</v>
      </c>
      <c r="O49" s="63" t="s">
        <v>79</v>
      </c>
      <c r="P49" s="63" t="s">
        <v>79</v>
      </c>
      <c r="Q49" s="63" t="s">
        <v>79</v>
      </c>
      <c r="R49" s="63" t="s">
        <v>79</v>
      </c>
      <c r="S49" s="63" t="s">
        <v>79</v>
      </c>
    </row>
    <row r="50" customFormat="false" ht="16.5" hidden="false" customHeight="false" outlineLevel="0" collapsed="false">
      <c r="A50" s="110" t="s">
        <v>541</v>
      </c>
      <c r="B50" s="77" t="s">
        <v>110</v>
      </c>
      <c r="C50" s="127"/>
      <c r="D50" s="85"/>
      <c r="E50" s="71" t="s">
        <v>79</v>
      </c>
      <c r="F50" s="45" t="s">
        <v>79</v>
      </c>
      <c r="G50" s="45" t="s">
        <v>79</v>
      </c>
      <c r="H50" s="45" t="s">
        <v>79</v>
      </c>
      <c r="I50" s="45" t="s">
        <v>79</v>
      </c>
      <c r="J50" s="45" t="s">
        <v>79</v>
      </c>
      <c r="K50" s="45" t="s">
        <v>79</v>
      </c>
      <c r="L50" s="63" t="n">
        <v>436000000000</v>
      </c>
      <c r="M50" s="64" t="n">
        <v>981000000000</v>
      </c>
      <c r="N50" s="64" t="n">
        <v>786000000000</v>
      </c>
      <c r="O50" s="64" t="n">
        <v>404000000000</v>
      </c>
      <c r="P50" s="64" t="n">
        <v>872000000000</v>
      </c>
      <c r="Q50" s="64" t="n">
        <v>903000000000</v>
      </c>
      <c r="R50" s="64" t="n">
        <v>905000000000</v>
      </c>
      <c r="S50" s="64" t="n">
        <v>910000000000</v>
      </c>
    </row>
    <row r="51" customFormat="false" ht="16.5" hidden="false" customHeight="false" outlineLevel="0" collapsed="false">
      <c r="A51" s="120" t="s">
        <v>542</v>
      </c>
      <c r="B51" s="77" t="s">
        <v>543</v>
      </c>
      <c r="C51" s="127"/>
      <c r="D51" s="85"/>
      <c r="E51" s="71" t="s">
        <v>79</v>
      </c>
      <c r="F51" s="45" t="s">
        <v>79</v>
      </c>
      <c r="G51" s="45" t="s">
        <v>79</v>
      </c>
      <c r="H51" s="45" t="s">
        <v>79</v>
      </c>
      <c r="I51" s="45" t="s">
        <v>79</v>
      </c>
      <c r="J51" s="45" t="s">
        <v>79</v>
      </c>
      <c r="K51" s="45" t="s">
        <v>79</v>
      </c>
      <c r="L51" s="63" t="n">
        <v>196000000000</v>
      </c>
      <c r="M51" s="64" t="n">
        <v>416000000000</v>
      </c>
      <c r="N51" s="64" t="n">
        <v>786000000000</v>
      </c>
      <c r="O51" s="64" t="n">
        <v>260000000000</v>
      </c>
      <c r="P51" s="64" t="n">
        <v>715000000000</v>
      </c>
      <c r="Q51" s="64" t="n">
        <v>728000000000</v>
      </c>
      <c r="R51" s="64" t="n">
        <v>713000000000</v>
      </c>
      <c r="S51" s="64" t="n">
        <v>698000000000</v>
      </c>
    </row>
    <row r="52" customFormat="false" ht="16.5" hidden="false" customHeight="false" outlineLevel="0" collapsed="false">
      <c r="A52" s="109" t="s">
        <v>544</v>
      </c>
      <c r="B52" s="77" t="s">
        <v>545</v>
      </c>
      <c r="C52" s="127"/>
      <c r="D52" s="85"/>
      <c r="E52" s="71"/>
      <c r="F52" s="45"/>
      <c r="G52" s="45"/>
      <c r="H52" s="45"/>
      <c r="I52" s="63" t="n">
        <v>194000000000</v>
      </c>
      <c r="J52" s="45"/>
      <c r="K52" s="45"/>
      <c r="L52" s="63" t="n">
        <v>240000000000</v>
      </c>
      <c r="M52" s="64" t="n">
        <v>565000000000</v>
      </c>
      <c r="N52" s="64" t="n">
        <v>0</v>
      </c>
      <c r="O52" s="64" t="n">
        <v>144000000000</v>
      </c>
      <c r="P52" s="64" t="n">
        <v>157000000000</v>
      </c>
      <c r="Q52" s="64" t="n">
        <v>174000000000</v>
      </c>
      <c r="R52" s="64" t="n">
        <v>192000000000</v>
      </c>
      <c r="S52" s="64" t="n">
        <v>212000000000</v>
      </c>
    </row>
    <row r="53" customFormat="false" ht="16.5" hidden="false" customHeight="false" outlineLevel="0" collapsed="false">
      <c r="A53" s="77" t="s">
        <v>546</v>
      </c>
      <c r="B53" s="77"/>
      <c r="C53" s="127"/>
      <c r="D53" s="85"/>
      <c r="E53" s="71" t="s">
        <v>79</v>
      </c>
      <c r="F53" s="45" t="s">
        <v>79</v>
      </c>
      <c r="G53" s="45" t="s">
        <v>79</v>
      </c>
      <c r="H53" s="45" t="s">
        <v>79</v>
      </c>
      <c r="I53" s="45" t="s">
        <v>79</v>
      </c>
      <c r="J53" s="45" t="s">
        <v>79</v>
      </c>
      <c r="K53" s="45" t="s">
        <v>79</v>
      </c>
      <c r="L53" s="63" t="n">
        <v>203000000000</v>
      </c>
      <c r="M53" s="64" t="s">
        <v>79</v>
      </c>
      <c r="N53" s="64" t="s">
        <v>79</v>
      </c>
      <c r="O53" s="64" t="s">
        <v>79</v>
      </c>
      <c r="P53" s="64" t="s">
        <v>79</v>
      </c>
      <c r="Q53" s="64" t="s">
        <v>79</v>
      </c>
      <c r="R53" s="64" t="s">
        <v>79</v>
      </c>
      <c r="S53" s="64" t="s">
        <v>79</v>
      </c>
    </row>
    <row r="54" customFormat="false" ht="16.5" hidden="false" customHeight="false" outlineLevel="0" collapsed="false">
      <c r="A54" s="104" t="s">
        <v>547</v>
      </c>
      <c r="B54" s="77" t="s">
        <v>545</v>
      </c>
      <c r="C54" s="127"/>
      <c r="D54" s="85"/>
      <c r="E54" s="71"/>
      <c r="F54" s="45"/>
      <c r="G54" s="63" t="n">
        <v>0</v>
      </c>
      <c r="H54" s="63" t="n">
        <v>0</v>
      </c>
      <c r="I54" s="45" t="n">
        <v>4000000000</v>
      </c>
      <c r="J54" s="45" t="n">
        <v>0</v>
      </c>
      <c r="K54" s="45" t="n">
        <v>0</v>
      </c>
      <c r="L54" s="63" t="n">
        <v>0</v>
      </c>
      <c r="M54" s="64"/>
      <c r="N54" s="64"/>
      <c r="O54" s="64"/>
      <c r="P54" s="64"/>
      <c r="Q54" s="64"/>
      <c r="R54" s="64"/>
      <c r="S54" s="64"/>
    </row>
    <row r="55" customFormat="false" ht="16.5" hidden="false" customHeight="false" outlineLevel="0" collapsed="false">
      <c r="A55" s="110" t="s">
        <v>548</v>
      </c>
      <c r="B55" s="77" t="s">
        <v>110</v>
      </c>
      <c r="C55" s="127"/>
      <c r="D55" s="85"/>
      <c r="E55" s="71" t="s">
        <v>79</v>
      </c>
      <c r="F55" s="45" t="s">
        <v>79</v>
      </c>
      <c r="G55" s="45" t="s">
        <v>192</v>
      </c>
      <c r="H55" s="45" t="s">
        <v>192</v>
      </c>
      <c r="I55" s="45" t="s">
        <v>79</v>
      </c>
      <c r="J55" s="63" t="n">
        <v>59000000000</v>
      </c>
      <c r="K55" s="63" t="n">
        <v>43000000000</v>
      </c>
      <c r="L55" s="63" t="n">
        <v>85000000000</v>
      </c>
      <c r="M55" s="64" t="n">
        <v>170000000000</v>
      </c>
      <c r="N55" s="64" t="n">
        <v>273000000000</v>
      </c>
      <c r="O55" s="64" t="n">
        <v>150000000000</v>
      </c>
      <c r="P55" s="64" t="n">
        <v>297000000000</v>
      </c>
      <c r="Q55" s="64" t="n">
        <v>311000000000</v>
      </c>
      <c r="R55" s="64" t="n">
        <v>293000000000</v>
      </c>
      <c r="S55" s="64" t="n">
        <v>294000000000</v>
      </c>
    </row>
    <row r="56" customFormat="false" ht="15" hidden="false" customHeight="false" outlineLevel="0" collapsed="false">
      <c r="A56" s="77" t="s">
        <v>549</v>
      </c>
      <c r="B56" s="77"/>
      <c r="C56" s="127"/>
      <c r="D56" s="85"/>
      <c r="E56" s="71" t="s">
        <v>79</v>
      </c>
      <c r="F56" s="45" t="s">
        <v>79</v>
      </c>
      <c r="G56" s="45" t="s">
        <v>192</v>
      </c>
      <c r="H56" s="45" t="s">
        <v>192</v>
      </c>
      <c r="I56" s="45" t="n">
        <v>592000000000</v>
      </c>
      <c r="J56" s="63" t="n">
        <v>789000000000</v>
      </c>
      <c r="K56" s="63" t="n">
        <v>956000000000</v>
      </c>
      <c r="L56" s="63" t="s">
        <v>79</v>
      </c>
      <c r="M56" s="63" t="s">
        <v>79</v>
      </c>
      <c r="N56" s="63" t="s">
        <v>79</v>
      </c>
      <c r="O56" s="63" t="s">
        <v>79</v>
      </c>
      <c r="P56" s="63" t="s">
        <v>79</v>
      </c>
      <c r="Q56" s="63" t="s">
        <v>79</v>
      </c>
      <c r="R56" s="63" t="s">
        <v>79</v>
      </c>
      <c r="S56" s="63" t="s">
        <v>79</v>
      </c>
    </row>
    <row r="57" customFormat="false" ht="16.5" hidden="false" customHeight="false" outlineLevel="0" collapsed="false">
      <c r="A57" s="110" t="s">
        <v>550</v>
      </c>
      <c r="B57" s="77"/>
      <c r="C57" s="85"/>
      <c r="D57" s="85"/>
      <c r="E57" s="71" t="n">
        <v>-143000000000</v>
      </c>
      <c r="F57" s="45" t="n">
        <v>0</v>
      </c>
      <c r="G57" s="63" t="n">
        <v>951000000000</v>
      </c>
      <c r="H57" s="63" t="n">
        <v>1387000000000</v>
      </c>
      <c r="I57" s="63" t="n">
        <v>1303000000000</v>
      </c>
      <c r="J57" s="63" t="n">
        <v>-74000000000</v>
      </c>
      <c r="K57" s="63" t="n">
        <v>1129000000000</v>
      </c>
      <c r="L57" s="63" t="n">
        <v>-2358000000000</v>
      </c>
      <c r="M57" s="64" t="n">
        <v>-2361000000000</v>
      </c>
      <c r="N57" s="64" t="n">
        <v>192000000000</v>
      </c>
      <c r="O57" s="64" t="n">
        <v>-148000000000</v>
      </c>
      <c r="P57" s="64" t="n">
        <v>-2092000000000</v>
      </c>
      <c r="Q57" s="64" t="n">
        <v>-1453000000000</v>
      </c>
      <c r="R57" s="64" t="n">
        <v>-1044000000000</v>
      </c>
      <c r="S57" s="64" t="n">
        <v>-1430000000000</v>
      </c>
    </row>
    <row r="58" customFormat="false" ht="16.5" hidden="false" customHeight="false" outlineLevel="0" collapsed="false">
      <c r="A58" s="110" t="s">
        <v>551</v>
      </c>
      <c r="B58" s="77"/>
      <c r="C58" s="85"/>
      <c r="D58" s="85"/>
      <c r="E58" s="71" t="s">
        <v>79</v>
      </c>
      <c r="F58" s="45" t="s">
        <v>79</v>
      </c>
      <c r="G58" s="45" t="s">
        <v>79</v>
      </c>
      <c r="H58" s="45" t="s">
        <v>79</v>
      </c>
      <c r="I58" s="45" t="s">
        <v>79</v>
      </c>
      <c r="J58" s="45" t="s">
        <v>79</v>
      </c>
      <c r="K58" s="45" t="s">
        <v>79</v>
      </c>
      <c r="L58" s="63" t="n">
        <v>-4730000000000</v>
      </c>
      <c r="M58" s="64" t="n">
        <v>-6813000000000</v>
      </c>
      <c r="N58" s="64" t="n">
        <v>-8100000000000</v>
      </c>
      <c r="O58" s="64" t="n">
        <v>-7021000000000</v>
      </c>
      <c r="P58" s="64" t="n">
        <v>-7117000000000</v>
      </c>
      <c r="Q58" s="64" t="n">
        <v>-7494000000000</v>
      </c>
      <c r="R58" s="64" t="n">
        <v>-8170000000000</v>
      </c>
      <c r="S58" s="64" t="n">
        <v>-8107000000000</v>
      </c>
    </row>
    <row r="59" s="22" customFormat="true" ht="16.5" hidden="false" customHeight="false" outlineLevel="0" collapsed="false">
      <c r="A59" s="31" t="s">
        <v>64</v>
      </c>
      <c r="B59" s="116" t="s">
        <v>299</v>
      </c>
      <c r="C59" s="126"/>
      <c r="D59" s="126"/>
      <c r="E59" s="68" t="n">
        <v>284000000000</v>
      </c>
      <c r="F59" s="69" t="n">
        <v>182000000000</v>
      </c>
      <c r="G59" s="69" t="n">
        <v>-925000000000</v>
      </c>
      <c r="H59" s="69" t="n">
        <v>-1183000000000</v>
      </c>
      <c r="I59" s="69" t="n">
        <v>-1680000000000</v>
      </c>
      <c r="J59" s="69" t="n">
        <v>-694000000000</v>
      </c>
      <c r="K59" s="69" t="n">
        <v>-1326000000000</v>
      </c>
      <c r="L59" s="69" t="n">
        <v>2136000000000</v>
      </c>
      <c r="M59" s="70" t="n">
        <v>2746000000000</v>
      </c>
      <c r="N59" s="70" t="n">
        <v>264000000000</v>
      </c>
      <c r="O59" s="70" t="n">
        <v>-789000000000</v>
      </c>
      <c r="P59" s="70" t="n">
        <v>2092000000000</v>
      </c>
      <c r="Q59" s="70" t="n">
        <v>1453000000000</v>
      </c>
      <c r="R59" s="70" t="n">
        <v>1044000000000</v>
      </c>
      <c r="S59" s="70" t="n">
        <v>1430000000000</v>
      </c>
    </row>
    <row r="60" customFormat="false" ht="16.5" hidden="false" customHeight="false" outlineLevel="0" collapsed="false">
      <c r="A60" s="110" t="s">
        <v>116</v>
      </c>
      <c r="B60" s="110" t="s">
        <v>144</v>
      </c>
      <c r="C60" s="127"/>
      <c r="D60" s="85"/>
      <c r="E60" s="62" t="n">
        <v>-105000000000</v>
      </c>
      <c r="F60" s="63" t="n">
        <v>-153000000000</v>
      </c>
      <c r="G60" s="63" t="n">
        <v>-155000000000</v>
      </c>
      <c r="H60" s="63" t="n">
        <v>-868000000000</v>
      </c>
      <c r="I60" s="63" t="n">
        <v>-772000000000</v>
      </c>
      <c r="J60" s="63" t="n">
        <v>2000000000</v>
      </c>
      <c r="K60" s="63" t="n">
        <v>2000000000</v>
      </c>
      <c r="L60" s="63" t="n">
        <v>55000000000</v>
      </c>
      <c r="M60" s="64" t="n">
        <v>130000000000</v>
      </c>
      <c r="N60" s="64" t="n">
        <v>238000000000</v>
      </c>
      <c r="O60" s="64" t="n">
        <v>122000000000</v>
      </c>
      <c r="P60" s="64" t="n">
        <v>239000000000</v>
      </c>
      <c r="Q60" s="64" t="n">
        <v>277000000000</v>
      </c>
      <c r="R60" s="64" t="n">
        <v>256000000000</v>
      </c>
      <c r="S60" s="64" t="n">
        <v>263000000000</v>
      </c>
    </row>
    <row r="61" customFormat="false" ht="16.5" hidden="false" customHeight="false" outlineLevel="0" collapsed="false">
      <c r="A61" s="115" t="s">
        <v>489</v>
      </c>
      <c r="B61" s="110" t="s">
        <v>552</v>
      </c>
      <c r="C61" s="127"/>
      <c r="D61" s="132"/>
      <c r="E61" s="62" t="n">
        <v>13000000000</v>
      </c>
      <c r="F61" s="63" t="n">
        <v>10000000000</v>
      </c>
      <c r="G61" s="63" t="n">
        <v>30000000000</v>
      </c>
      <c r="H61" s="63" t="n">
        <v>90000000000</v>
      </c>
      <c r="I61" s="63" t="n">
        <v>64000000000</v>
      </c>
      <c r="J61" s="63" t="n">
        <v>59000000000</v>
      </c>
      <c r="K61" s="63" t="n">
        <v>43000000000</v>
      </c>
      <c r="L61" s="63" t="n">
        <v>100000000000</v>
      </c>
      <c r="M61" s="64" t="n">
        <v>170000000000</v>
      </c>
      <c r="N61" s="64" t="n">
        <v>273000000000</v>
      </c>
      <c r="O61" s="64" t="n">
        <v>150000000000</v>
      </c>
      <c r="P61" s="64" t="n">
        <v>297000000000</v>
      </c>
      <c r="Q61" s="64" t="n">
        <v>311000000000</v>
      </c>
      <c r="R61" s="64" t="n">
        <v>293000000000</v>
      </c>
      <c r="S61" s="64" t="n">
        <v>294000000000</v>
      </c>
    </row>
    <row r="62" customFormat="false" ht="16.5" hidden="false" customHeight="false" outlineLevel="0" collapsed="false">
      <c r="A62" s="115" t="s">
        <v>172</v>
      </c>
      <c r="B62" s="110" t="s">
        <v>553</v>
      </c>
      <c r="C62" s="127"/>
      <c r="D62" s="85"/>
      <c r="E62" s="62" t="n">
        <v>-101000000000</v>
      </c>
      <c r="F62" s="63" t="n">
        <v>-163000000000</v>
      </c>
      <c r="G62" s="63" t="n">
        <v>-185000000000</v>
      </c>
      <c r="H62" s="63" t="n">
        <v>-958000000000</v>
      </c>
      <c r="I62" s="63" t="n">
        <v>-69000000000</v>
      </c>
      <c r="J62" s="63" t="n">
        <v>-57000000000</v>
      </c>
      <c r="K62" s="63" t="n">
        <v>-41000000000</v>
      </c>
      <c r="L62" s="63" t="n">
        <v>-45000000000</v>
      </c>
      <c r="M62" s="64" t="n">
        <v>-40000000000</v>
      </c>
      <c r="N62" s="64" t="n">
        <v>-36000000000</v>
      </c>
      <c r="O62" s="64" t="n">
        <v>-28000000000</v>
      </c>
      <c r="P62" s="64" t="n">
        <v>-27000000000</v>
      </c>
      <c r="Q62" s="64" t="n">
        <v>-23000000000</v>
      </c>
      <c r="R62" s="64" t="n">
        <v>-19000000000</v>
      </c>
      <c r="S62" s="64" t="n">
        <v>-22000000000</v>
      </c>
    </row>
    <row r="63" customFormat="false" ht="16.5" hidden="false" customHeight="false" outlineLevel="0" collapsed="false">
      <c r="A63" s="115" t="s">
        <v>554</v>
      </c>
      <c r="B63" s="110" t="s">
        <v>553</v>
      </c>
      <c r="C63" s="127"/>
      <c r="D63" s="85"/>
      <c r="E63" s="71"/>
      <c r="F63" s="45"/>
      <c r="G63" s="45"/>
      <c r="H63" s="45"/>
      <c r="I63" s="45"/>
      <c r="J63" s="45"/>
      <c r="K63" s="45"/>
      <c r="L63" s="63"/>
      <c r="M63" s="64"/>
      <c r="N63" s="64"/>
      <c r="O63" s="64" t="n">
        <v>0</v>
      </c>
      <c r="P63" s="64" t="n">
        <v>-31000000000</v>
      </c>
      <c r="Q63" s="64" t="n">
        <v>-11000000000</v>
      </c>
      <c r="R63" s="64" t="n">
        <v>-18000000000</v>
      </c>
      <c r="S63" s="64" t="n">
        <v>-9000000000</v>
      </c>
    </row>
    <row r="64" customFormat="false" ht="16.5" hidden="false" customHeight="false" outlineLevel="0" collapsed="false">
      <c r="A64" s="47" t="s">
        <v>555</v>
      </c>
      <c r="B64" s="110" t="s">
        <v>553</v>
      </c>
      <c r="C64" s="127"/>
      <c r="D64" s="85"/>
      <c r="E64" s="71" t="n">
        <v>-17000000000</v>
      </c>
      <c r="F64" s="45"/>
      <c r="G64" s="45"/>
      <c r="H64" s="45"/>
      <c r="I64" s="45" t="n">
        <v>-767000000000</v>
      </c>
      <c r="J64" s="45"/>
      <c r="K64" s="45"/>
      <c r="L64" s="63"/>
      <c r="M64" s="64"/>
      <c r="N64" s="64"/>
      <c r="O64" s="64"/>
      <c r="P64" s="64"/>
      <c r="Q64" s="64"/>
      <c r="R64" s="64"/>
      <c r="S64" s="64"/>
    </row>
    <row r="65" customFormat="false" ht="16.5" hidden="false" customHeight="false" outlineLevel="0" collapsed="false">
      <c r="A65" s="110" t="s">
        <v>115</v>
      </c>
      <c r="B65" s="110" t="s">
        <v>144</v>
      </c>
      <c r="C65" s="127"/>
      <c r="D65" s="85"/>
      <c r="E65" s="71" t="n">
        <v>369000000000</v>
      </c>
      <c r="F65" s="63" t="n">
        <v>305000000000</v>
      </c>
      <c r="G65" s="63" t="n">
        <v>-777000000000</v>
      </c>
      <c r="H65" s="63" t="n">
        <v>-393000000000</v>
      </c>
      <c r="I65" s="63" t="n">
        <v>-937000000000</v>
      </c>
      <c r="J65" s="63" t="n">
        <v>-696000000000</v>
      </c>
      <c r="K65" s="63" t="n">
        <v>-1328000000000</v>
      </c>
      <c r="L65" s="63" t="n">
        <v>2081000000000</v>
      </c>
      <c r="M65" s="64" t="n">
        <v>2616000000000</v>
      </c>
      <c r="N65" s="64" t="n">
        <v>26000000000</v>
      </c>
      <c r="O65" s="64" t="n">
        <v>-911000000000</v>
      </c>
      <c r="P65" s="64" t="n">
        <v>1853000000000</v>
      </c>
      <c r="Q65" s="64" t="n">
        <v>1177000000000</v>
      </c>
      <c r="R65" s="64" t="n">
        <v>788000000000</v>
      </c>
      <c r="S65" s="64" t="n">
        <v>1167000000000</v>
      </c>
    </row>
    <row r="66" customFormat="false" ht="16.5" hidden="false" customHeight="false" outlineLevel="0" collapsed="false">
      <c r="A66" s="115" t="s">
        <v>556</v>
      </c>
      <c r="B66" s="77" t="s">
        <v>175</v>
      </c>
      <c r="C66" s="127"/>
      <c r="D66" s="85"/>
      <c r="E66" s="64" t="s">
        <v>79</v>
      </c>
      <c r="F66" s="45" t="s">
        <v>79</v>
      </c>
      <c r="G66" s="45" t="s">
        <v>79</v>
      </c>
      <c r="H66" s="45" t="s">
        <v>79</v>
      </c>
      <c r="I66" s="45" t="s">
        <v>79</v>
      </c>
      <c r="J66" s="63" t="n">
        <v>-208000000000</v>
      </c>
      <c r="K66" s="63" t="n">
        <v>-1194000000000</v>
      </c>
      <c r="L66" s="63" t="n">
        <v>921000000000</v>
      </c>
      <c r="M66" s="64" t="n">
        <v>1175000000000</v>
      </c>
      <c r="N66" s="64" t="n">
        <v>362000000000</v>
      </c>
      <c r="O66" s="64" t="n">
        <v>-1825000000000</v>
      </c>
      <c r="P66" s="64" t="n">
        <v>-1103000000000</v>
      </c>
      <c r="Q66" s="64" t="n">
        <v>169000000000</v>
      </c>
      <c r="R66" s="64" t="n">
        <v>77000000000</v>
      </c>
      <c r="S66" s="64" t="n">
        <v>232000000000</v>
      </c>
    </row>
    <row r="67" customFormat="false" ht="16.5" hidden="false" customHeight="false" outlineLevel="0" collapsed="false">
      <c r="A67" s="109" t="s">
        <v>557</v>
      </c>
      <c r="B67" s="77"/>
      <c r="C67" s="127"/>
      <c r="D67" s="85"/>
      <c r="E67" s="71" t="s">
        <v>79</v>
      </c>
      <c r="F67" s="45" t="s">
        <v>79</v>
      </c>
      <c r="G67" s="45" t="s">
        <v>79</v>
      </c>
      <c r="H67" s="45" t="s">
        <v>79</v>
      </c>
      <c r="I67" s="45" t="s">
        <v>79</v>
      </c>
      <c r="J67" s="45" t="s">
        <v>79</v>
      </c>
      <c r="K67" s="45" t="s">
        <v>79</v>
      </c>
      <c r="L67" s="45" t="s">
        <v>79</v>
      </c>
      <c r="M67" s="64" t="s">
        <v>79</v>
      </c>
      <c r="N67" s="64" t="s">
        <v>79</v>
      </c>
      <c r="O67" s="64" t="n">
        <v>847000000000</v>
      </c>
      <c r="P67" s="64" t="n">
        <v>1418000000000</v>
      </c>
      <c r="Q67" s="64" t="n">
        <v>0</v>
      </c>
      <c r="R67" s="64" t="n">
        <v>0</v>
      </c>
      <c r="S67" s="64" t="n">
        <v>0</v>
      </c>
    </row>
    <row r="68" customFormat="false" ht="15" hidden="false" customHeight="false" outlineLevel="0" collapsed="false">
      <c r="A68" s="104" t="s">
        <v>558</v>
      </c>
      <c r="C68" s="127"/>
      <c r="D68" s="85"/>
      <c r="E68" s="71" t="n">
        <v>138000000000</v>
      </c>
      <c r="F68" s="63" t="n">
        <v>415000000000</v>
      </c>
      <c r="G68" s="63" t="n">
        <v>-975000000000</v>
      </c>
      <c r="H68" s="63" t="n">
        <v>-503000000000</v>
      </c>
      <c r="I68" s="63" t="n">
        <v>-1204000000000</v>
      </c>
      <c r="J68" s="45" t="s">
        <v>79</v>
      </c>
      <c r="K68" s="45" t="s">
        <v>79</v>
      </c>
      <c r="L68" s="45" t="s">
        <v>79</v>
      </c>
      <c r="M68" s="45" t="s">
        <v>79</v>
      </c>
      <c r="N68" s="45" t="s">
        <v>79</v>
      </c>
      <c r="O68" s="45" t="s">
        <v>79</v>
      </c>
      <c r="P68" s="45" t="s">
        <v>79</v>
      </c>
      <c r="Q68" s="45" t="s">
        <v>79</v>
      </c>
      <c r="R68" s="45" t="s">
        <v>79</v>
      </c>
      <c r="S68" s="45" t="s">
        <v>79</v>
      </c>
    </row>
    <row r="69" customFormat="false" ht="15" hidden="false" customHeight="false" outlineLevel="0" collapsed="false">
      <c r="A69" s="104" t="s">
        <v>559</v>
      </c>
      <c r="B69" s="77"/>
      <c r="C69" s="127"/>
      <c r="D69" s="85"/>
      <c r="E69" s="71" t="s">
        <v>79</v>
      </c>
      <c r="F69" s="45" t="s">
        <v>79</v>
      </c>
      <c r="G69" s="45" t="s">
        <v>356</v>
      </c>
      <c r="H69" s="45" t="s">
        <v>356</v>
      </c>
      <c r="I69" s="63" t="n">
        <v>267000000000</v>
      </c>
      <c r="J69" s="45" t="s">
        <v>79</v>
      </c>
      <c r="K69" s="45" t="s">
        <v>79</v>
      </c>
      <c r="L69" s="45" t="s">
        <v>79</v>
      </c>
      <c r="M69" s="45" t="s">
        <v>79</v>
      </c>
      <c r="N69" s="45" t="s">
        <v>79</v>
      </c>
      <c r="O69" s="45" t="s">
        <v>79</v>
      </c>
      <c r="P69" s="45" t="s">
        <v>79</v>
      </c>
      <c r="Q69" s="45" t="s">
        <v>79</v>
      </c>
      <c r="R69" s="45" t="s">
        <v>79</v>
      </c>
      <c r="S69" s="45" t="s">
        <v>79</v>
      </c>
    </row>
    <row r="70" customFormat="false" ht="15" hidden="false" customHeight="false" outlineLevel="0" collapsed="false">
      <c r="A70" s="104" t="s">
        <v>560</v>
      </c>
      <c r="B70" s="77"/>
      <c r="C70" s="127"/>
      <c r="D70" s="85"/>
      <c r="E70" s="62" t="n">
        <v>261000000000</v>
      </c>
      <c r="F70" s="63" t="n">
        <v>-116000000000</v>
      </c>
      <c r="G70" s="63" t="n">
        <v>193000000000</v>
      </c>
      <c r="H70" s="63" t="n">
        <v>95000000000</v>
      </c>
      <c r="I70" s="63" t="s">
        <v>79</v>
      </c>
      <c r="J70" s="63" t="s">
        <v>79</v>
      </c>
      <c r="K70" s="63" t="s">
        <v>79</v>
      </c>
      <c r="L70" s="63" t="s">
        <v>79</v>
      </c>
      <c r="M70" s="63" t="s">
        <v>79</v>
      </c>
      <c r="N70" s="63" t="s">
        <v>79</v>
      </c>
      <c r="O70" s="63" t="s">
        <v>79</v>
      </c>
      <c r="P70" s="63" t="s">
        <v>79</v>
      </c>
      <c r="Q70" s="63" t="s">
        <v>79</v>
      </c>
      <c r="R70" s="63" t="s">
        <v>79</v>
      </c>
      <c r="S70" s="63" t="s">
        <v>79</v>
      </c>
    </row>
    <row r="71" customFormat="false" ht="15" hidden="false" customHeight="false" outlineLevel="0" collapsed="false">
      <c r="A71" s="104" t="s">
        <v>561</v>
      </c>
      <c r="B71" s="77"/>
      <c r="C71" s="127"/>
      <c r="D71" s="85"/>
      <c r="E71" s="62" t="n">
        <v>-30000000000</v>
      </c>
      <c r="F71" s="63" t="n">
        <v>6000000000</v>
      </c>
      <c r="G71" s="63" t="n">
        <v>4000000000</v>
      </c>
      <c r="H71" s="63" t="n">
        <v>15000000000</v>
      </c>
      <c r="I71" s="63" t="s">
        <v>79</v>
      </c>
      <c r="J71" s="63" t="s">
        <v>79</v>
      </c>
      <c r="K71" s="63" t="s">
        <v>79</v>
      </c>
      <c r="L71" s="63" t="s">
        <v>79</v>
      </c>
      <c r="M71" s="63" t="s">
        <v>79</v>
      </c>
      <c r="N71" s="63" t="s">
        <v>79</v>
      </c>
      <c r="O71" s="63" t="s">
        <v>79</v>
      </c>
      <c r="P71" s="63" t="s">
        <v>79</v>
      </c>
      <c r="Q71" s="63" t="s">
        <v>79</v>
      </c>
      <c r="R71" s="63" t="s">
        <v>79</v>
      </c>
      <c r="S71" s="63" t="s">
        <v>79</v>
      </c>
    </row>
    <row r="72" customFormat="false" ht="15" hidden="false" customHeight="false" outlineLevel="0" collapsed="false">
      <c r="A72" s="84" t="s">
        <v>562</v>
      </c>
      <c r="B72" s="77" t="s">
        <v>175</v>
      </c>
      <c r="C72" s="85"/>
      <c r="D72" s="85"/>
      <c r="E72" s="71" t="n">
        <v>20000000000</v>
      </c>
      <c r="F72" s="63" t="n">
        <v>0</v>
      </c>
      <c r="G72" s="63" t="n">
        <v>0</v>
      </c>
      <c r="H72" s="63" t="n">
        <v>20000000000</v>
      </c>
      <c r="I72" s="63" t="s">
        <v>79</v>
      </c>
      <c r="J72" s="63" t="s">
        <v>79</v>
      </c>
      <c r="K72" s="63" t="s">
        <v>79</v>
      </c>
      <c r="L72" s="63" t="s">
        <v>79</v>
      </c>
      <c r="M72" s="63" t="s">
        <v>79</v>
      </c>
      <c r="N72" s="63" t="s">
        <v>79</v>
      </c>
      <c r="O72" s="63" t="s">
        <v>79</v>
      </c>
      <c r="P72" s="63" t="s">
        <v>79</v>
      </c>
      <c r="Q72" s="63" t="s">
        <v>79</v>
      </c>
      <c r="R72" s="63" t="s">
        <v>79</v>
      </c>
      <c r="S72" s="63" t="s">
        <v>79</v>
      </c>
    </row>
    <row r="73" customFormat="false" ht="15" hidden="false" customHeight="false" outlineLevel="0" collapsed="false">
      <c r="A73" s="84" t="s">
        <v>563</v>
      </c>
      <c r="B73" s="77" t="s">
        <v>175</v>
      </c>
      <c r="C73" s="85"/>
      <c r="D73" s="85"/>
      <c r="E73" s="71" t="n">
        <v>0</v>
      </c>
      <c r="F73" s="45" t="n">
        <v>30000000000</v>
      </c>
      <c r="G73" s="63" t="n">
        <v>7000000000</v>
      </c>
      <c r="H73" s="63" t="n">
        <v>59000000000</v>
      </c>
      <c r="I73" s="63" t="s">
        <v>79</v>
      </c>
      <c r="J73" s="63" t="s">
        <v>79</v>
      </c>
      <c r="K73" s="63" t="s">
        <v>79</v>
      </c>
      <c r="L73" s="63" t="s">
        <v>79</v>
      </c>
      <c r="M73" s="63" t="s">
        <v>79</v>
      </c>
      <c r="N73" s="63" t="s">
        <v>79</v>
      </c>
      <c r="O73" s="63" t="s">
        <v>79</v>
      </c>
      <c r="P73" s="63" t="s">
        <v>79</v>
      </c>
      <c r="Q73" s="63" t="s">
        <v>79</v>
      </c>
      <c r="R73" s="63" t="s">
        <v>79</v>
      </c>
      <c r="S73" s="63" t="s">
        <v>79</v>
      </c>
    </row>
    <row r="74" customFormat="false" ht="16.5" hidden="false" customHeight="false" outlineLevel="0" collapsed="false">
      <c r="A74" s="115" t="s">
        <v>564</v>
      </c>
      <c r="B74" s="77" t="s">
        <v>175</v>
      </c>
      <c r="C74" s="127"/>
      <c r="D74" s="85"/>
      <c r="E74" s="71" t="s">
        <v>79</v>
      </c>
      <c r="F74" s="45" t="s">
        <v>79</v>
      </c>
      <c r="G74" s="45" t="s">
        <v>79</v>
      </c>
      <c r="H74" s="45" t="s">
        <v>79</v>
      </c>
      <c r="I74" s="63" t="n">
        <v>0</v>
      </c>
      <c r="J74" s="63" t="n">
        <v>-488000000000</v>
      </c>
      <c r="K74" s="63" t="n">
        <v>-134000000000</v>
      </c>
      <c r="L74" s="63" t="n">
        <v>1123000000000</v>
      </c>
      <c r="M74" s="64" t="n">
        <v>1324000000000</v>
      </c>
      <c r="N74" s="64" t="n">
        <v>-356000000000</v>
      </c>
      <c r="O74" s="64" t="n">
        <v>895000000000</v>
      </c>
      <c r="P74" s="64" t="n">
        <v>2946000000000</v>
      </c>
      <c r="Q74" s="64" t="n">
        <v>989000000000</v>
      </c>
      <c r="R74" s="64" t="n">
        <v>693000000000</v>
      </c>
      <c r="S74" s="64" t="n">
        <v>917000000000</v>
      </c>
    </row>
    <row r="75" customFormat="false" ht="16.5" hidden="false" customHeight="false" outlineLevel="0" collapsed="false">
      <c r="A75" s="115" t="s">
        <v>565</v>
      </c>
      <c r="B75" s="77" t="s">
        <v>175</v>
      </c>
      <c r="C75" s="127"/>
      <c r="D75" s="85"/>
      <c r="E75" s="71" t="s">
        <v>79</v>
      </c>
      <c r="F75" s="45" t="s">
        <v>79</v>
      </c>
      <c r="G75" s="45" t="s">
        <v>79</v>
      </c>
      <c r="H75" s="45" t="s">
        <v>79</v>
      </c>
      <c r="I75" s="63" t="n">
        <v>30000000000</v>
      </c>
      <c r="J75" s="45" t="s">
        <v>79</v>
      </c>
      <c r="K75" s="45" t="s">
        <v>79</v>
      </c>
      <c r="L75" s="63" t="n">
        <v>37000000000</v>
      </c>
      <c r="M75" s="64" t="n">
        <v>117000000000</v>
      </c>
      <c r="N75" s="64" t="n">
        <v>20000000000</v>
      </c>
      <c r="O75" s="64" t="n">
        <v>20000000000</v>
      </c>
      <c r="P75" s="64" t="n">
        <v>10000000000</v>
      </c>
      <c r="Q75" s="64" t="n">
        <v>18000000000</v>
      </c>
      <c r="R75" s="64" t="n">
        <v>19000000000</v>
      </c>
      <c r="S75" s="64" t="n">
        <v>19000000000</v>
      </c>
    </row>
    <row r="76" customFormat="false" ht="16.5" hidden="false" customHeight="false" outlineLevel="0" collapsed="false">
      <c r="A76" s="110" t="s">
        <v>566</v>
      </c>
      <c r="B76" s="110" t="s">
        <v>144</v>
      </c>
      <c r="C76" s="85"/>
      <c r="D76" s="85"/>
      <c r="E76" s="71" t="n">
        <v>140000000000</v>
      </c>
      <c r="F76" s="63" t="n">
        <v>182000000000</v>
      </c>
      <c r="G76" s="63" t="n">
        <v>26000000000</v>
      </c>
      <c r="H76" s="63" t="n">
        <v>204000000000</v>
      </c>
      <c r="I76" s="63" t="n">
        <v>-377000000000</v>
      </c>
      <c r="J76" s="63" t="n">
        <v>756000000000</v>
      </c>
      <c r="K76" s="63" t="n">
        <v>197000000000</v>
      </c>
      <c r="L76" s="63" t="n">
        <v>223000000000</v>
      </c>
      <c r="M76" s="64" t="n">
        <v>-384000000000</v>
      </c>
      <c r="N76" s="64" t="n">
        <v>-455000000000</v>
      </c>
      <c r="O76" s="64" t="n">
        <v>937000000000</v>
      </c>
      <c r="P76" s="64" t="n">
        <v>0</v>
      </c>
      <c r="Q76" s="64" t="n">
        <v>0</v>
      </c>
      <c r="R76" s="64" t="n">
        <v>0</v>
      </c>
      <c r="S76" s="64" t="n">
        <v>0</v>
      </c>
    </row>
    <row r="78" customFormat="false" ht="15" hidden="false" customHeight="false" outlineLevel="0" collapsed="false">
      <c r="E78" s="0" t="s">
        <v>86</v>
      </c>
      <c r="F78" s="0" t="s">
        <v>86</v>
      </c>
      <c r="G78" s="0" t="s">
        <v>86</v>
      </c>
      <c r="H78" s="0" t="s">
        <v>86</v>
      </c>
      <c r="I78" s="0" t="s">
        <v>85</v>
      </c>
      <c r="J78" s="0" t="s">
        <v>85</v>
      </c>
      <c r="K78" s="0" t="s">
        <v>85</v>
      </c>
      <c r="L78" s="0" t="s">
        <v>86</v>
      </c>
      <c r="M78" s="0" t="s">
        <v>85</v>
      </c>
      <c r="N78" s="0" t="s">
        <v>85</v>
      </c>
      <c r="O78" s="0" t="s">
        <v>85</v>
      </c>
      <c r="P78" s="0" t="s">
        <v>85</v>
      </c>
      <c r="Q78" s="0" t="s">
        <v>85</v>
      </c>
      <c r="R78" s="0" t="s">
        <v>85</v>
      </c>
      <c r="S78" s="0" t="s">
        <v>85</v>
      </c>
    </row>
    <row r="80" customFormat="false" ht="15" hidden="false" customHeight="false" outlineLevel="0" collapsed="false">
      <c r="A80" s="0" t="s">
        <v>88</v>
      </c>
      <c r="E80" s="54" t="n">
        <f aca="false">E6-E17-E7</f>
        <v>0</v>
      </c>
      <c r="F80" s="54" t="n">
        <f aca="false">F6-F17-F7</f>
        <v>0</v>
      </c>
      <c r="G80" s="54" t="n">
        <f aca="false">G6-G17-G7</f>
        <v>-1000000000</v>
      </c>
      <c r="H80" s="54" t="n">
        <f aca="false">H6-H17-H7</f>
        <v>-1000000000</v>
      </c>
      <c r="I80" s="54" t="n">
        <f aca="false">I6-I17-I7</f>
        <v>0</v>
      </c>
      <c r="J80" s="54" t="n">
        <f aca="false">J6-J17-J7</f>
        <v>0</v>
      </c>
      <c r="K80" s="54" t="n">
        <f aca="false">K6-K17-K7</f>
        <v>-1000000000</v>
      </c>
      <c r="L80" s="54" t="n">
        <f aca="false">L6-L17-L7</f>
        <v>0</v>
      </c>
      <c r="M80" s="54" t="n">
        <f aca="false">M6-M17-M7</f>
        <v>0</v>
      </c>
      <c r="N80" s="54" t="n">
        <f aca="false">N6-N17-N7</f>
        <v>0</v>
      </c>
      <c r="O80" s="54" t="n">
        <f aca="false">O6-O17-O7</f>
        <v>0</v>
      </c>
      <c r="P80" s="54" t="n">
        <f aca="false">P6-P17-P7</f>
        <v>0</v>
      </c>
      <c r="Q80" s="54" t="n">
        <f aca="false">Q6-Q17-Q7</f>
        <v>0</v>
      </c>
      <c r="R80" s="54" t="n">
        <f aca="false">R6-R17-R7</f>
        <v>0</v>
      </c>
      <c r="S80" s="54" t="n">
        <f aca="false">S6-S17-S7</f>
        <v>0</v>
      </c>
    </row>
    <row r="81" customFormat="false" ht="15" hidden="false" customHeight="false" outlineLevel="0" collapsed="false">
      <c r="A81" s="0" t="s">
        <v>567</v>
      </c>
      <c r="E81" s="54" t="n">
        <f aca="false">E17-E18-E19-E20-E21-E22-E24-E25</f>
        <v>0</v>
      </c>
      <c r="F81" s="54" t="n">
        <f aca="false">F17-F18-F19-F20-F21-F22-F24-F25</f>
        <v>1000000000</v>
      </c>
      <c r="G81" s="54" t="n">
        <f aca="false">G17-G18-G19-G20-G21-G22-G24-G25</f>
        <v>1000000000</v>
      </c>
      <c r="H81" s="54" t="n">
        <f aca="false">H17-H18-H19-H20-H21-H22-H24-H25</f>
        <v>0</v>
      </c>
      <c r="I81" s="54" t="n">
        <f aca="false">I17-I18-I19-I20-I21-I22-I23</f>
        <v>0</v>
      </c>
      <c r="J81" s="54" t="n">
        <f aca="false">J17-J18-J19-J20-J21-J22-J23</f>
        <v>-1000000000</v>
      </c>
      <c r="K81" s="54" t="n">
        <f aca="false">K17-K18-K19-K20-K21-K22-K23</f>
        <v>0</v>
      </c>
      <c r="L81" s="54" t="n">
        <f aca="false">L17-L18-L19-L20-L21-L22-L23</f>
        <v>-1000000000</v>
      </c>
      <c r="M81" s="54" t="n">
        <f aca="false">M17-M18-M19-M20-M21-M22-M23</f>
        <v>0</v>
      </c>
      <c r="N81" s="54" t="n">
        <f aca="false">N17-N18-N19-N20-N21-N22-N23</f>
        <v>0</v>
      </c>
      <c r="O81" s="54" t="n">
        <f aca="false">O17-O18-O19-O20-O21-O22-O23</f>
        <v>0</v>
      </c>
      <c r="P81" s="54" t="n">
        <f aca="false">P17-P18-P19-P20-P21-P22-P23</f>
        <v>-1000000000</v>
      </c>
      <c r="Q81" s="54" t="n">
        <f aca="false">Q17-Q18-Q19-Q20-Q21-Q22-Q23</f>
        <v>0</v>
      </c>
      <c r="R81" s="54" t="n">
        <f aca="false">R17-R18-R19-R20-R21-R22-R23</f>
        <v>0</v>
      </c>
      <c r="S81" s="54" t="n">
        <f aca="false">S17-S18-S19-S20-S21-S22-S23</f>
        <v>0</v>
      </c>
    </row>
    <row r="82" customFormat="false" ht="15" hidden="false" customHeight="false" outlineLevel="0" collapsed="false">
      <c r="A82" s="0" t="s">
        <v>331</v>
      </c>
      <c r="E82" s="54" t="n">
        <f aca="false">E26-E27-E41-E47</f>
        <v>-8000000000</v>
      </c>
      <c r="F82" s="54" t="n">
        <f aca="false">F26-F27-F41-F47</f>
        <v>0</v>
      </c>
      <c r="G82" s="54" t="n">
        <f aca="false">G26-G27-G42-G47</f>
        <v>-261000000000</v>
      </c>
      <c r="H82" s="54" t="n">
        <f aca="false">H26-H27-H42-H47</f>
        <v>-294000000000</v>
      </c>
      <c r="I82" s="54" t="n">
        <f aca="false">I26-I27-I45-I47-I52-I56-I54</f>
        <v>0</v>
      </c>
      <c r="J82" s="54" t="n">
        <f aca="false">J26-J27-J45-J47-J56-J55</f>
        <v>205000000000</v>
      </c>
      <c r="K82" s="54" t="n">
        <f aca="false">K26-K27-K45-K47-K56-K55</f>
        <v>0</v>
      </c>
      <c r="L82" s="54" t="n">
        <f aca="false">L26-L27-L45-L47-L55-L50</f>
        <v>204000000000</v>
      </c>
      <c r="M82" s="54" t="n">
        <f aca="false">M26-M27-M45-M47-M55-M50</f>
        <v>1000000000</v>
      </c>
      <c r="N82" s="54" t="n">
        <f aca="false">N26-N27-N45-N47-N55-N50</f>
        <v>0</v>
      </c>
      <c r="O82" s="54" t="n">
        <f aca="false">O26-O27-O45-O47-O55-O50</f>
        <v>0</v>
      </c>
      <c r="P82" s="54" t="n">
        <f aca="false">P26-P27-P45-P47-P55-P50</f>
        <v>1000000000</v>
      </c>
      <c r="Q82" s="54" t="n">
        <f aca="false">Q26-Q27-Q45-Q47-Q55-Q50</f>
        <v>0</v>
      </c>
      <c r="R82" s="54" t="n">
        <f aca="false">R26-R27-R45-R47-R55-R50</f>
        <v>0</v>
      </c>
      <c r="S82" s="54" t="n">
        <f aca="false">S26-S27-S45-S47-S55-S50</f>
        <v>0</v>
      </c>
    </row>
    <row r="83" customFormat="false" ht="15" hidden="false" customHeight="false" outlineLevel="0" collapsed="false">
      <c r="A83" s="0" t="s">
        <v>568</v>
      </c>
      <c r="E83" s="54" t="n">
        <f aca="false">E59-E65-E60-E72</f>
        <v>0</v>
      </c>
      <c r="F83" s="54" t="n">
        <f aca="false">F59-F65-F60-F73</f>
        <v>0</v>
      </c>
      <c r="G83" s="54" t="n">
        <f aca="false">G59-G65-G60-G73</f>
        <v>0</v>
      </c>
      <c r="H83" s="54" t="n">
        <f aca="false">H59-H65-H60-H73</f>
        <v>19000000000</v>
      </c>
      <c r="I83" s="54" t="n">
        <f aca="false">I59-I65-I60-I75</f>
        <v>-1000000000</v>
      </c>
      <c r="J83" s="54" t="n">
        <f aca="false">J59-J65-J60</f>
        <v>0</v>
      </c>
      <c r="K83" s="54" t="n">
        <f aca="false">K59-K65-K60</f>
        <v>0</v>
      </c>
      <c r="L83" s="54" t="n">
        <f aca="false">L59-L65-L60</f>
        <v>0</v>
      </c>
      <c r="M83" s="54" t="n">
        <f aca="false">M59-M65-M60</f>
        <v>0</v>
      </c>
      <c r="N83" s="54" t="n">
        <f aca="false">N59-N65-N60</f>
        <v>0</v>
      </c>
      <c r="O83" s="54" t="n">
        <f aca="false">O59-O65-O60</f>
        <v>0</v>
      </c>
      <c r="P83" s="54" t="n">
        <f aca="false">P59-P65-P60</f>
        <v>0</v>
      </c>
      <c r="Q83" s="54" t="n">
        <f aca="false">Q59-Q65-Q60</f>
        <v>-1000000000</v>
      </c>
      <c r="R83" s="54" t="n">
        <f aca="false">R59-R65-R60</f>
        <v>0</v>
      </c>
      <c r="S83" s="54" t="n">
        <f aca="false">S59-S65-S60</f>
        <v>0</v>
      </c>
    </row>
    <row r="84" customFormat="false" ht="15" hidden="false" customHeight="false" outlineLevel="0" collapsed="false">
      <c r="E84" s="54" t="n">
        <f aca="false">E61+E62+E64+E63-E60</f>
        <v>0</v>
      </c>
      <c r="F84" s="54" t="n">
        <f aca="false">F61+F62+F64+F63-F60</f>
        <v>0</v>
      </c>
      <c r="G84" s="54" t="n">
        <f aca="false">G61+G62+G64+G63-G60</f>
        <v>0</v>
      </c>
      <c r="H84" s="54" t="n">
        <f aca="false">H61+H62+H64+H63-H60</f>
        <v>0</v>
      </c>
      <c r="I84" s="54" t="n">
        <f aca="false">I61+I62+I64+I63-I60</f>
        <v>0</v>
      </c>
      <c r="J84" s="54" t="n">
        <f aca="false">J61+J62+J64+J63-J60</f>
        <v>0</v>
      </c>
      <c r="K84" s="54" t="n">
        <f aca="false">K61+K62+K64+K63-K60</f>
        <v>0</v>
      </c>
      <c r="L84" s="54" t="n">
        <f aca="false">L61+L62+L64+L63-L60</f>
        <v>0</v>
      </c>
      <c r="M84" s="54" t="n">
        <f aca="false">M61+M62+M64+M63-M60</f>
        <v>0</v>
      </c>
      <c r="N84" s="54" t="n">
        <f aca="false">N61+N62+N64+N63-N60</f>
        <v>-1000000000</v>
      </c>
      <c r="O84" s="54" t="n">
        <f aca="false">O61+O62+O64+O63-O60</f>
        <v>0</v>
      </c>
      <c r="P84" s="54" t="n">
        <f aca="false">P61+P62+P64+P63-P60</f>
        <v>0</v>
      </c>
      <c r="Q84" s="54" t="n">
        <f aca="false">Q61+Q62+Q64+Q63-Q60</f>
        <v>0</v>
      </c>
      <c r="R84" s="54" t="n">
        <f aca="false">R61+R62+R64+R63-R60</f>
        <v>0</v>
      </c>
      <c r="S84" s="54" t="n">
        <f aca="false">S61+S62+S64+S63-S60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V6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H24" activePane="bottomRight" state="frozen"/>
      <selection pane="topLeft" activeCell="A1" activeCellId="0" sqref="A1"/>
      <selection pane="topRight" activeCell="H1" activeCellId="0" sqref="H1"/>
      <selection pane="bottomLeft" activeCell="A24" activeCellId="0" sqref="A24"/>
      <selection pane="bottomRight" activeCell="H41" activeCellId="0" sqref="H41"/>
    </sheetView>
  </sheetViews>
  <sheetFormatPr defaultRowHeight="15"/>
  <cols>
    <col collapsed="false" hidden="false" max="1" min="1" style="0" width="44.8520408163265"/>
    <col collapsed="false" hidden="false" max="3" min="2" style="0" width="8.72959183673469"/>
    <col collapsed="false" hidden="false" max="4" min="4" style="0" width="16.4234693877551"/>
    <col collapsed="false" hidden="false" max="7" min="5" style="0" width="19"/>
    <col collapsed="false" hidden="false" max="8" min="8" style="0" width="19.7091836734694"/>
    <col collapsed="false" hidden="false" max="10" min="9" style="0" width="19"/>
    <col collapsed="false" hidden="false" max="11" min="11" style="0" width="19.7091836734694"/>
    <col collapsed="false" hidden="false" max="16" min="12" style="0" width="19.2857142857143"/>
    <col collapsed="false" hidden="false" max="18" min="17" style="0" width="18.4234693877551"/>
    <col collapsed="false" hidden="false" max="1025" min="19" style="0" width="8.72959183673469"/>
  </cols>
  <sheetData>
    <row r="1" customFormat="false" ht="15" hidden="false" customHeight="false" outlineLevel="0" collapsed="false">
      <c r="A1" s="1" t="s">
        <v>569</v>
      </c>
      <c r="B1" s="1"/>
      <c r="C1" s="1"/>
      <c r="D1" s="1"/>
      <c r="E1" s="1"/>
      <c r="F1" s="1"/>
      <c r="G1" s="1"/>
      <c r="H1" s="1"/>
      <c r="I1" s="1"/>
      <c r="J1" s="1"/>
      <c r="K1" s="1"/>
      <c r="L1" s="1"/>
      <c r="M1" s="2"/>
      <c r="N1" s="2"/>
      <c r="O1" s="2"/>
      <c r="P1" s="8"/>
      <c r="Q1" s="2"/>
      <c r="R1" s="2"/>
      <c r="S1" s="2"/>
      <c r="T1" s="2"/>
      <c r="U1" s="2"/>
      <c r="V1" s="2"/>
    </row>
    <row r="2" customFormat="false" ht="15" hidden="false" customHeight="false" outlineLevel="0" collapsed="false">
      <c r="A2" s="4" t="s">
        <v>497</v>
      </c>
      <c r="B2" s="2"/>
      <c r="C2" s="2"/>
      <c r="D2" s="2"/>
      <c r="E2" s="2"/>
      <c r="F2" s="2"/>
      <c r="G2" s="2"/>
      <c r="H2" s="2"/>
      <c r="I2" s="2"/>
      <c r="J2" s="2"/>
      <c r="K2" s="2"/>
      <c r="L2" s="2"/>
      <c r="M2" s="2"/>
      <c r="N2" s="2"/>
      <c r="O2" s="2"/>
      <c r="P2" s="38"/>
      <c r="Q2" s="5"/>
      <c r="R2" s="6"/>
      <c r="S2" s="2"/>
      <c r="T2" s="2"/>
      <c r="U2" s="2"/>
      <c r="V2" s="2"/>
    </row>
    <row r="3" customFormat="false" ht="15" hidden="false" customHeight="false" outlineLevel="0" collapsed="false">
      <c r="A3" s="7" t="s">
        <v>2</v>
      </c>
      <c r="B3" s="2" t="n">
        <v>2000</v>
      </c>
      <c r="C3" s="2" t="n">
        <v>2001</v>
      </c>
      <c r="D3" s="2" t="n">
        <v>2002</v>
      </c>
      <c r="E3" s="2" t="n">
        <v>2003</v>
      </c>
      <c r="F3" s="2" t="n">
        <v>2004</v>
      </c>
      <c r="G3" s="2" t="n">
        <v>2005</v>
      </c>
      <c r="H3" s="2" t="n">
        <v>2006</v>
      </c>
      <c r="I3" s="2" t="n">
        <v>2007</v>
      </c>
      <c r="J3" s="2" t="n">
        <v>2008</v>
      </c>
      <c r="K3" s="2" t="n">
        <v>2009</v>
      </c>
      <c r="L3" s="2" t="n">
        <v>2010</v>
      </c>
      <c r="M3" s="2" t="n">
        <v>2011</v>
      </c>
      <c r="N3" s="2" t="n">
        <v>2012</v>
      </c>
      <c r="O3" s="2" t="n">
        <v>2013</v>
      </c>
      <c r="P3" s="2" t="n">
        <v>2014</v>
      </c>
      <c r="Q3" s="2" t="n">
        <v>2015</v>
      </c>
      <c r="R3" s="2" t="n">
        <v>2016</v>
      </c>
      <c r="S3" s="2" t="n">
        <v>2017</v>
      </c>
      <c r="T3" s="2" t="n">
        <v>2018</v>
      </c>
      <c r="U3" s="2" t="n">
        <v>2019</v>
      </c>
      <c r="V3" s="2" t="n">
        <v>2020</v>
      </c>
    </row>
    <row r="4" customFormat="false" ht="15" hidden="false" customHeight="false" outlineLevel="0" collapsed="false">
      <c r="A4" s="7" t="s">
        <v>3</v>
      </c>
      <c r="B4" s="2" t="s">
        <v>4</v>
      </c>
      <c r="C4" s="2" t="s">
        <v>5</v>
      </c>
      <c r="D4" s="2" t="s">
        <v>6</v>
      </c>
      <c r="E4" s="2" t="s">
        <v>7</v>
      </c>
      <c r="F4" s="2" t="s">
        <v>8</v>
      </c>
      <c r="G4" s="2" t="s">
        <v>9</v>
      </c>
      <c r="H4" s="2" t="s">
        <v>10</v>
      </c>
      <c r="I4" s="2" t="s">
        <v>11</v>
      </c>
      <c r="J4" s="2" t="s">
        <v>12</v>
      </c>
      <c r="K4" s="2" t="s">
        <v>13</v>
      </c>
      <c r="L4" s="2" t="s">
        <v>14</v>
      </c>
      <c r="M4" s="2" t="s">
        <v>15</v>
      </c>
      <c r="N4" s="2" t="s">
        <v>16</v>
      </c>
      <c r="O4" s="2" t="s">
        <v>17</v>
      </c>
      <c r="P4" s="8" t="s">
        <v>18</v>
      </c>
      <c r="Q4" s="2" t="s">
        <v>19</v>
      </c>
      <c r="R4" s="2" t="s">
        <v>20</v>
      </c>
      <c r="S4" s="2" t="s">
        <v>21</v>
      </c>
      <c r="T4" s="2" t="s">
        <v>22</v>
      </c>
      <c r="U4" s="2" t="s">
        <v>23</v>
      </c>
      <c r="V4" s="2" t="s">
        <v>148</v>
      </c>
    </row>
    <row r="5" customFormat="false" ht="15" hidden="false" customHeight="false" outlineLevel="0" collapsed="false">
      <c r="A5" s="7" t="s">
        <v>24</v>
      </c>
      <c r="B5" s="2" t="s">
        <v>25</v>
      </c>
      <c r="C5" s="2" t="s">
        <v>25</v>
      </c>
      <c r="D5" s="2" t="s">
        <v>25</v>
      </c>
      <c r="E5" s="2" t="s">
        <v>25</v>
      </c>
      <c r="F5" s="2" t="s">
        <v>25</v>
      </c>
      <c r="G5" s="16" t="s">
        <v>26</v>
      </c>
      <c r="H5" s="16" t="s">
        <v>25</v>
      </c>
      <c r="I5" s="16" t="s">
        <v>25</v>
      </c>
      <c r="J5" s="16" t="s">
        <v>25</v>
      </c>
      <c r="K5" s="16" t="s">
        <v>25</v>
      </c>
      <c r="L5" s="2" t="s">
        <v>26</v>
      </c>
      <c r="M5" s="2" t="s">
        <v>25</v>
      </c>
      <c r="N5" s="2" t="s">
        <v>25</v>
      </c>
      <c r="O5" s="2" t="s">
        <v>25</v>
      </c>
      <c r="P5" s="8" t="s">
        <v>150</v>
      </c>
      <c r="Q5" s="2" t="s">
        <v>29</v>
      </c>
      <c r="R5" s="2" t="s">
        <v>29</v>
      </c>
      <c r="S5" s="2" t="s">
        <v>29</v>
      </c>
      <c r="T5" s="2" t="s">
        <v>29</v>
      </c>
      <c r="U5" s="2" t="s">
        <v>29</v>
      </c>
      <c r="V5" s="2" t="s">
        <v>29</v>
      </c>
    </row>
    <row r="6" s="22" customFormat="true" ht="16.5" hidden="false" customHeight="false" outlineLevel="0" collapsed="false">
      <c r="A6" s="116" t="s">
        <v>369</v>
      </c>
      <c r="B6" s="31"/>
      <c r="C6" s="31"/>
      <c r="D6" s="136" t="n">
        <v>753000000000</v>
      </c>
      <c r="E6" s="57" t="n">
        <v>964000000000</v>
      </c>
      <c r="F6" s="137" t="n">
        <v>1486000000000</v>
      </c>
      <c r="G6" s="137" t="n">
        <v>2058000000000</v>
      </c>
      <c r="H6" s="137" t="n">
        <v>2425000000000</v>
      </c>
      <c r="I6" s="137" t="n">
        <v>2311000000000</v>
      </c>
      <c r="J6" s="137" t="n">
        <v>3029000000000</v>
      </c>
      <c r="K6" s="137" t="n">
        <v>1701000000000</v>
      </c>
      <c r="L6" s="138" t="n">
        <v>2181000000000</v>
      </c>
      <c r="M6" s="138" t="n">
        <v>2838000000000</v>
      </c>
      <c r="N6" s="138" t="n">
        <v>2763000000000</v>
      </c>
      <c r="O6" s="138" t="n">
        <v>3046000000000</v>
      </c>
      <c r="P6" s="138" t="n">
        <v>3533000000000</v>
      </c>
      <c r="Q6" s="138" t="n">
        <v>4074000000000</v>
      </c>
      <c r="R6" s="138" t="n">
        <v>4319000000000</v>
      </c>
    </row>
    <row r="7" customFormat="false" ht="16.5" hidden="false" customHeight="false" outlineLevel="0" collapsed="false">
      <c r="A7" s="110" t="s">
        <v>570</v>
      </c>
      <c r="B7" s="77"/>
      <c r="D7" s="139" t="n">
        <v>508000000000</v>
      </c>
      <c r="E7" s="131" t="n">
        <v>740000000000</v>
      </c>
      <c r="F7" s="129" t="n">
        <v>1236000000000</v>
      </c>
      <c r="G7" s="129" t="n">
        <v>1794000000000</v>
      </c>
      <c r="H7" s="129" t="n">
        <v>2167000000000</v>
      </c>
      <c r="I7" s="129" t="n">
        <v>1767000000000</v>
      </c>
      <c r="J7" s="129" t="n">
        <v>2539000000000</v>
      </c>
      <c r="K7" s="129" t="n">
        <v>1166000000000</v>
      </c>
      <c r="L7" s="130" t="n">
        <v>1506000000000</v>
      </c>
      <c r="M7" s="130" t="n">
        <v>2045000000000</v>
      </c>
      <c r="N7" s="130" t="n">
        <v>1851000000000</v>
      </c>
      <c r="O7" s="130" t="n">
        <v>1993000000000</v>
      </c>
      <c r="P7" s="130" t="n">
        <v>2269000000000</v>
      </c>
      <c r="Q7" s="130" t="n">
        <v>2621000000000</v>
      </c>
      <c r="R7" s="130" t="n">
        <v>2653000000000</v>
      </c>
    </row>
    <row r="8" customFormat="false" ht="15" hidden="false" customHeight="false" outlineLevel="0" collapsed="false">
      <c r="A8" s="81" t="s">
        <v>571</v>
      </c>
      <c r="B8" s="77"/>
      <c r="D8" s="104" t="s">
        <v>356</v>
      </c>
      <c r="E8" s="127" t="s">
        <v>79</v>
      </c>
      <c r="F8" s="131" t="n">
        <v>603000000000</v>
      </c>
      <c r="G8" s="131" t="n">
        <v>800000000000</v>
      </c>
      <c r="H8" s="129" t="s">
        <v>79</v>
      </c>
      <c r="I8" s="129" t="s">
        <v>79</v>
      </c>
      <c r="J8" s="129" t="s">
        <v>79</v>
      </c>
      <c r="K8" s="129" t="s">
        <v>79</v>
      </c>
      <c r="L8" s="129" t="s">
        <v>79</v>
      </c>
      <c r="M8" s="129" t="s">
        <v>79</v>
      </c>
      <c r="N8" s="129" t="s">
        <v>79</v>
      </c>
      <c r="O8" s="129" t="s">
        <v>79</v>
      </c>
      <c r="P8" s="129" t="s">
        <v>79</v>
      </c>
      <c r="Q8" s="129" t="s">
        <v>79</v>
      </c>
      <c r="R8" s="129" t="s">
        <v>79</v>
      </c>
    </row>
    <row r="9" customFormat="false" ht="15" hidden="false" customHeight="false" outlineLevel="0" collapsed="false">
      <c r="A9" s="81" t="s">
        <v>502</v>
      </c>
      <c r="B9" s="77"/>
      <c r="D9" s="104" t="s">
        <v>356</v>
      </c>
      <c r="E9" s="127" t="s">
        <v>79</v>
      </c>
      <c r="F9" s="131" t="n">
        <v>574000000000</v>
      </c>
      <c r="G9" s="131" t="n">
        <v>924000000000</v>
      </c>
      <c r="H9" s="129" t="s">
        <v>79</v>
      </c>
      <c r="I9" s="129" t="s">
        <v>79</v>
      </c>
      <c r="J9" s="129" t="s">
        <v>79</v>
      </c>
      <c r="K9" s="129" t="s">
        <v>79</v>
      </c>
      <c r="L9" s="129" t="s">
        <v>79</v>
      </c>
      <c r="M9" s="129" t="s">
        <v>79</v>
      </c>
      <c r="N9" s="129" t="s">
        <v>79</v>
      </c>
      <c r="O9" s="129" t="s">
        <v>79</v>
      </c>
      <c r="P9" s="129" t="s">
        <v>79</v>
      </c>
      <c r="Q9" s="129" t="s">
        <v>79</v>
      </c>
      <c r="R9" s="129" t="s">
        <v>79</v>
      </c>
    </row>
    <row r="10" customFormat="false" ht="15" hidden="false" customHeight="false" outlineLevel="0" collapsed="false">
      <c r="A10" s="81" t="s">
        <v>503</v>
      </c>
      <c r="B10" s="77"/>
      <c r="D10" s="104" t="s">
        <v>356</v>
      </c>
      <c r="E10" s="127" t="s">
        <v>79</v>
      </c>
      <c r="F10" s="131" t="n">
        <v>401000000000</v>
      </c>
      <c r="G10" s="131" t="n">
        <v>636000000000</v>
      </c>
      <c r="H10" s="129" t="s">
        <v>79</v>
      </c>
      <c r="I10" s="129" t="s">
        <v>79</v>
      </c>
      <c r="J10" s="129" t="s">
        <v>79</v>
      </c>
      <c r="K10" s="129" t="s">
        <v>79</v>
      </c>
      <c r="L10" s="129" t="s">
        <v>79</v>
      </c>
      <c r="M10" s="129" t="s">
        <v>79</v>
      </c>
      <c r="N10" s="129" t="s">
        <v>79</v>
      </c>
      <c r="O10" s="129" t="s">
        <v>79</v>
      </c>
      <c r="P10" s="129" t="s">
        <v>79</v>
      </c>
      <c r="Q10" s="129" t="s">
        <v>79</v>
      </c>
      <c r="R10" s="129" t="s">
        <v>79</v>
      </c>
    </row>
    <row r="11" customFormat="false" ht="15" hidden="false" customHeight="false" outlineLevel="0" collapsed="false">
      <c r="A11" s="81" t="s">
        <v>572</v>
      </c>
      <c r="B11" s="77"/>
      <c r="D11" s="104" t="s">
        <v>356</v>
      </c>
      <c r="E11" s="127" t="s">
        <v>79</v>
      </c>
      <c r="F11" s="131" t="n">
        <v>173000000000</v>
      </c>
      <c r="G11" s="131" t="n">
        <v>288000000000</v>
      </c>
      <c r="H11" s="129" t="s">
        <v>79</v>
      </c>
      <c r="I11" s="129" t="s">
        <v>79</v>
      </c>
      <c r="J11" s="129" t="s">
        <v>79</v>
      </c>
      <c r="K11" s="129" t="s">
        <v>79</v>
      </c>
      <c r="L11" s="129" t="s">
        <v>79</v>
      </c>
      <c r="M11" s="129" t="s">
        <v>79</v>
      </c>
      <c r="N11" s="129" t="s">
        <v>79</v>
      </c>
      <c r="O11" s="129" t="s">
        <v>79</v>
      </c>
      <c r="P11" s="129" t="s">
        <v>79</v>
      </c>
      <c r="Q11" s="129" t="s">
        <v>79</v>
      </c>
      <c r="R11" s="129" t="s">
        <v>79</v>
      </c>
    </row>
    <row r="12" customFormat="false" ht="15" hidden="false" customHeight="false" outlineLevel="0" collapsed="false">
      <c r="A12" s="81" t="s">
        <v>573</v>
      </c>
      <c r="B12" s="77"/>
      <c r="D12" s="104" t="s">
        <v>356</v>
      </c>
      <c r="E12" s="127" t="s">
        <v>79</v>
      </c>
      <c r="F12" s="131" t="n">
        <v>44000000000</v>
      </c>
      <c r="G12" s="131" t="n">
        <v>67000000000</v>
      </c>
      <c r="H12" s="129" t="s">
        <v>79</v>
      </c>
      <c r="I12" s="129" t="s">
        <v>79</v>
      </c>
      <c r="J12" s="129" t="s">
        <v>79</v>
      </c>
      <c r="K12" s="129" t="s">
        <v>79</v>
      </c>
      <c r="L12" s="129" t="s">
        <v>79</v>
      </c>
      <c r="M12" s="129" t="s">
        <v>79</v>
      </c>
      <c r="N12" s="129" t="s">
        <v>79</v>
      </c>
      <c r="O12" s="129" t="s">
        <v>79</v>
      </c>
      <c r="P12" s="129" t="s">
        <v>79</v>
      </c>
      <c r="Q12" s="129" t="s">
        <v>79</v>
      </c>
      <c r="R12" s="129" t="s">
        <v>79</v>
      </c>
    </row>
    <row r="13" customFormat="false" ht="15" hidden="false" customHeight="false" outlineLevel="0" collapsed="false">
      <c r="A13" s="81" t="s">
        <v>506</v>
      </c>
      <c r="B13" s="77"/>
      <c r="D13" s="104" t="s">
        <v>356</v>
      </c>
      <c r="E13" s="127" t="s">
        <v>79</v>
      </c>
      <c r="F13" s="131" t="n">
        <v>2000000000</v>
      </c>
      <c r="G13" s="131" t="n">
        <v>2000000000</v>
      </c>
      <c r="H13" s="129" t="s">
        <v>79</v>
      </c>
      <c r="I13" s="129" t="s">
        <v>79</v>
      </c>
      <c r="J13" s="129" t="s">
        <v>79</v>
      </c>
      <c r="K13" s="129" t="s">
        <v>79</v>
      </c>
      <c r="L13" s="129" t="s">
        <v>79</v>
      </c>
      <c r="M13" s="129" t="s">
        <v>79</v>
      </c>
      <c r="N13" s="129" t="s">
        <v>79</v>
      </c>
      <c r="O13" s="129" t="s">
        <v>79</v>
      </c>
      <c r="P13" s="129" t="s">
        <v>79</v>
      </c>
      <c r="Q13" s="129" t="s">
        <v>79</v>
      </c>
      <c r="R13" s="129" t="s">
        <v>79</v>
      </c>
    </row>
    <row r="14" customFormat="false" ht="15" hidden="false" customHeight="false" outlineLevel="0" collapsed="false">
      <c r="A14" s="81" t="s">
        <v>508</v>
      </c>
      <c r="B14" s="77"/>
      <c r="D14" s="104" t="s">
        <v>356</v>
      </c>
      <c r="E14" s="127" t="s">
        <v>79</v>
      </c>
      <c r="F14" s="104" t="s">
        <v>192</v>
      </c>
      <c r="G14" s="131" t="n">
        <v>0</v>
      </c>
      <c r="H14" s="129" t="s">
        <v>79</v>
      </c>
      <c r="I14" s="129" t="s">
        <v>79</v>
      </c>
      <c r="J14" s="129" t="s">
        <v>79</v>
      </c>
      <c r="K14" s="129" t="s">
        <v>79</v>
      </c>
      <c r="L14" s="129" t="s">
        <v>79</v>
      </c>
      <c r="M14" s="129" t="s">
        <v>79</v>
      </c>
      <c r="N14" s="129" t="s">
        <v>79</v>
      </c>
      <c r="O14" s="129" t="s">
        <v>79</v>
      </c>
      <c r="P14" s="129" t="s">
        <v>79</v>
      </c>
      <c r="Q14" s="129" t="s">
        <v>79</v>
      </c>
      <c r="R14" s="129" t="s">
        <v>79</v>
      </c>
    </row>
    <row r="15" customFormat="false" ht="16.5" hidden="false" customHeight="false" outlineLevel="0" collapsed="false">
      <c r="A15" s="110" t="s">
        <v>509</v>
      </c>
      <c r="B15" s="77"/>
      <c r="D15" s="139" t="n">
        <v>245000000000</v>
      </c>
      <c r="E15" s="131" t="n">
        <v>224000000000</v>
      </c>
      <c r="F15" s="131" t="n">
        <v>250000000000</v>
      </c>
      <c r="G15" s="131" t="n">
        <v>264000000000</v>
      </c>
      <c r="H15" s="131" t="n">
        <v>258000000000</v>
      </c>
      <c r="I15" s="131" t="n">
        <v>544000000000</v>
      </c>
      <c r="J15" s="131" t="n">
        <v>490000000000</v>
      </c>
      <c r="K15" s="131" t="n">
        <v>535000000000</v>
      </c>
      <c r="L15" s="132" t="n">
        <v>675000000000</v>
      </c>
      <c r="M15" s="132" t="n">
        <v>794000000000</v>
      </c>
      <c r="N15" s="132" t="n">
        <v>912000000000</v>
      </c>
      <c r="O15" s="130" t="n">
        <v>1053000000000</v>
      </c>
      <c r="P15" s="130" t="n">
        <v>1264000000000</v>
      </c>
      <c r="Q15" s="130" t="n">
        <v>1453000000000</v>
      </c>
      <c r="R15" s="130" t="n">
        <v>1665000000000</v>
      </c>
    </row>
    <row r="16" customFormat="false" ht="16.5" hidden="false" customHeight="false" outlineLevel="0" collapsed="false">
      <c r="A16" s="110" t="s">
        <v>510</v>
      </c>
      <c r="B16" s="77"/>
      <c r="D16" s="139" t="n">
        <v>88000000000</v>
      </c>
      <c r="E16" s="131" t="n">
        <v>95000000000</v>
      </c>
      <c r="F16" s="131" t="n">
        <v>105000000000</v>
      </c>
      <c r="G16" s="131" t="n">
        <v>108000000000</v>
      </c>
      <c r="H16" s="131" t="s">
        <v>79</v>
      </c>
      <c r="I16" s="131" t="n">
        <v>109000000000</v>
      </c>
      <c r="J16" s="131" t="n">
        <v>127000000000</v>
      </c>
      <c r="K16" s="131" t="n">
        <v>134000000000</v>
      </c>
      <c r="L16" s="132" t="n">
        <v>139000000000</v>
      </c>
      <c r="M16" s="132" t="n">
        <v>190000000000</v>
      </c>
      <c r="N16" s="132" t="n">
        <v>214000000000</v>
      </c>
      <c r="O16" s="132" t="n">
        <v>226000000000</v>
      </c>
      <c r="P16" s="132" t="n">
        <v>247000000000</v>
      </c>
      <c r="Q16" s="132" t="n">
        <v>269000000000</v>
      </c>
      <c r="R16" s="132" t="n">
        <v>287000000000</v>
      </c>
    </row>
    <row r="17" customFormat="false" ht="16.5" hidden="false" customHeight="false" outlineLevel="0" collapsed="false">
      <c r="A17" s="110" t="s">
        <v>512</v>
      </c>
      <c r="B17" s="77"/>
      <c r="D17" s="139" t="n">
        <v>43000000000</v>
      </c>
      <c r="E17" s="131" t="n">
        <v>56000000000</v>
      </c>
      <c r="F17" s="131" t="n">
        <v>63000000000</v>
      </c>
      <c r="G17" s="131" t="n">
        <v>76000000000</v>
      </c>
      <c r="H17" s="131" t="s">
        <v>79</v>
      </c>
      <c r="I17" s="131" t="n">
        <v>152000000000</v>
      </c>
      <c r="J17" s="131" t="n">
        <v>194000000000</v>
      </c>
      <c r="K17" s="131" t="n">
        <v>264000000000</v>
      </c>
      <c r="L17" s="132" t="n">
        <v>306000000000</v>
      </c>
      <c r="M17" s="132" t="n">
        <v>334000000000</v>
      </c>
      <c r="N17" s="132" t="n">
        <v>395000000000</v>
      </c>
      <c r="O17" s="132" t="n">
        <v>471000000000</v>
      </c>
      <c r="P17" s="132" t="n">
        <v>553000000000</v>
      </c>
      <c r="Q17" s="132" t="n">
        <v>649000000000</v>
      </c>
      <c r="R17" s="132" t="n">
        <v>762000000000</v>
      </c>
    </row>
    <row r="18" customFormat="false" ht="16.5" hidden="false" customHeight="false" outlineLevel="0" collapsed="false">
      <c r="A18" s="110" t="s">
        <v>513</v>
      </c>
      <c r="B18" s="77"/>
      <c r="D18" s="139" t="n">
        <v>16000000000</v>
      </c>
      <c r="E18" s="131" t="n">
        <v>20000000000</v>
      </c>
      <c r="F18" s="131" t="n">
        <v>23000000000</v>
      </c>
      <c r="G18" s="131" t="n">
        <v>25000000000</v>
      </c>
      <c r="H18" s="131" t="s">
        <v>79</v>
      </c>
      <c r="I18" s="131" t="n">
        <v>41000000000</v>
      </c>
      <c r="J18" s="131" t="n">
        <v>54000000000</v>
      </c>
      <c r="K18" s="131" t="n">
        <v>63000000000</v>
      </c>
      <c r="L18" s="132" t="n">
        <v>76000000000</v>
      </c>
      <c r="M18" s="132" t="n">
        <v>87000000000</v>
      </c>
      <c r="N18" s="132" t="n">
        <v>95000000000</v>
      </c>
      <c r="O18" s="132" t="n">
        <v>115000000000</v>
      </c>
      <c r="P18" s="132" t="n">
        <v>138000000000</v>
      </c>
      <c r="Q18" s="132" t="n">
        <v>162000000000</v>
      </c>
      <c r="R18" s="132" t="n">
        <v>190000000000</v>
      </c>
    </row>
    <row r="19" customFormat="false" ht="16.5" hidden="false" customHeight="false" outlineLevel="0" collapsed="false">
      <c r="A19" s="110" t="s">
        <v>515</v>
      </c>
      <c r="B19" s="77"/>
      <c r="D19" s="139" t="n">
        <v>68000000000</v>
      </c>
      <c r="E19" s="131" t="n">
        <v>54000000000</v>
      </c>
      <c r="F19" s="131" t="n">
        <v>59000000000</v>
      </c>
      <c r="G19" s="131" t="n">
        <v>55000000000</v>
      </c>
      <c r="H19" s="131" t="s">
        <v>79</v>
      </c>
      <c r="I19" s="131" t="n">
        <v>243000000000</v>
      </c>
      <c r="J19" s="131" t="n">
        <v>115000000000</v>
      </c>
      <c r="K19" s="131" t="n">
        <v>73000000000</v>
      </c>
      <c r="L19" s="132" t="n">
        <v>154000000000</v>
      </c>
      <c r="M19" s="132" t="n">
        <v>182000000000</v>
      </c>
      <c r="N19" s="132" t="n">
        <v>207000000000</v>
      </c>
      <c r="O19" s="132" t="n">
        <v>241000000000</v>
      </c>
      <c r="P19" s="132" t="n">
        <v>326000000000</v>
      </c>
      <c r="Q19" s="132" t="n">
        <v>373000000000</v>
      </c>
      <c r="R19" s="132" t="n">
        <v>427000000000</v>
      </c>
    </row>
    <row r="20" customFormat="false" ht="15" hidden="false" customHeight="false" outlineLevel="0" collapsed="false">
      <c r="A20" s="140" t="s">
        <v>574</v>
      </c>
      <c r="B20" s="77"/>
      <c r="D20" s="139" t="n">
        <v>20000000000</v>
      </c>
      <c r="E20" s="131" t="s">
        <v>79</v>
      </c>
      <c r="F20" s="131" t="s">
        <v>79</v>
      </c>
      <c r="G20" s="131" t="s">
        <v>79</v>
      </c>
      <c r="H20" s="131" t="s">
        <v>79</v>
      </c>
      <c r="I20" s="131" t="s">
        <v>79</v>
      </c>
      <c r="J20" s="131" t="s">
        <v>79</v>
      </c>
      <c r="K20" s="131" t="s">
        <v>79</v>
      </c>
      <c r="L20" s="131" t="s">
        <v>79</v>
      </c>
      <c r="M20" s="131" t="s">
        <v>79</v>
      </c>
      <c r="N20" s="131" t="s">
        <v>79</v>
      </c>
      <c r="O20" s="131" t="s">
        <v>79</v>
      </c>
      <c r="P20" s="131" t="s">
        <v>79</v>
      </c>
      <c r="Q20" s="131" t="s">
        <v>79</v>
      </c>
      <c r="R20" s="131" t="s">
        <v>79</v>
      </c>
    </row>
    <row r="21" customFormat="false" ht="15" hidden="false" customHeight="false" outlineLevel="0" collapsed="false">
      <c r="A21" s="140" t="s">
        <v>575</v>
      </c>
      <c r="B21" s="77"/>
      <c r="D21" s="139" t="n">
        <v>10000000000</v>
      </c>
      <c r="E21" s="131" t="s">
        <v>79</v>
      </c>
      <c r="F21" s="131" t="s">
        <v>79</v>
      </c>
      <c r="G21" s="131" t="s">
        <v>79</v>
      </c>
      <c r="H21" s="131" t="s">
        <v>79</v>
      </c>
      <c r="I21" s="131" t="s">
        <v>79</v>
      </c>
      <c r="J21" s="131" t="s">
        <v>79</v>
      </c>
      <c r="K21" s="131" t="s">
        <v>79</v>
      </c>
      <c r="L21" s="131" t="s">
        <v>79</v>
      </c>
      <c r="M21" s="131" t="s">
        <v>79</v>
      </c>
      <c r="N21" s="131" t="s">
        <v>79</v>
      </c>
      <c r="O21" s="131" t="s">
        <v>79</v>
      </c>
      <c r="P21" s="131" t="s">
        <v>79</v>
      </c>
      <c r="Q21" s="131" t="s">
        <v>79</v>
      </c>
      <c r="R21" s="131" t="s">
        <v>79</v>
      </c>
    </row>
    <row r="22" s="22" customFormat="true" ht="16.5" hidden="false" customHeight="false" outlineLevel="0" collapsed="false">
      <c r="A22" s="116" t="s">
        <v>576</v>
      </c>
      <c r="B22" s="31"/>
      <c r="D22" s="141" t="n">
        <v>1067000000000</v>
      </c>
      <c r="E22" s="137" t="n">
        <v>1049000000000</v>
      </c>
      <c r="F22" s="137" t="n">
        <v>1075000000000</v>
      </c>
      <c r="G22" s="137" t="n">
        <v>1445000000000</v>
      </c>
      <c r="H22" s="137" t="n">
        <v>1669000000000</v>
      </c>
      <c r="I22" s="137" t="n">
        <v>2425000000000</v>
      </c>
      <c r="J22" s="137" t="n">
        <v>2784000000000</v>
      </c>
      <c r="K22" s="137" t="n">
        <v>2768000000000</v>
      </c>
      <c r="L22" s="138" t="n">
        <v>3980000000000</v>
      </c>
      <c r="M22" s="138" t="n">
        <v>4070000000000</v>
      </c>
      <c r="N22" s="138" t="n">
        <v>4153000000000</v>
      </c>
      <c r="O22" s="138" t="n">
        <v>4489000000000</v>
      </c>
      <c r="P22" s="138" t="n">
        <v>4586000000000</v>
      </c>
      <c r="Q22" s="138" t="n">
        <v>4965000000000</v>
      </c>
      <c r="R22" s="138" t="n">
        <v>5123000000000</v>
      </c>
    </row>
    <row r="23" customFormat="false" ht="16.5" hidden="false" customHeight="false" outlineLevel="0" collapsed="false">
      <c r="A23" s="110" t="s">
        <v>577</v>
      </c>
      <c r="B23" s="77"/>
      <c r="D23" s="139" t="n">
        <v>750000000000</v>
      </c>
      <c r="E23" s="131" t="n">
        <v>792000000000</v>
      </c>
      <c r="F23" s="131" t="n">
        <v>844000000000</v>
      </c>
      <c r="G23" s="129" t="n">
        <v>1192000000000</v>
      </c>
      <c r="H23" s="129" t="n">
        <v>1174000000000</v>
      </c>
      <c r="I23" s="129" t="n">
        <v>1593000000000</v>
      </c>
      <c r="J23" s="129" t="n">
        <v>2075000000000</v>
      </c>
      <c r="K23" s="129" t="n">
        <v>2205000000000</v>
      </c>
      <c r="L23" s="130" t="n">
        <v>3080000000000</v>
      </c>
      <c r="M23" s="130" t="n">
        <v>3357000000000</v>
      </c>
      <c r="N23" s="130" t="n">
        <v>3408000000000</v>
      </c>
      <c r="O23" s="130" t="n">
        <v>3533000000000</v>
      </c>
      <c r="P23" s="130" t="n">
        <v>3566000000000</v>
      </c>
      <c r="Q23" s="130" t="n">
        <v>3796000000000</v>
      </c>
      <c r="R23" s="130" t="n">
        <v>3913000000000</v>
      </c>
    </row>
    <row r="24" customFormat="false" ht="15" hidden="false" customHeight="false" outlineLevel="0" collapsed="false">
      <c r="A24" s="77" t="s">
        <v>112</v>
      </c>
      <c r="B24" s="77"/>
      <c r="D24" s="104" t="s">
        <v>79</v>
      </c>
      <c r="E24" s="131" t="n">
        <v>514000000000</v>
      </c>
      <c r="F24" s="131" t="n">
        <v>571000000000</v>
      </c>
      <c r="G24" s="131" t="n">
        <v>730000000000</v>
      </c>
      <c r="H24" s="129" t="s">
        <v>79</v>
      </c>
      <c r="I24" s="129" t="s">
        <v>79</v>
      </c>
      <c r="J24" s="129" t="s">
        <v>79</v>
      </c>
      <c r="K24" s="129" t="s">
        <v>79</v>
      </c>
      <c r="L24" s="129" t="s">
        <v>79</v>
      </c>
      <c r="M24" s="129" t="s">
        <v>79</v>
      </c>
      <c r="N24" s="129" t="s">
        <v>79</v>
      </c>
      <c r="O24" s="129" t="s">
        <v>79</v>
      </c>
      <c r="P24" s="129" t="s">
        <v>79</v>
      </c>
      <c r="Q24" s="129" t="s">
        <v>79</v>
      </c>
      <c r="R24" s="129" t="s">
        <v>79</v>
      </c>
    </row>
    <row r="25" customFormat="false" ht="15" hidden="false" customHeight="false" outlineLevel="0" collapsed="false">
      <c r="A25" s="77" t="s">
        <v>578</v>
      </c>
      <c r="B25" s="77"/>
      <c r="D25" s="139" t="n">
        <v>368000000000</v>
      </c>
      <c r="E25" s="127" t="s">
        <v>79</v>
      </c>
      <c r="F25" s="131" t="n">
        <v>443000000000</v>
      </c>
      <c r="G25" s="131" t="n">
        <v>527000000000</v>
      </c>
      <c r="H25" s="129" t="s">
        <v>79</v>
      </c>
      <c r="I25" s="129" t="s">
        <v>79</v>
      </c>
      <c r="J25" s="129" t="s">
        <v>79</v>
      </c>
      <c r="K25" s="129" t="s">
        <v>79</v>
      </c>
      <c r="L25" s="129" t="s">
        <v>79</v>
      </c>
      <c r="M25" s="129" t="s">
        <v>79</v>
      </c>
      <c r="N25" s="129" t="s">
        <v>79</v>
      </c>
      <c r="O25" s="129" t="s">
        <v>79</v>
      </c>
      <c r="P25" s="129" t="s">
        <v>79</v>
      </c>
      <c r="Q25" s="129" t="s">
        <v>79</v>
      </c>
      <c r="R25" s="129" t="s">
        <v>79</v>
      </c>
    </row>
    <row r="26" customFormat="false" ht="16.5" hidden="false" customHeight="false" outlineLevel="0" collapsed="false">
      <c r="A26" s="110" t="s">
        <v>523</v>
      </c>
      <c r="B26" s="77"/>
      <c r="C26" s="77"/>
      <c r="D26" s="127" t="s">
        <v>79</v>
      </c>
      <c r="E26" s="131" t="n">
        <v>304000000000</v>
      </c>
      <c r="F26" s="131" t="n">
        <v>370000000000</v>
      </c>
      <c r="G26" s="131" t="n">
        <v>443000000000</v>
      </c>
      <c r="H26" s="131" t="n">
        <v>665000000000</v>
      </c>
      <c r="I26" s="131" t="n">
        <v>915000000000</v>
      </c>
      <c r="J26" s="129" t="n">
        <v>1081000000000</v>
      </c>
      <c r="K26" s="129" t="n">
        <v>1148000000000</v>
      </c>
      <c r="L26" s="130" t="n">
        <v>1564000000000</v>
      </c>
      <c r="M26" s="130" t="n">
        <v>1854000000000</v>
      </c>
      <c r="N26" s="130" t="n">
        <v>1811000000000</v>
      </c>
      <c r="O26" s="130" t="n">
        <v>1860000000000</v>
      </c>
      <c r="P26" s="130" t="n">
        <v>1872000000000</v>
      </c>
      <c r="Q26" s="130" t="n">
        <v>1924000000000</v>
      </c>
      <c r="R26" s="130" t="n">
        <v>1977000000000</v>
      </c>
    </row>
    <row r="27" customFormat="false" ht="16.5" hidden="false" customHeight="false" outlineLevel="0" collapsed="false">
      <c r="A27" s="110" t="s">
        <v>524</v>
      </c>
      <c r="B27" s="77"/>
      <c r="C27" s="77"/>
      <c r="D27" s="127" t="s">
        <v>79</v>
      </c>
      <c r="E27" s="131" t="n">
        <v>64000000000</v>
      </c>
      <c r="F27" s="131" t="n">
        <v>72000000000</v>
      </c>
      <c r="G27" s="131" t="n">
        <v>84000000000</v>
      </c>
      <c r="H27" s="131" t="s">
        <v>79</v>
      </c>
      <c r="I27" s="131" t="s">
        <v>79</v>
      </c>
      <c r="J27" s="131" t="s">
        <v>79</v>
      </c>
      <c r="K27" s="131" t="s">
        <v>79</v>
      </c>
      <c r="L27" s="131" t="s">
        <v>79</v>
      </c>
      <c r="M27" s="131" t="s">
        <v>79</v>
      </c>
      <c r="N27" s="131" t="s">
        <v>79</v>
      </c>
      <c r="O27" s="131" t="s">
        <v>79</v>
      </c>
      <c r="P27" s="131" t="s">
        <v>79</v>
      </c>
      <c r="Q27" s="131" t="s">
        <v>79</v>
      </c>
      <c r="R27" s="131" t="s">
        <v>79</v>
      </c>
    </row>
    <row r="28" customFormat="false" ht="16.5" hidden="false" customHeight="false" outlineLevel="0" collapsed="false">
      <c r="A28" s="110" t="s">
        <v>579</v>
      </c>
      <c r="B28" s="77"/>
      <c r="C28" s="77"/>
      <c r="D28" s="139" t="n">
        <v>109000000000</v>
      </c>
      <c r="E28" s="131" t="n">
        <v>146000000000</v>
      </c>
      <c r="F28" s="131" t="n">
        <v>128000000000</v>
      </c>
      <c r="G28" s="131" t="n">
        <v>203000000000</v>
      </c>
      <c r="H28" s="131" t="n">
        <v>223000000000</v>
      </c>
      <c r="I28" s="131" t="n">
        <v>347000000000</v>
      </c>
      <c r="J28" s="131" t="n">
        <v>471000000000</v>
      </c>
      <c r="K28" s="131" t="n">
        <v>564000000000</v>
      </c>
      <c r="L28" s="132" t="n">
        <v>916000000000</v>
      </c>
      <c r="M28" s="132" t="n">
        <v>636000000000</v>
      </c>
      <c r="N28" s="132" t="n">
        <v>590000000000</v>
      </c>
      <c r="O28" s="132" t="n">
        <v>526000000000</v>
      </c>
      <c r="P28" s="132" t="n">
        <v>500000000000</v>
      </c>
      <c r="Q28" s="132" t="n">
        <v>557000000000</v>
      </c>
      <c r="R28" s="132" t="n">
        <v>557000000000</v>
      </c>
    </row>
    <row r="29" customFormat="false" ht="16.5" hidden="false" customHeight="false" outlineLevel="0" collapsed="false">
      <c r="A29" s="110" t="s">
        <v>580</v>
      </c>
      <c r="B29" s="77"/>
      <c r="C29" s="77"/>
      <c r="D29" s="127" t="s">
        <v>79</v>
      </c>
      <c r="E29" s="127" t="s">
        <v>79</v>
      </c>
      <c r="F29" s="127" t="s">
        <v>79</v>
      </c>
      <c r="G29" s="127" t="s">
        <v>79</v>
      </c>
      <c r="H29" s="131" t="n">
        <v>0</v>
      </c>
      <c r="I29" s="131" t="n">
        <v>0</v>
      </c>
      <c r="J29" s="131" t="n">
        <v>0</v>
      </c>
      <c r="K29" s="131" t="s">
        <v>79</v>
      </c>
      <c r="L29" s="131" t="s">
        <v>79</v>
      </c>
      <c r="M29" s="131" t="s">
        <v>79</v>
      </c>
      <c r="N29" s="131" t="s">
        <v>79</v>
      </c>
      <c r="O29" s="131" t="s">
        <v>79</v>
      </c>
      <c r="P29" s="131" t="s">
        <v>79</v>
      </c>
      <c r="Q29" s="131" t="s">
        <v>79</v>
      </c>
      <c r="R29" s="131" t="s">
        <v>79</v>
      </c>
    </row>
    <row r="30" customFormat="false" ht="16.5" hidden="false" customHeight="false" outlineLevel="0" collapsed="false">
      <c r="A30" s="110" t="s">
        <v>343</v>
      </c>
      <c r="B30" s="77"/>
      <c r="C30" s="77"/>
      <c r="D30" s="139" t="n">
        <v>213000000000</v>
      </c>
      <c r="E30" s="131" t="n">
        <v>242000000000</v>
      </c>
      <c r="F30" s="131" t="n">
        <v>231000000000</v>
      </c>
      <c r="G30" s="131" t="n">
        <v>382000000000</v>
      </c>
      <c r="H30" s="131" t="n">
        <v>187000000000</v>
      </c>
      <c r="I30" s="131" t="n">
        <v>205000000000</v>
      </c>
      <c r="J30" s="131" t="n">
        <v>242000000000</v>
      </c>
      <c r="K30" s="131" t="n">
        <v>284000000000</v>
      </c>
      <c r="L30" s="132" t="n">
        <v>352000000000</v>
      </c>
      <c r="M30" s="132" t="n">
        <v>535000000000</v>
      </c>
      <c r="N30" s="132" t="n">
        <v>701000000000</v>
      </c>
      <c r="O30" s="132" t="n">
        <v>759000000000</v>
      </c>
      <c r="P30" s="132" t="n">
        <v>803000000000</v>
      </c>
      <c r="Q30" s="132" t="n">
        <v>906000000000</v>
      </c>
      <c r="R30" s="132" t="n">
        <v>968000000000</v>
      </c>
    </row>
    <row r="31" customFormat="false" ht="15" hidden="false" customHeight="false" outlineLevel="0" collapsed="false">
      <c r="A31" s="81" t="s">
        <v>115</v>
      </c>
      <c r="B31" s="77"/>
      <c r="C31" s="77"/>
      <c r="D31" s="139" t="n">
        <v>171000000000</v>
      </c>
      <c r="E31" s="131" t="n">
        <v>170000000000</v>
      </c>
      <c r="F31" s="131" t="n">
        <v>189000000000</v>
      </c>
      <c r="G31" s="131" t="n">
        <v>200000000000</v>
      </c>
      <c r="H31" s="131" t="s">
        <v>79</v>
      </c>
      <c r="I31" s="131" t="s">
        <v>79</v>
      </c>
      <c r="J31" s="131" t="s">
        <v>79</v>
      </c>
      <c r="K31" s="131" t="s">
        <v>79</v>
      </c>
      <c r="L31" s="131" t="s">
        <v>79</v>
      </c>
      <c r="M31" s="131" t="s">
        <v>79</v>
      </c>
      <c r="N31" s="131" t="s">
        <v>79</v>
      </c>
      <c r="O31" s="131" t="s">
        <v>79</v>
      </c>
      <c r="P31" s="131" t="s">
        <v>79</v>
      </c>
      <c r="Q31" s="131" t="s">
        <v>79</v>
      </c>
      <c r="R31" s="131" t="s">
        <v>79</v>
      </c>
    </row>
    <row r="32" customFormat="false" ht="15" hidden="false" customHeight="false" outlineLevel="0" collapsed="false">
      <c r="A32" s="81" t="s">
        <v>581</v>
      </c>
      <c r="B32" s="77"/>
      <c r="C32" s="77"/>
      <c r="D32" s="139" t="n">
        <v>43000000000</v>
      </c>
      <c r="E32" s="131" t="n">
        <v>72000000000</v>
      </c>
      <c r="F32" s="131" t="n">
        <v>42000000000</v>
      </c>
      <c r="G32" s="131" t="n">
        <v>182000000000</v>
      </c>
      <c r="H32" s="131" t="s">
        <v>79</v>
      </c>
      <c r="I32" s="131" t="s">
        <v>79</v>
      </c>
      <c r="J32" s="131" t="s">
        <v>79</v>
      </c>
      <c r="K32" s="131" t="s">
        <v>79</v>
      </c>
      <c r="L32" s="131" t="s">
        <v>79</v>
      </c>
      <c r="M32" s="131" t="s">
        <v>79</v>
      </c>
      <c r="N32" s="131" t="s">
        <v>79</v>
      </c>
      <c r="O32" s="131" t="s">
        <v>79</v>
      </c>
      <c r="P32" s="131" t="s">
        <v>79</v>
      </c>
      <c r="Q32" s="131" t="s">
        <v>79</v>
      </c>
      <c r="R32" s="131" t="s">
        <v>79</v>
      </c>
    </row>
    <row r="33" customFormat="false" ht="16.5" hidden="false" customHeight="false" outlineLevel="0" collapsed="false">
      <c r="A33" s="110" t="s">
        <v>249</v>
      </c>
      <c r="B33" s="77"/>
      <c r="C33" s="77"/>
      <c r="D33" s="139" t="n">
        <v>59000000000</v>
      </c>
      <c r="E33" s="131" t="n">
        <v>35000000000</v>
      </c>
      <c r="F33" s="131" t="n">
        <v>42000000000</v>
      </c>
      <c r="G33" s="131" t="n">
        <v>79000000000</v>
      </c>
      <c r="H33" s="131" t="n">
        <v>99000000000</v>
      </c>
      <c r="I33" s="131" t="n">
        <v>126000000000</v>
      </c>
      <c r="J33" s="131" t="n">
        <v>282000000000</v>
      </c>
      <c r="K33" s="131" t="n">
        <v>209000000000</v>
      </c>
      <c r="L33" s="132" t="n">
        <v>248000000000</v>
      </c>
      <c r="M33" s="132" t="n">
        <v>332000000000</v>
      </c>
      <c r="N33" s="132" t="n">
        <v>307000000000</v>
      </c>
      <c r="O33" s="132" t="n">
        <v>388000000000</v>
      </c>
      <c r="P33" s="132" t="n">
        <v>391000000000</v>
      </c>
      <c r="Q33" s="132" t="n">
        <v>409000000000</v>
      </c>
      <c r="R33" s="132" t="n">
        <v>411000000000</v>
      </c>
    </row>
    <row r="34" customFormat="false" ht="16.5" hidden="false" customHeight="false" outlineLevel="0" collapsed="false">
      <c r="A34" s="110" t="s">
        <v>582</v>
      </c>
      <c r="B34" s="77"/>
      <c r="C34" s="77"/>
      <c r="D34" s="127" t="s">
        <v>79</v>
      </c>
      <c r="E34" s="127" t="s">
        <v>79</v>
      </c>
      <c r="F34" s="127" t="s">
        <v>79</v>
      </c>
      <c r="G34" s="127" t="s">
        <v>79</v>
      </c>
      <c r="H34" s="131" t="s">
        <v>79</v>
      </c>
      <c r="I34" s="131" t="n">
        <v>24000000000</v>
      </c>
      <c r="J34" s="131" t="n">
        <v>119000000000</v>
      </c>
      <c r="K34" s="131" t="s">
        <v>79</v>
      </c>
      <c r="L34" s="131" t="s">
        <v>79</v>
      </c>
      <c r="M34" s="131" t="s">
        <v>79</v>
      </c>
      <c r="N34" s="131" t="s">
        <v>79</v>
      </c>
      <c r="O34" s="131" t="s">
        <v>79</v>
      </c>
      <c r="P34" s="131" t="s">
        <v>79</v>
      </c>
      <c r="Q34" s="131" t="s">
        <v>79</v>
      </c>
      <c r="R34" s="131" t="s">
        <v>79</v>
      </c>
    </row>
    <row r="35" customFormat="false" ht="15" hidden="false" customHeight="false" outlineLevel="0" collapsed="false">
      <c r="A35" s="81" t="s">
        <v>583</v>
      </c>
      <c r="B35" s="77"/>
      <c r="C35" s="77"/>
      <c r="D35" s="127" t="s">
        <v>79</v>
      </c>
      <c r="E35" s="131" t="n">
        <v>0</v>
      </c>
      <c r="F35" s="131" t="n">
        <v>0</v>
      </c>
      <c r="G35" s="131" t="n">
        <v>0</v>
      </c>
      <c r="H35" s="131" t="s">
        <v>79</v>
      </c>
      <c r="I35" s="131" t="s">
        <v>79</v>
      </c>
      <c r="J35" s="131" t="s">
        <v>79</v>
      </c>
      <c r="K35" s="131" t="s">
        <v>79</v>
      </c>
      <c r="L35" s="131" t="s">
        <v>79</v>
      </c>
      <c r="M35" s="131" t="s">
        <v>79</v>
      </c>
      <c r="N35" s="131" t="s">
        <v>79</v>
      </c>
      <c r="O35" s="131" t="s">
        <v>79</v>
      </c>
      <c r="P35" s="131" t="s">
        <v>79</v>
      </c>
      <c r="Q35" s="131" t="s">
        <v>79</v>
      </c>
      <c r="R35" s="131" t="s">
        <v>79</v>
      </c>
    </row>
    <row r="36" customFormat="false" ht="15" hidden="false" customHeight="false" outlineLevel="0" collapsed="false">
      <c r="A36" s="81" t="s">
        <v>584</v>
      </c>
      <c r="B36" s="77"/>
      <c r="C36" s="77"/>
      <c r="D36" s="127" t="s">
        <v>79</v>
      </c>
      <c r="E36" s="131" t="n">
        <v>26000000000</v>
      </c>
      <c r="F36" s="131" t="n">
        <v>28000000000</v>
      </c>
      <c r="G36" s="131" t="n">
        <v>33000000000</v>
      </c>
      <c r="H36" s="131" t="s">
        <v>79</v>
      </c>
      <c r="I36" s="131" t="s">
        <v>79</v>
      </c>
      <c r="J36" s="131" t="s">
        <v>79</v>
      </c>
      <c r="K36" s="131" t="s">
        <v>79</v>
      </c>
      <c r="L36" s="131" t="s">
        <v>79</v>
      </c>
      <c r="M36" s="131" t="s">
        <v>79</v>
      </c>
      <c r="N36" s="131" t="s">
        <v>79</v>
      </c>
      <c r="O36" s="131" t="s">
        <v>79</v>
      </c>
      <c r="P36" s="131" t="s">
        <v>79</v>
      </c>
      <c r="Q36" s="131" t="s">
        <v>79</v>
      </c>
      <c r="R36" s="131" t="s">
        <v>79</v>
      </c>
    </row>
    <row r="37" customFormat="false" ht="15" hidden="false" customHeight="false" outlineLevel="0" collapsed="false">
      <c r="A37" s="81" t="s">
        <v>585</v>
      </c>
      <c r="B37" s="77"/>
      <c r="C37" s="77"/>
      <c r="D37" s="127" t="s">
        <v>79</v>
      </c>
      <c r="E37" s="131" t="n">
        <v>9000000000</v>
      </c>
      <c r="F37" s="131" t="n">
        <v>14000000000</v>
      </c>
      <c r="G37" s="131" t="n">
        <v>22000000000</v>
      </c>
      <c r="H37" s="131" t="s">
        <v>79</v>
      </c>
      <c r="I37" s="131" t="s">
        <v>79</v>
      </c>
      <c r="J37" s="131" t="s">
        <v>79</v>
      </c>
      <c r="K37" s="131" t="s">
        <v>79</v>
      </c>
      <c r="L37" s="131" t="s">
        <v>79</v>
      </c>
      <c r="M37" s="131" t="s">
        <v>79</v>
      </c>
      <c r="N37" s="131" t="s">
        <v>79</v>
      </c>
      <c r="O37" s="131" t="s">
        <v>79</v>
      </c>
      <c r="P37" s="131" t="s">
        <v>79</v>
      </c>
      <c r="Q37" s="131" t="s">
        <v>79</v>
      </c>
      <c r="R37" s="131" t="s">
        <v>79</v>
      </c>
    </row>
    <row r="38" customFormat="false" ht="15" hidden="false" customHeight="false" outlineLevel="0" collapsed="false">
      <c r="A38" s="81" t="s">
        <v>586</v>
      </c>
      <c r="B38" s="77"/>
      <c r="C38" s="77"/>
      <c r="D38" s="127" t="s">
        <v>79</v>
      </c>
      <c r="E38" s="127" t="s">
        <v>79</v>
      </c>
      <c r="F38" s="131" t="n">
        <v>35000000000</v>
      </c>
      <c r="G38" s="85" t="s">
        <v>79</v>
      </c>
      <c r="H38" s="131" t="s">
        <v>79</v>
      </c>
      <c r="I38" s="131" t="s">
        <v>79</v>
      </c>
      <c r="J38" s="131" t="s">
        <v>79</v>
      </c>
      <c r="K38" s="131" t="s">
        <v>79</v>
      </c>
      <c r="L38" s="131" t="s">
        <v>79</v>
      </c>
      <c r="M38" s="131" t="s">
        <v>79</v>
      </c>
      <c r="N38" s="131" t="s">
        <v>79</v>
      </c>
      <c r="O38" s="131" t="s">
        <v>79</v>
      </c>
      <c r="P38" s="131" t="s">
        <v>79</v>
      </c>
      <c r="Q38" s="131" t="s">
        <v>79</v>
      </c>
      <c r="R38" s="131" t="s">
        <v>79</v>
      </c>
    </row>
    <row r="39" customFormat="false" ht="15" hidden="false" customHeight="false" outlineLevel="0" collapsed="false">
      <c r="A39" s="81" t="s">
        <v>587</v>
      </c>
      <c r="B39" s="77"/>
      <c r="C39" s="77"/>
      <c r="D39" s="127" t="s">
        <v>79</v>
      </c>
      <c r="E39" s="127" t="s">
        <v>79</v>
      </c>
      <c r="F39" s="131" t="n">
        <v>17000000000</v>
      </c>
      <c r="G39" s="85" t="s">
        <v>79</v>
      </c>
      <c r="H39" s="131" t="s">
        <v>79</v>
      </c>
      <c r="I39" s="131" t="s">
        <v>79</v>
      </c>
      <c r="J39" s="131" t="s">
        <v>79</v>
      </c>
      <c r="K39" s="131" t="s">
        <v>79</v>
      </c>
      <c r="L39" s="131" t="s">
        <v>79</v>
      </c>
      <c r="M39" s="131" t="s">
        <v>79</v>
      </c>
      <c r="N39" s="131" t="s">
        <v>79</v>
      </c>
      <c r="O39" s="131" t="s">
        <v>79</v>
      </c>
      <c r="P39" s="131" t="s">
        <v>79</v>
      </c>
      <c r="Q39" s="131" t="s">
        <v>79</v>
      </c>
      <c r="R39" s="131" t="s">
        <v>79</v>
      </c>
    </row>
    <row r="40" customFormat="false" ht="15" hidden="false" customHeight="false" outlineLevel="0" collapsed="false">
      <c r="A40" s="81" t="s">
        <v>588</v>
      </c>
      <c r="B40" s="77"/>
      <c r="C40" s="77"/>
      <c r="D40" s="127" t="s">
        <v>79</v>
      </c>
      <c r="E40" s="127" t="s">
        <v>79</v>
      </c>
      <c r="F40" s="85" t="s">
        <v>79</v>
      </c>
      <c r="G40" s="131" t="n">
        <v>24000000000</v>
      </c>
      <c r="H40" s="131" t="s">
        <v>79</v>
      </c>
      <c r="I40" s="131" t="s">
        <v>79</v>
      </c>
      <c r="J40" s="131" t="s">
        <v>79</v>
      </c>
      <c r="K40" s="131" t="s">
        <v>79</v>
      </c>
      <c r="L40" s="131" t="s">
        <v>79</v>
      </c>
      <c r="M40" s="131" t="s">
        <v>79</v>
      </c>
      <c r="N40" s="131" t="s">
        <v>79</v>
      </c>
      <c r="O40" s="131" t="s">
        <v>79</v>
      </c>
      <c r="P40" s="131" t="s">
        <v>79</v>
      </c>
      <c r="Q40" s="131" t="s">
        <v>79</v>
      </c>
      <c r="R40" s="131" t="s">
        <v>79</v>
      </c>
    </row>
    <row r="41" customFormat="false" ht="16.5" hidden="false" customHeight="false" outlineLevel="0" collapsed="false">
      <c r="A41" s="110" t="s">
        <v>589</v>
      </c>
      <c r="B41" s="77"/>
      <c r="D41" s="139" t="n">
        <v>318000000000</v>
      </c>
      <c r="E41" s="131" t="n">
        <v>257000000000</v>
      </c>
      <c r="F41" s="131" t="n">
        <v>231000000000</v>
      </c>
      <c r="G41" s="131" t="n">
        <v>254000000000</v>
      </c>
      <c r="H41" s="131" t="n">
        <v>495000000000</v>
      </c>
      <c r="I41" s="131" t="n">
        <v>833000000000</v>
      </c>
      <c r="J41" s="131" t="n">
        <v>710000000000</v>
      </c>
      <c r="K41" s="131" t="n">
        <v>562000000000</v>
      </c>
      <c r="L41" s="132" t="n">
        <v>900000000000</v>
      </c>
      <c r="M41" s="132" t="n">
        <v>713000000000</v>
      </c>
      <c r="N41" s="132" t="n">
        <v>744000000000</v>
      </c>
      <c r="O41" s="132" t="n">
        <v>956000000000</v>
      </c>
      <c r="P41" s="130" t="n">
        <v>1020000000000</v>
      </c>
      <c r="Q41" s="130" t="n">
        <v>1170000000000</v>
      </c>
      <c r="R41" s="130" t="n">
        <v>1210000000000</v>
      </c>
    </row>
    <row r="42" customFormat="false" ht="15" hidden="false" customHeight="false" outlineLevel="0" collapsed="false">
      <c r="A42" s="77" t="s">
        <v>590</v>
      </c>
      <c r="B42" s="77"/>
      <c r="D42" s="127" t="s">
        <v>79</v>
      </c>
      <c r="E42" s="127" t="s">
        <v>79</v>
      </c>
      <c r="F42" s="127" t="s">
        <v>79</v>
      </c>
      <c r="G42" s="127" t="s">
        <v>79</v>
      </c>
      <c r="H42" s="131" t="s">
        <v>79</v>
      </c>
      <c r="I42" s="131" t="n">
        <v>0</v>
      </c>
      <c r="J42" s="131" t="n">
        <v>0</v>
      </c>
      <c r="K42" s="131" t="s">
        <v>79</v>
      </c>
      <c r="L42" s="131" t="s">
        <v>79</v>
      </c>
      <c r="M42" s="131" t="s">
        <v>79</v>
      </c>
      <c r="N42" s="131" t="s">
        <v>79</v>
      </c>
      <c r="O42" s="131" t="s">
        <v>79</v>
      </c>
      <c r="P42" s="131" t="s">
        <v>79</v>
      </c>
      <c r="Q42" s="131" t="s">
        <v>79</v>
      </c>
      <c r="R42" s="131" t="s">
        <v>79</v>
      </c>
    </row>
    <row r="43" customFormat="false" ht="16.5" hidden="false" customHeight="false" outlineLevel="0" collapsed="false">
      <c r="A43" s="110" t="s">
        <v>550</v>
      </c>
      <c r="B43" s="77"/>
      <c r="C43" s="77"/>
      <c r="D43" s="139" t="n">
        <v>-315000000000</v>
      </c>
      <c r="E43" s="131" t="n">
        <v>-85000000000</v>
      </c>
      <c r="F43" s="131" t="n">
        <v>411000000000</v>
      </c>
      <c r="G43" s="131" t="n">
        <v>612000000000</v>
      </c>
      <c r="H43" s="131" t="n">
        <v>756000000000</v>
      </c>
      <c r="I43" s="131" t="n">
        <v>-114000000000</v>
      </c>
      <c r="J43" s="131" t="n">
        <v>245000000000</v>
      </c>
      <c r="K43" s="129" t="n">
        <v>-1067000000000</v>
      </c>
      <c r="L43" s="130" t="n">
        <v>-1799000000000</v>
      </c>
      <c r="M43" s="130" t="n">
        <v>-1232000000000</v>
      </c>
      <c r="N43" s="130" t="n">
        <v>-1390000000000</v>
      </c>
      <c r="O43" s="130" t="n">
        <v>-1443000000000</v>
      </c>
      <c r="P43" s="130" t="n">
        <v>-1053000000000</v>
      </c>
      <c r="Q43" s="132" t="n">
        <v>-892000000000</v>
      </c>
      <c r="R43" s="132" t="n">
        <v>-804000000000</v>
      </c>
    </row>
    <row r="44" customFormat="false" ht="16.5" hidden="false" customHeight="false" outlineLevel="0" collapsed="false">
      <c r="A44" s="110" t="s">
        <v>591</v>
      </c>
      <c r="B44" s="77"/>
      <c r="C44" s="77"/>
      <c r="D44" s="104" t="s">
        <v>79</v>
      </c>
      <c r="E44" s="127" t="s">
        <v>79</v>
      </c>
      <c r="F44" s="127" t="s">
        <v>79</v>
      </c>
      <c r="G44" s="127" t="s">
        <v>79</v>
      </c>
      <c r="H44" s="129" t="s">
        <v>79</v>
      </c>
      <c r="I44" s="129" t="s">
        <v>79</v>
      </c>
      <c r="J44" s="129" t="s">
        <v>79</v>
      </c>
      <c r="K44" s="129" t="s">
        <v>79</v>
      </c>
      <c r="L44" s="109" t="s">
        <v>79</v>
      </c>
      <c r="M44" s="132" t="n">
        <v>-721000000000</v>
      </c>
      <c r="N44" s="130" t="n">
        <v>-1002000000000</v>
      </c>
      <c r="O44" s="132" t="n">
        <v>-793000000000</v>
      </c>
      <c r="P44" s="130" t="n">
        <v>-1053000000000</v>
      </c>
      <c r="Q44" s="132" t="n">
        <v>-892000000000</v>
      </c>
      <c r="R44" s="132" t="n">
        <v>-804000000000</v>
      </c>
    </row>
    <row r="45" s="22" customFormat="true" ht="16.5" hidden="false" customHeight="false" outlineLevel="0" collapsed="false">
      <c r="A45" s="116" t="s">
        <v>64</v>
      </c>
      <c r="B45" s="31"/>
      <c r="C45" s="31"/>
      <c r="D45" s="136" t="n">
        <v>312000000000</v>
      </c>
      <c r="E45" s="57" t="n">
        <v>191000000000</v>
      </c>
      <c r="F45" s="57" t="n">
        <v>-517000000000</v>
      </c>
      <c r="G45" s="57" t="n">
        <v>-963000000000</v>
      </c>
      <c r="H45" s="137" t="n">
        <v>-1529000000000</v>
      </c>
      <c r="I45" s="57" t="n">
        <v>-634000000000</v>
      </c>
      <c r="J45" s="57" t="n">
        <v>-357000000000</v>
      </c>
      <c r="K45" s="137" t="n">
        <v>1371000000000</v>
      </c>
      <c r="L45" s="138" t="n">
        <v>1666000000000</v>
      </c>
      <c r="M45" s="138" t="n">
        <v>1201000000000</v>
      </c>
      <c r="N45" s="138" t="n">
        <v>1282000000000</v>
      </c>
      <c r="O45" s="138" t="n">
        <v>1443000000000</v>
      </c>
      <c r="P45" s="138" t="n">
        <v>1053000000000</v>
      </c>
      <c r="Q45" s="58" t="n">
        <v>892000000000</v>
      </c>
      <c r="R45" s="58" t="n">
        <v>804000000000</v>
      </c>
    </row>
    <row r="46" customFormat="false" ht="16.5" hidden="false" customHeight="false" outlineLevel="0" collapsed="false">
      <c r="A46" s="110" t="s">
        <v>116</v>
      </c>
      <c r="B46" s="77"/>
      <c r="D46" s="139" t="n">
        <v>-106000000000</v>
      </c>
      <c r="E46" s="131" t="n">
        <v>-138000000000</v>
      </c>
      <c r="F46" s="131" t="n">
        <v>-155000000000</v>
      </c>
      <c r="G46" s="131" t="n">
        <v>-716000000000</v>
      </c>
      <c r="H46" s="131" t="n">
        <v>-627000000000</v>
      </c>
      <c r="I46" s="131" t="n">
        <v>16000000000</v>
      </c>
      <c r="J46" s="131" t="n">
        <v>12000000000</v>
      </c>
      <c r="K46" s="131" t="n">
        <v>66000000000</v>
      </c>
      <c r="L46" s="132" t="n">
        <v>45000000000</v>
      </c>
      <c r="M46" s="132" t="n">
        <v>51000000000</v>
      </c>
      <c r="N46" s="132" t="n">
        <v>-21000000000</v>
      </c>
      <c r="O46" s="132" t="n">
        <v>57000000000</v>
      </c>
      <c r="P46" s="132" t="n">
        <v>-18000000000</v>
      </c>
      <c r="Q46" s="132" t="n">
        <v>-15000000000</v>
      </c>
      <c r="R46" s="132" t="n">
        <v>-16000000000</v>
      </c>
    </row>
    <row r="47" customFormat="false" ht="16.5" hidden="false" customHeight="false" outlineLevel="0" collapsed="false">
      <c r="A47" s="110" t="s">
        <v>489</v>
      </c>
      <c r="B47" s="77"/>
      <c r="C47" s="77"/>
      <c r="D47" s="139" t="n">
        <v>13000000000</v>
      </c>
      <c r="E47" s="127" t="s">
        <v>79</v>
      </c>
      <c r="F47" s="131" t="n">
        <v>30000000000</v>
      </c>
      <c r="G47" s="131" t="n">
        <v>0</v>
      </c>
      <c r="H47" s="131" t="n">
        <v>0</v>
      </c>
      <c r="I47" s="131" t="n">
        <v>59000000000</v>
      </c>
      <c r="J47" s="131" t="n">
        <v>43000000000</v>
      </c>
      <c r="K47" s="131" t="n">
        <v>100000000000</v>
      </c>
      <c r="L47" s="132" t="n">
        <v>75000000000</v>
      </c>
      <c r="M47" s="132" t="n">
        <v>77000000000</v>
      </c>
      <c r="N47" s="132" t="n">
        <v>0</v>
      </c>
      <c r="O47" s="132" t="n">
        <v>77000000000</v>
      </c>
      <c r="P47" s="132" t="n">
        <v>0</v>
      </c>
      <c r="Q47" s="132" t="n">
        <v>0</v>
      </c>
      <c r="R47" s="132" t="n">
        <v>0</v>
      </c>
    </row>
    <row r="48" customFormat="false" ht="16.5" hidden="false" customHeight="false" outlineLevel="0" collapsed="false">
      <c r="A48" s="110" t="s">
        <v>172</v>
      </c>
      <c r="B48" s="77"/>
      <c r="C48" s="77"/>
      <c r="D48" s="139" t="n">
        <v>-101000000000</v>
      </c>
      <c r="E48" s="131" t="n">
        <v>-138000000000</v>
      </c>
      <c r="F48" s="131" t="n">
        <v>-155000000000</v>
      </c>
      <c r="G48" s="131" t="n">
        <v>-716000000000</v>
      </c>
      <c r="H48" s="131" t="n">
        <v>-52000000000</v>
      </c>
      <c r="I48" s="131" t="n">
        <v>-43000000000</v>
      </c>
      <c r="J48" s="131" t="n">
        <v>-31000000000</v>
      </c>
      <c r="K48" s="85" t="n">
        <v>-34000000000</v>
      </c>
      <c r="L48" s="132" t="n">
        <v>-30000000000</v>
      </c>
      <c r="M48" s="132" t="n">
        <v>-27000000000</v>
      </c>
      <c r="N48" s="132" t="n">
        <v>-21000000000</v>
      </c>
      <c r="O48" s="132" t="n">
        <v>-20000000000</v>
      </c>
      <c r="P48" s="132" t="n">
        <v>-18000000000</v>
      </c>
      <c r="Q48" s="132" t="n">
        <v>-15000000000</v>
      </c>
      <c r="R48" s="132" t="n">
        <v>-16000000000</v>
      </c>
    </row>
    <row r="49" customFormat="false" ht="16.5" hidden="false" customHeight="false" outlineLevel="0" collapsed="false">
      <c r="A49" s="110" t="s">
        <v>555</v>
      </c>
      <c r="B49" s="77"/>
      <c r="C49" s="77"/>
      <c r="D49" s="127" t="s">
        <v>79</v>
      </c>
      <c r="E49" s="131" t="n">
        <v>0</v>
      </c>
      <c r="F49" s="131" t="n">
        <v>0</v>
      </c>
      <c r="G49" s="131" t="n">
        <v>0</v>
      </c>
      <c r="H49" s="131" t="n">
        <v>-576000000000</v>
      </c>
      <c r="I49" s="142" t="n">
        <v>0</v>
      </c>
      <c r="J49" s="142" t="n">
        <v>0</v>
      </c>
      <c r="K49" s="104" t="s">
        <v>79</v>
      </c>
      <c r="L49" s="104" t="s">
        <v>79</v>
      </c>
      <c r="M49" s="104" t="s">
        <v>79</v>
      </c>
      <c r="N49" s="104" t="s">
        <v>79</v>
      </c>
      <c r="O49" s="104" t="s">
        <v>79</v>
      </c>
      <c r="P49" s="104" t="s">
        <v>79</v>
      </c>
      <c r="Q49" s="104" t="s">
        <v>79</v>
      </c>
      <c r="R49" s="104" t="s">
        <v>79</v>
      </c>
    </row>
    <row r="50" customFormat="false" ht="16.5" hidden="false" customHeight="false" outlineLevel="0" collapsed="false">
      <c r="A50" s="110" t="s">
        <v>115</v>
      </c>
      <c r="B50" s="77"/>
      <c r="D50" s="139" t="n">
        <v>399000000000</v>
      </c>
      <c r="E50" s="131" t="n">
        <v>299000000000</v>
      </c>
      <c r="F50" s="131" t="n">
        <v>-369000000000</v>
      </c>
      <c r="G50" s="131" t="n">
        <v>-326000000000</v>
      </c>
      <c r="H50" s="131" t="n">
        <v>-931000000000</v>
      </c>
      <c r="I50" s="85" t="n">
        <v>-650000000000</v>
      </c>
      <c r="J50" s="142" t="n">
        <v>-370000000000</v>
      </c>
      <c r="K50" s="131" t="n">
        <v>1305000000000</v>
      </c>
      <c r="L50" s="130" t="n">
        <v>1621000000000</v>
      </c>
      <c r="M50" s="130" t="n">
        <v>1131000000000</v>
      </c>
      <c r="N50" s="130" t="n">
        <v>1303000000000</v>
      </c>
      <c r="O50" s="130" t="n">
        <v>1386000000000</v>
      </c>
      <c r="P50" s="130" t="n">
        <v>1071000000000</v>
      </c>
      <c r="Q50" s="132" t="n">
        <v>906000000000</v>
      </c>
      <c r="R50" s="132" t="n">
        <v>820000000000</v>
      </c>
    </row>
    <row r="51" customFormat="false" ht="15" hidden="false" customHeight="false" outlineLevel="0" collapsed="false">
      <c r="A51" s="81" t="s">
        <v>592</v>
      </c>
      <c r="B51" s="77"/>
      <c r="D51" s="139" t="n">
        <v>138000000000</v>
      </c>
      <c r="E51" s="131" t="n">
        <v>415000000000</v>
      </c>
      <c r="F51" s="131" t="n">
        <v>-612000000000</v>
      </c>
      <c r="G51" s="131" t="n">
        <v>-421000000000</v>
      </c>
      <c r="H51" s="129" t="n">
        <v>-1204000000000</v>
      </c>
      <c r="I51" s="129" t="s">
        <v>79</v>
      </c>
      <c r="J51" s="142" t="s">
        <v>79</v>
      </c>
      <c r="K51" s="142" t="s">
        <v>79</v>
      </c>
      <c r="L51" s="142" t="s">
        <v>79</v>
      </c>
      <c r="M51" s="142" t="s">
        <v>79</v>
      </c>
      <c r="N51" s="142" t="s">
        <v>79</v>
      </c>
      <c r="O51" s="142" t="s">
        <v>79</v>
      </c>
      <c r="P51" s="142" t="s">
        <v>79</v>
      </c>
      <c r="Q51" s="142" t="s">
        <v>79</v>
      </c>
      <c r="R51" s="142" t="s">
        <v>79</v>
      </c>
    </row>
    <row r="52" customFormat="false" ht="15" hidden="false" customHeight="false" outlineLevel="0" collapsed="false">
      <c r="A52" s="81" t="s">
        <v>593</v>
      </c>
      <c r="B52" s="77"/>
      <c r="D52" s="139" t="n">
        <v>261000000000</v>
      </c>
      <c r="E52" s="131" t="n">
        <v>-116000000000</v>
      </c>
      <c r="F52" s="131" t="n">
        <v>193000000000</v>
      </c>
      <c r="G52" s="131" t="n">
        <v>95000000000</v>
      </c>
      <c r="H52" s="131" t="n">
        <v>273000000000</v>
      </c>
      <c r="I52" s="131" t="s">
        <v>79</v>
      </c>
      <c r="J52" s="142" t="s">
        <v>79</v>
      </c>
      <c r="K52" s="142" t="s">
        <v>79</v>
      </c>
      <c r="L52" s="142" t="s">
        <v>79</v>
      </c>
      <c r="M52" s="142" t="s">
        <v>79</v>
      </c>
      <c r="N52" s="142" t="s">
        <v>79</v>
      </c>
      <c r="O52" s="142" t="s">
        <v>79</v>
      </c>
      <c r="P52" s="142" t="s">
        <v>79</v>
      </c>
      <c r="Q52" s="142" t="s">
        <v>79</v>
      </c>
      <c r="R52" s="142" t="s">
        <v>79</v>
      </c>
    </row>
    <row r="53" customFormat="false" ht="16.5" hidden="false" customHeight="false" outlineLevel="0" collapsed="false">
      <c r="A53" s="110" t="s">
        <v>594</v>
      </c>
      <c r="B53" s="77"/>
      <c r="D53" s="104" t="s">
        <v>79</v>
      </c>
      <c r="E53" s="127" t="s">
        <v>79</v>
      </c>
      <c r="F53" s="131" t="s">
        <v>79</v>
      </c>
      <c r="G53" s="131" t="s">
        <v>79</v>
      </c>
      <c r="H53" s="127" t="s">
        <v>79</v>
      </c>
      <c r="I53" s="127" t="s">
        <v>79</v>
      </c>
      <c r="J53" s="127" t="s">
        <v>79</v>
      </c>
      <c r="K53" s="131" t="n">
        <v>908000000000</v>
      </c>
      <c r="L53" s="130" t="s">
        <v>79</v>
      </c>
      <c r="M53" s="130" t="s">
        <v>79</v>
      </c>
      <c r="N53" s="130" t="s">
        <v>79</v>
      </c>
      <c r="O53" s="130" t="s">
        <v>79</v>
      </c>
      <c r="P53" s="130" t="s">
        <v>79</v>
      </c>
      <c r="Q53" s="130" t="s">
        <v>79</v>
      </c>
      <c r="R53" s="130" t="s">
        <v>79</v>
      </c>
    </row>
    <row r="54" customFormat="false" ht="16.5" hidden="false" customHeight="false" outlineLevel="0" collapsed="false">
      <c r="A54" s="110" t="s">
        <v>556</v>
      </c>
      <c r="B54" s="77"/>
      <c r="D54" s="104" t="s">
        <v>79</v>
      </c>
      <c r="E54" s="127" t="s">
        <v>79</v>
      </c>
      <c r="F54" s="131" t="s">
        <v>79</v>
      </c>
      <c r="G54" s="131" t="s">
        <v>79</v>
      </c>
      <c r="H54" s="131" t="s">
        <v>79</v>
      </c>
      <c r="I54" s="131" t="n">
        <v>-163000000000</v>
      </c>
      <c r="J54" s="142" t="n">
        <v>-236000000000</v>
      </c>
      <c r="K54" s="85" t="s">
        <v>177</v>
      </c>
      <c r="L54" s="132" t="n">
        <v>776000000000</v>
      </c>
      <c r="M54" s="132" t="n">
        <v>800000000000</v>
      </c>
      <c r="N54" s="130" t="n">
        <v>-1428000000000</v>
      </c>
      <c r="O54" s="132" t="n">
        <v>-591000000000</v>
      </c>
      <c r="P54" s="132" t="n">
        <v>761000000000</v>
      </c>
      <c r="Q54" s="132" t="n">
        <v>900000000000</v>
      </c>
      <c r="R54" s="132" t="n">
        <v>606000000000</v>
      </c>
    </row>
    <row r="55" customFormat="false" ht="16.5" hidden="false" customHeight="false" outlineLevel="0" collapsed="false">
      <c r="A55" s="110" t="s">
        <v>595</v>
      </c>
      <c r="B55" s="77"/>
      <c r="C55" s="77"/>
      <c r="D55" s="127" t="s">
        <v>79</v>
      </c>
      <c r="E55" s="127" t="s">
        <v>79</v>
      </c>
      <c r="F55" s="131" t="s">
        <v>79</v>
      </c>
      <c r="G55" s="131" t="s">
        <v>79</v>
      </c>
      <c r="H55" s="127" t="s">
        <v>79</v>
      </c>
      <c r="I55" s="127" t="s">
        <v>79</v>
      </c>
      <c r="J55" s="127" t="s">
        <v>79</v>
      </c>
      <c r="K55" s="131" t="s">
        <v>79</v>
      </c>
      <c r="L55" s="109" t="s">
        <v>79</v>
      </c>
      <c r="M55" s="132" t="n">
        <v>511000000000</v>
      </c>
      <c r="N55" s="132" t="n">
        <v>388000000000</v>
      </c>
      <c r="O55" s="132" t="n">
        <v>650000000000</v>
      </c>
      <c r="P55" s="132" t="n">
        <v>0</v>
      </c>
      <c r="Q55" s="132" t="n">
        <v>0</v>
      </c>
      <c r="R55" s="132" t="n">
        <v>0</v>
      </c>
    </row>
    <row r="56" customFormat="false" ht="16.5" hidden="false" customHeight="false" outlineLevel="0" collapsed="false">
      <c r="A56" s="110" t="s">
        <v>564</v>
      </c>
      <c r="B56" s="77"/>
      <c r="D56" s="104" t="s">
        <v>79</v>
      </c>
      <c r="E56" s="127" t="n">
        <v>0</v>
      </c>
      <c r="F56" s="131" t="n">
        <v>50000000000</v>
      </c>
      <c r="G56" s="131" t="n">
        <v>0</v>
      </c>
      <c r="H56" s="131" t="n">
        <v>0</v>
      </c>
      <c r="I56" s="131" t="n">
        <v>-488000000000</v>
      </c>
      <c r="J56" s="142" t="n">
        <v>-134000000000</v>
      </c>
      <c r="K56" s="127" t="s">
        <v>79</v>
      </c>
      <c r="L56" s="132" t="n">
        <v>728000000000</v>
      </c>
      <c r="M56" s="132" t="n">
        <v>311000000000</v>
      </c>
      <c r="N56" s="130" t="n">
        <v>2710000000000</v>
      </c>
      <c r="O56" s="130" t="n">
        <v>1968000000000</v>
      </c>
      <c r="P56" s="132" t="n">
        <v>292000000000</v>
      </c>
      <c r="Q56" s="132" t="n">
        <v>-13000000000</v>
      </c>
      <c r="R56" s="132" t="n">
        <v>196000000000</v>
      </c>
    </row>
    <row r="57" customFormat="false" ht="16.5" hidden="false" customHeight="false" outlineLevel="0" collapsed="false">
      <c r="A57" s="77" t="s">
        <v>596</v>
      </c>
      <c r="B57" s="77"/>
      <c r="D57" s="104" t="s">
        <v>79</v>
      </c>
      <c r="E57" s="127" t="s">
        <v>79</v>
      </c>
      <c r="F57" s="127" t="s">
        <v>79</v>
      </c>
      <c r="G57" s="127" t="s">
        <v>79</v>
      </c>
      <c r="H57" s="127" t="s">
        <v>79</v>
      </c>
      <c r="I57" s="127" t="s">
        <v>79</v>
      </c>
      <c r="J57" s="127" t="s">
        <v>79</v>
      </c>
      <c r="K57" s="127" t="n">
        <v>360000000000</v>
      </c>
      <c r="L57" s="132" t="n">
        <v>0</v>
      </c>
      <c r="M57" s="132" t="s">
        <v>79</v>
      </c>
      <c r="N57" s="132" t="s">
        <v>79</v>
      </c>
      <c r="O57" s="132" t="s">
        <v>79</v>
      </c>
      <c r="P57" s="132" t="s">
        <v>79</v>
      </c>
      <c r="Q57" s="132" t="s">
        <v>79</v>
      </c>
      <c r="R57" s="132" t="s">
        <v>79</v>
      </c>
    </row>
    <row r="58" customFormat="false" ht="16.5" hidden="false" customHeight="false" outlineLevel="0" collapsed="false">
      <c r="A58" s="110" t="s">
        <v>565</v>
      </c>
      <c r="B58" s="77"/>
      <c r="D58" s="104" t="s">
        <v>79</v>
      </c>
      <c r="E58" s="127" t="n">
        <v>0</v>
      </c>
      <c r="F58" s="131" t="n">
        <v>0</v>
      </c>
      <c r="G58" s="131" t="n">
        <v>20000000000</v>
      </c>
      <c r="H58" s="131" t="n">
        <v>30000000000</v>
      </c>
      <c r="I58" s="131" t="n">
        <v>12000000000</v>
      </c>
      <c r="J58" s="142" t="n">
        <v>0</v>
      </c>
      <c r="K58" s="127" t="n">
        <v>37000000000</v>
      </c>
      <c r="L58" s="132" t="n">
        <v>117000000000</v>
      </c>
      <c r="M58" s="132" t="n">
        <v>20000000000</v>
      </c>
      <c r="N58" s="132" t="n">
        <v>20000000000</v>
      </c>
      <c r="O58" s="132" t="n">
        <v>10000000000</v>
      </c>
      <c r="P58" s="132" t="n">
        <v>18000000000</v>
      </c>
      <c r="Q58" s="132" t="n">
        <v>19000000000</v>
      </c>
      <c r="R58" s="132" t="n">
        <v>19000000000</v>
      </c>
    </row>
    <row r="59" customFormat="false" ht="15" hidden="false" customHeight="false" outlineLevel="0" collapsed="false">
      <c r="A59" s="77" t="s">
        <v>597</v>
      </c>
      <c r="B59" s="77"/>
      <c r="D59" s="139" t="n">
        <v>0</v>
      </c>
      <c r="E59" s="127" t="n">
        <v>30000000000</v>
      </c>
      <c r="F59" s="131" t="n">
        <v>7000000000</v>
      </c>
      <c r="G59" s="131" t="n">
        <v>59000000000</v>
      </c>
      <c r="H59" s="131" t="s">
        <v>79</v>
      </c>
      <c r="I59" s="131" t="s">
        <v>79</v>
      </c>
      <c r="J59" s="131" t="s">
        <v>79</v>
      </c>
      <c r="K59" s="131" t="s">
        <v>79</v>
      </c>
      <c r="L59" s="131" t="s">
        <v>79</v>
      </c>
      <c r="M59" s="131" t="s">
        <v>79</v>
      </c>
      <c r="N59" s="131" t="s">
        <v>79</v>
      </c>
      <c r="O59" s="131" t="s">
        <v>79</v>
      </c>
      <c r="P59" s="131" t="s">
        <v>79</v>
      </c>
      <c r="Q59" s="131" t="s">
        <v>79</v>
      </c>
      <c r="R59" s="131" t="s">
        <v>79</v>
      </c>
    </row>
    <row r="60" customFormat="false" ht="16.5" hidden="false" customHeight="false" outlineLevel="0" collapsed="false">
      <c r="A60" s="110" t="s">
        <v>566</v>
      </c>
      <c r="B60" s="77"/>
      <c r="C60" s="77"/>
      <c r="D60" s="139" t="n">
        <v>-2000000000</v>
      </c>
      <c r="E60" s="127" t="n">
        <v>106000000000</v>
      </c>
      <c r="F60" s="131" t="n">
        <v>-106000000000</v>
      </c>
      <c r="G60" s="131" t="n">
        <v>-350000000000</v>
      </c>
      <c r="H60" s="131" t="n">
        <v>-773000000000</v>
      </c>
      <c r="I60" s="131" t="n">
        <v>748000000000</v>
      </c>
      <c r="J60" s="131" t="n">
        <v>113000000000</v>
      </c>
      <c r="K60" s="127" t="n">
        <v>-305000000000</v>
      </c>
      <c r="L60" s="132" t="n">
        <v>133000000000</v>
      </c>
      <c r="M60" s="132" t="n">
        <v>50000000000</v>
      </c>
      <c r="N60" s="132" t="n">
        <v>108000000000</v>
      </c>
      <c r="O60" s="132" t="n">
        <v>0</v>
      </c>
      <c r="P60" s="132" t="n">
        <v>0</v>
      </c>
      <c r="Q60" s="132" t="n">
        <v>0</v>
      </c>
      <c r="R60" s="132" t="n">
        <v>0</v>
      </c>
    </row>
    <row r="62" customFormat="false" ht="15" hidden="false" customHeight="false" outlineLevel="0" collapsed="false">
      <c r="D62" s="47" t="s">
        <v>86</v>
      </c>
      <c r="E62" s="47" t="s">
        <v>86</v>
      </c>
      <c r="F62" s="47" t="s">
        <v>86</v>
      </c>
      <c r="G62" s="47" t="s">
        <v>85</v>
      </c>
      <c r="H62" s="47" t="s">
        <v>85</v>
      </c>
      <c r="I62" s="47" t="s">
        <v>85</v>
      </c>
      <c r="J62" s="47" t="s">
        <v>86</v>
      </c>
      <c r="K62" s="47" t="s">
        <v>85</v>
      </c>
      <c r="L62" s="47" t="s">
        <v>85</v>
      </c>
      <c r="M62" s="47" t="s">
        <v>85</v>
      </c>
      <c r="N62" s="47" t="s">
        <v>85</v>
      </c>
      <c r="O62" s="47" t="s">
        <v>85</v>
      </c>
      <c r="P62" s="47" t="s">
        <v>85</v>
      </c>
      <c r="Q62" s="47" t="s">
        <v>85</v>
      </c>
      <c r="R62" s="47" t="s">
        <v>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W6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L33" activePane="bottomRight" state="frozen"/>
      <selection pane="topLeft" activeCell="A1" activeCellId="0" sqref="A1"/>
      <selection pane="topRight" activeCell="L1" activeCellId="0" sqref="L1"/>
      <selection pane="bottomLeft" activeCell="A33" activeCellId="0" sqref="A33"/>
      <selection pane="bottomRight" activeCell="A23" activeCellId="0" sqref="A23"/>
    </sheetView>
  </sheetViews>
  <sheetFormatPr defaultRowHeight="15"/>
  <cols>
    <col collapsed="false" hidden="false" max="1" min="1" style="0" width="46.1377551020408"/>
    <col collapsed="false" hidden="false" max="2" min="2" style="0" width="43.1428571428572"/>
    <col collapsed="false" hidden="false" max="12" min="3" style="0" width="8.72959183673469"/>
    <col collapsed="false" hidden="false" max="15" min="13" style="0" width="18"/>
    <col collapsed="false" hidden="false" max="20" min="16" style="0" width="19.8520408163265"/>
    <col collapsed="false" hidden="false" max="22" min="21" style="0" width="20.9948979591837"/>
    <col collapsed="false" hidden="false" max="1025" min="23" style="0" width="8.72959183673469"/>
  </cols>
  <sheetData>
    <row r="1" customFormat="false" ht="15" hidden="false" customHeight="false" outlineLevel="0" collapsed="false">
      <c r="A1" s="1" t="s">
        <v>598</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599</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28</v>
      </c>
      <c r="Q5" s="8" t="s">
        <v>454</v>
      </c>
      <c r="R5" s="2" t="s">
        <v>29</v>
      </c>
      <c r="S5" s="2" t="s">
        <v>29</v>
      </c>
      <c r="T5" s="2" t="s">
        <v>29</v>
      </c>
      <c r="U5" s="2" t="s">
        <v>29</v>
      </c>
      <c r="V5" s="2" t="s">
        <v>29</v>
      </c>
      <c r="W5" s="2" t="s">
        <v>29</v>
      </c>
    </row>
    <row r="6" s="22" customFormat="true" ht="15" hidden="false" customHeight="false" outlineLevel="0" collapsed="false">
      <c r="A6" s="9" t="s">
        <v>30</v>
      </c>
      <c r="B6" s="31" t="s">
        <v>95</v>
      </c>
      <c r="C6" s="31"/>
      <c r="M6" s="50" t="n">
        <v>29245000000</v>
      </c>
      <c r="N6" s="50" t="n">
        <v>32357000000</v>
      </c>
      <c r="O6" s="50" t="n">
        <v>22077000000</v>
      </c>
      <c r="P6" s="69" t="n">
        <v>31309000000</v>
      </c>
      <c r="Q6" s="69" t="n">
        <v>49421000000</v>
      </c>
      <c r="R6" s="69" t="n">
        <v>65949000000</v>
      </c>
      <c r="S6" s="69" t="n">
        <v>78103000000</v>
      </c>
      <c r="T6" s="69" t="n">
        <v>88916000000</v>
      </c>
      <c r="U6" s="69" t="n">
        <v>100585000000</v>
      </c>
      <c r="V6" s="69" t="n">
        <v>113394000000</v>
      </c>
    </row>
    <row r="7" customFormat="false" ht="15" hidden="false" customHeight="false" outlineLevel="0" collapsed="false">
      <c r="A7" s="81" t="s">
        <v>600</v>
      </c>
      <c r="B7" s="81"/>
      <c r="C7" s="77"/>
      <c r="M7" s="44" t="n">
        <v>28270000000</v>
      </c>
      <c r="N7" s="44" t="n">
        <v>31739000000</v>
      </c>
      <c r="O7" s="44" t="n">
        <v>21103000000</v>
      </c>
      <c r="P7" s="63" t="n">
        <v>29236000000</v>
      </c>
      <c r="Q7" s="63" t="n">
        <v>47272000000</v>
      </c>
      <c r="R7" s="63" t="n">
        <v>62072000000</v>
      </c>
      <c r="S7" s="63" t="n">
        <v>73585000000</v>
      </c>
      <c r="T7" s="63" t="n">
        <v>83956000000</v>
      </c>
      <c r="U7" s="63" t="n">
        <v>95244000000</v>
      </c>
      <c r="V7" s="63" t="n">
        <v>107677000000</v>
      </c>
    </row>
    <row r="8" customFormat="false" ht="15" hidden="false" customHeight="false" outlineLevel="0" collapsed="false">
      <c r="A8" s="81" t="s">
        <v>601</v>
      </c>
      <c r="B8" s="77" t="s">
        <v>98</v>
      </c>
      <c r="C8" s="77"/>
      <c r="M8" s="44" t="n">
        <v>10008000000</v>
      </c>
      <c r="N8" s="44" t="n">
        <v>11426000000</v>
      </c>
      <c r="O8" s="44" t="n">
        <v>13879000000</v>
      </c>
      <c r="P8" s="63" t="n">
        <v>19427000000</v>
      </c>
      <c r="Q8" s="63" t="n">
        <v>26676000000</v>
      </c>
      <c r="R8" s="63" t="n">
        <v>36188000000</v>
      </c>
      <c r="S8" s="63" t="n">
        <v>44699000000</v>
      </c>
      <c r="T8" s="63" t="n">
        <v>52766000000</v>
      </c>
      <c r="U8" s="63" t="n">
        <v>60868000000</v>
      </c>
      <c r="V8" s="63" t="n">
        <v>69888000000</v>
      </c>
    </row>
    <row r="9" customFormat="false" ht="15" hidden="false" customHeight="false" outlineLevel="0" collapsed="false">
      <c r="A9" s="84" t="s">
        <v>602</v>
      </c>
      <c r="B9" s="77" t="s">
        <v>36</v>
      </c>
      <c r="M9" s="44" t="n">
        <v>1136000000</v>
      </c>
      <c r="N9" s="44" t="n">
        <v>1061000000</v>
      </c>
      <c r="O9" s="44" t="n">
        <v>1433000000</v>
      </c>
      <c r="P9" s="63" t="n">
        <v>1714000000</v>
      </c>
      <c r="Q9" s="63" t="n">
        <v>2395000000</v>
      </c>
      <c r="R9" s="63" t="n">
        <v>3011000000</v>
      </c>
      <c r="S9" s="63" t="n">
        <v>3751000000</v>
      </c>
      <c r="T9" s="63" t="n">
        <v>4424000000</v>
      </c>
      <c r="U9" s="63" t="n">
        <v>5209000000</v>
      </c>
      <c r="V9" s="63" t="n">
        <v>6137000000</v>
      </c>
    </row>
    <row r="10" customFormat="false" ht="15" hidden="false" customHeight="false" outlineLevel="0" collapsed="false">
      <c r="A10" s="84" t="s">
        <v>603</v>
      </c>
      <c r="B10" s="77" t="s">
        <v>36</v>
      </c>
      <c r="M10" s="44" t="n">
        <v>14000000</v>
      </c>
      <c r="N10" s="44" t="n">
        <v>36000000</v>
      </c>
      <c r="O10" s="44" t="n">
        <v>47000000</v>
      </c>
      <c r="P10" s="63" t="n">
        <v>19000000</v>
      </c>
      <c r="Q10" s="63" t="n">
        <v>87000000</v>
      </c>
      <c r="R10" s="63" t="n">
        <v>109000000</v>
      </c>
      <c r="S10" s="63" t="n">
        <v>188000000</v>
      </c>
      <c r="T10" s="63" t="n">
        <v>218000000</v>
      </c>
      <c r="U10" s="63" t="n">
        <v>252000000</v>
      </c>
      <c r="V10" s="63" t="n">
        <v>291000000</v>
      </c>
    </row>
    <row r="11" customFormat="false" ht="15" hidden="false" customHeight="false" outlineLevel="0" collapsed="false">
      <c r="A11" s="84" t="s">
        <v>303</v>
      </c>
      <c r="B11" s="77" t="s">
        <v>36</v>
      </c>
      <c r="M11" s="44" t="n">
        <v>5966000000</v>
      </c>
      <c r="N11" s="44" t="n">
        <v>6877000000</v>
      </c>
      <c r="O11" s="44" t="n">
        <v>7703000000</v>
      </c>
      <c r="P11" s="63" t="n">
        <v>11017000000</v>
      </c>
      <c r="Q11" s="63" t="n">
        <v>15236000000</v>
      </c>
      <c r="R11" s="63" t="n">
        <v>20379000000</v>
      </c>
      <c r="S11" s="63" t="n">
        <v>24866000000</v>
      </c>
      <c r="T11" s="63" t="n">
        <v>29271000000</v>
      </c>
      <c r="U11" s="63" t="n">
        <v>33729000000</v>
      </c>
      <c r="V11" s="63" t="n">
        <v>38625000000</v>
      </c>
    </row>
    <row r="12" customFormat="false" ht="15" hidden="false" customHeight="false" outlineLevel="0" collapsed="false">
      <c r="A12" s="84" t="s">
        <v>604</v>
      </c>
      <c r="B12" s="77" t="s">
        <v>36</v>
      </c>
      <c r="M12" s="44" t="n">
        <v>2882000000</v>
      </c>
      <c r="N12" s="44" t="n">
        <v>3443000000</v>
      </c>
      <c r="O12" s="44" t="n">
        <v>4688000000</v>
      </c>
      <c r="P12" s="63" t="n">
        <v>6620000000</v>
      </c>
      <c r="Q12" s="63" t="n">
        <v>8870000000</v>
      </c>
      <c r="R12" s="63" t="n">
        <v>12578000000</v>
      </c>
      <c r="S12" s="63" t="n">
        <v>15757000000</v>
      </c>
      <c r="T12" s="63" t="n">
        <v>18688000000</v>
      </c>
      <c r="U12" s="63" t="n">
        <v>21483000000</v>
      </c>
      <c r="V12" s="63" t="n">
        <v>24604000000</v>
      </c>
    </row>
    <row r="13" customFormat="false" ht="15" hidden="false" customHeight="false" outlineLevel="0" collapsed="false">
      <c r="A13" s="84" t="s">
        <v>105</v>
      </c>
      <c r="B13" s="77" t="s">
        <v>36</v>
      </c>
      <c r="M13" s="44" t="n">
        <v>10000000</v>
      </c>
      <c r="N13" s="44" t="n">
        <v>10000000</v>
      </c>
      <c r="O13" s="44" t="n">
        <v>9000000</v>
      </c>
      <c r="P13" s="63" t="n">
        <v>58000000</v>
      </c>
      <c r="Q13" s="63" t="n">
        <v>88000000</v>
      </c>
      <c r="R13" s="63" t="n">
        <v>111000000</v>
      </c>
      <c r="S13" s="63" t="n">
        <v>137000000</v>
      </c>
      <c r="T13" s="63" t="n">
        <v>164000000</v>
      </c>
      <c r="U13" s="63" t="n">
        <v>195000000</v>
      </c>
      <c r="V13" s="63" t="n">
        <v>232000000</v>
      </c>
    </row>
    <row r="14" customFormat="false" ht="15" hidden="false" customHeight="false" outlineLevel="0" collapsed="false">
      <c r="A14" s="81" t="s">
        <v>605</v>
      </c>
      <c r="B14" s="77" t="s">
        <v>98</v>
      </c>
      <c r="C14" s="77"/>
      <c r="M14" s="44" t="n">
        <v>17336000000</v>
      </c>
      <c r="N14" s="44" t="n">
        <v>18686000000</v>
      </c>
      <c r="O14" s="44" t="n">
        <v>3338000000</v>
      </c>
      <c r="P14" s="63" t="n">
        <v>4805000000</v>
      </c>
      <c r="Q14" s="63" t="n">
        <v>4448000000</v>
      </c>
      <c r="R14" s="63" t="n">
        <v>6678000000</v>
      </c>
      <c r="S14" s="63" t="n">
        <v>8118000000</v>
      </c>
      <c r="T14" s="63" t="n">
        <v>9141000000</v>
      </c>
      <c r="U14" s="63" t="n">
        <v>10015000000</v>
      </c>
      <c r="V14" s="63" t="n">
        <v>10852000000</v>
      </c>
    </row>
    <row r="15" customFormat="false" ht="15" hidden="false" customHeight="false" outlineLevel="0" collapsed="false">
      <c r="A15" s="84" t="s">
        <v>606</v>
      </c>
      <c r="B15" s="77" t="s">
        <v>500</v>
      </c>
      <c r="M15" s="44" t="n">
        <v>5025000000</v>
      </c>
      <c r="N15" s="44" t="n">
        <v>7668000000</v>
      </c>
      <c r="O15" s="44" t="n">
        <v>3320000000</v>
      </c>
      <c r="P15" s="63" t="n">
        <v>4610000000</v>
      </c>
      <c r="Q15" s="63" t="n">
        <v>4093000000</v>
      </c>
      <c r="R15" s="63" t="n">
        <v>6123000000</v>
      </c>
      <c r="S15" s="63" t="n">
        <v>7181000000</v>
      </c>
      <c r="T15" s="63" t="n">
        <v>8003000000</v>
      </c>
      <c r="U15" s="63" t="n">
        <v>8669000000</v>
      </c>
      <c r="V15" s="63" t="n">
        <v>9493000000</v>
      </c>
    </row>
    <row r="16" customFormat="false" ht="15" hidden="false" customHeight="false" outlineLevel="0" collapsed="false">
      <c r="A16" s="84" t="s">
        <v>607</v>
      </c>
      <c r="B16" s="77" t="s">
        <v>500</v>
      </c>
      <c r="M16" s="44" t="n">
        <v>12311000000</v>
      </c>
      <c r="N16" s="44" t="n">
        <v>11018000000</v>
      </c>
      <c r="O16" s="44" t="n">
        <v>18000000</v>
      </c>
      <c r="P16" s="63" t="n">
        <v>195000000</v>
      </c>
      <c r="Q16" s="63" t="n">
        <v>355000000</v>
      </c>
      <c r="R16" s="63" t="n">
        <v>554000000</v>
      </c>
      <c r="S16" s="63" t="n">
        <v>937000000</v>
      </c>
      <c r="T16" s="63" t="n">
        <v>1137000000</v>
      </c>
      <c r="U16" s="63" t="n">
        <v>1346000000</v>
      </c>
      <c r="V16" s="63" t="n">
        <v>1359000000</v>
      </c>
    </row>
    <row r="17" customFormat="false" ht="15" hidden="false" customHeight="false" outlineLevel="0" collapsed="false">
      <c r="A17" s="81" t="s">
        <v>608</v>
      </c>
      <c r="B17" s="77" t="s">
        <v>98</v>
      </c>
      <c r="C17" s="77"/>
      <c r="M17" s="44" t="n">
        <v>925000000</v>
      </c>
      <c r="N17" s="44" t="n">
        <v>1627000000</v>
      </c>
      <c r="O17" s="44" t="n">
        <v>3886000000</v>
      </c>
      <c r="P17" s="63" t="n">
        <v>5005000000</v>
      </c>
      <c r="Q17" s="63" t="n">
        <v>16148000000</v>
      </c>
      <c r="R17" s="63" t="n">
        <v>19206000000</v>
      </c>
      <c r="S17" s="63" t="n">
        <v>20767000000</v>
      </c>
      <c r="T17" s="63" t="n">
        <v>22050000000</v>
      </c>
      <c r="U17" s="63" t="n">
        <v>24361000000</v>
      </c>
      <c r="V17" s="63" t="n">
        <v>26936000000</v>
      </c>
    </row>
    <row r="18" customFormat="false" ht="15" hidden="false" customHeight="false" outlineLevel="0" collapsed="false">
      <c r="A18" s="84" t="s">
        <v>609</v>
      </c>
      <c r="B18" s="77" t="s">
        <v>189</v>
      </c>
      <c r="M18" s="44" t="n">
        <v>504000000</v>
      </c>
      <c r="N18" s="44" t="n">
        <v>879000000</v>
      </c>
      <c r="O18" s="44" t="n">
        <v>437000000</v>
      </c>
      <c r="P18" s="63" t="n">
        <v>1034000000</v>
      </c>
      <c r="Q18" s="63" t="n">
        <v>1251000000</v>
      </c>
      <c r="R18" s="63" t="n">
        <v>1572000000</v>
      </c>
      <c r="S18" s="63" t="n">
        <v>1905000000</v>
      </c>
      <c r="T18" s="63" t="n">
        <v>2289000000</v>
      </c>
      <c r="U18" s="63" t="n">
        <v>2720000000</v>
      </c>
      <c r="V18" s="63" t="n">
        <v>3235000000</v>
      </c>
    </row>
    <row r="19" customFormat="false" ht="15" hidden="false" customHeight="false" outlineLevel="0" collapsed="false">
      <c r="A19" s="84" t="s">
        <v>610</v>
      </c>
      <c r="B19" s="77" t="s">
        <v>189</v>
      </c>
      <c r="M19" s="44" t="n">
        <v>405000000</v>
      </c>
      <c r="N19" s="44" t="n">
        <v>708000000</v>
      </c>
      <c r="O19" s="44" t="n">
        <v>500000000</v>
      </c>
      <c r="P19" s="63" t="n">
        <v>733000000</v>
      </c>
      <c r="Q19" s="63" t="n">
        <v>1028000000</v>
      </c>
      <c r="R19" s="63" t="n">
        <v>1292000000</v>
      </c>
      <c r="S19" s="63" t="n">
        <v>1640000000</v>
      </c>
      <c r="T19" s="63" t="n">
        <v>2026000000</v>
      </c>
      <c r="U19" s="63" t="n">
        <v>2475000000</v>
      </c>
      <c r="V19" s="63" t="n">
        <v>3026000000</v>
      </c>
    </row>
    <row r="20" customFormat="false" ht="15" hidden="false" customHeight="false" outlineLevel="0" collapsed="false">
      <c r="A20" s="84" t="s">
        <v>611</v>
      </c>
      <c r="B20" s="77" t="s">
        <v>189</v>
      </c>
      <c r="M20" s="44" t="n">
        <v>0</v>
      </c>
      <c r="N20" s="44" t="n">
        <v>0</v>
      </c>
      <c r="O20" s="44" t="n">
        <v>0</v>
      </c>
      <c r="P20" s="63" t="n">
        <v>925000000</v>
      </c>
      <c r="Q20" s="63" t="n">
        <v>1852000000</v>
      </c>
      <c r="R20" s="63" t="n">
        <v>2483000000</v>
      </c>
      <c r="S20" s="63" t="n">
        <v>2361000000</v>
      </c>
      <c r="T20" s="63" t="n">
        <v>2045000000</v>
      </c>
      <c r="U20" s="63" t="n">
        <v>2143000000</v>
      </c>
      <c r="V20" s="63" t="n">
        <v>2232000000</v>
      </c>
    </row>
    <row r="21" customFormat="false" ht="15" hidden="false" customHeight="false" outlineLevel="0" collapsed="false">
      <c r="A21" s="84" t="s">
        <v>612</v>
      </c>
      <c r="B21" s="77" t="s">
        <v>189</v>
      </c>
      <c r="M21" s="44" t="n">
        <v>16000000</v>
      </c>
      <c r="N21" s="44" t="n">
        <v>41000000</v>
      </c>
      <c r="O21" s="44" t="n">
        <v>2950000000</v>
      </c>
      <c r="P21" s="63" t="n">
        <v>2313000000</v>
      </c>
      <c r="Q21" s="63" t="n">
        <v>12017000000</v>
      </c>
      <c r="R21" s="63" t="n">
        <v>13859000000</v>
      </c>
      <c r="S21" s="63" t="n">
        <v>14862000000</v>
      </c>
      <c r="T21" s="63" t="n">
        <v>15691000000</v>
      </c>
      <c r="U21" s="63" t="n">
        <v>17022000000</v>
      </c>
      <c r="V21" s="63" t="n">
        <v>18443000000</v>
      </c>
    </row>
    <row r="22" customFormat="false" ht="15" hidden="false" customHeight="false" outlineLevel="0" collapsed="false">
      <c r="A22" s="143" t="s">
        <v>613</v>
      </c>
      <c r="B22" s="77"/>
      <c r="M22" s="44" t="s">
        <v>79</v>
      </c>
      <c r="N22" s="44" t="n">
        <v>0</v>
      </c>
      <c r="O22" s="44" t="n">
        <v>0</v>
      </c>
      <c r="P22" s="63" t="n">
        <v>1177000000</v>
      </c>
      <c r="Q22" s="63" t="n">
        <v>2858000000</v>
      </c>
      <c r="R22" s="63" t="n">
        <v>3784000000</v>
      </c>
      <c r="S22" s="63" t="n">
        <v>4283000000</v>
      </c>
      <c r="T22" s="63" t="n">
        <v>4583000000</v>
      </c>
      <c r="U22" s="63" t="n">
        <v>4804000000</v>
      </c>
      <c r="V22" s="63" t="n">
        <v>5003000000</v>
      </c>
    </row>
    <row r="23" s="22" customFormat="true" ht="15" hidden="false" customHeight="false" outlineLevel="0" collapsed="false">
      <c r="A23" s="89" t="s">
        <v>43</v>
      </c>
      <c r="B23" s="89" t="s">
        <v>98</v>
      </c>
      <c r="C23" s="31"/>
      <c r="M23" s="50" t="n">
        <v>976000000</v>
      </c>
      <c r="N23" s="50" t="n">
        <v>618000000</v>
      </c>
      <c r="O23" s="50" t="n">
        <v>974000000</v>
      </c>
      <c r="P23" s="69" t="n">
        <v>2073000000</v>
      </c>
      <c r="Q23" s="69" t="n">
        <v>2149000000</v>
      </c>
      <c r="R23" s="69" t="n">
        <v>3876000000</v>
      </c>
      <c r="S23" s="69" t="n">
        <v>4519000000</v>
      </c>
      <c r="T23" s="69" t="n">
        <v>4960000000</v>
      </c>
      <c r="U23" s="69" t="n">
        <v>5341000000</v>
      </c>
      <c r="V23" s="69" t="n">
        <v>5718000000</v>
      </c>
    </row>
    <row r="24" customFormat="false" ht="15" hidden="false" customHeight="false" outlineLevel="0" collapsed="false">
      <c r="A24" s="41" t="s">
        <v>614</v>
      </c>
      <c r="B24" s="31" t="s">
        <v>108</v>
      </c>
      <c r="C24" s="31"/>
      <c r="M24" s="50" t="n">
        <v>28815000000</v>
      </c>
      <c r="N24" s="50" t="n">
        <v>31979000000</v>
      </c>
      <c r="O24" s="50" t="n">
        <v>30528000000</v>
      </c>
      <c r="P24" s="69" t="n">
        <v>38540000000</v>
      </c>
      <c r="Q24" s="69" t="n">
        <v>53779000000</v>
      </c>
      <c r="R24" s="69" t="n">
        <v>72694000000</v>
      </c>
      <c r="S24" s="69" t="n">
        <v>82264000000</v>
      </c>
      <c r="T24" s="69" t="n">
        <v>91165000000</v>
      </c>
      <c r="U24" s="69" t="n">
        <v>101388000000</v>
      </c>
      <c r="V24" s="69" t="n">
        <v>110965000000</v>
      </c>
    </row>
    <row r="25" customFormat="false" ht="15" hidden="false" customHeight="false" outlineLevel="0" collapsed="false">
      <c r="A25" s="81" t="s">
        <v>615</v>
      </c>
      <c r="B25" s="77" t="s">
        <v>110</v>
      </c>
      <c r="C25" s="77"/>
      <c r="M25" s="44" t="n">
        <v>24915000000</v>
      </c>
      <c r="N25" s="44" t="n">
        <v>28947000000</v>
      </c>
      <c r="O25" s="44" t="n">
        <v>27046000000</v>
      </c>
      <c r="P25" s="63" t="n">
        <v>35209000000</v>
      </c>
      <c r="Q25" s="63" t="n">
        <v>47929000000</v>
      </c>
      <c r="R25" s="63" t="n">
        <v>63514000000</v>
      </c>
      <c r="S25" s="63" t="n">
        <v>69942000000</v>
      </c>
      <c r="T25" s="63" t="n">
        <v>73982000000</v>
      </c>
      <c r="U25" s="63" t="n">
        <v>78374000000</v>
      </c>
      <c r="V25" s="63" t="n">
        <v>82017000000</v>
      </c>
    </row>
    <row r="26" customFormat="false" ht="15" hidden="false" customHeight="false" outlineLevel="0" collapsed="false">
      <c r="A26" s="84" t="s">
        <v>300</v>
      </c>
      <c r="B26" s="61" t="s">
        <v>197</v>
      </c>
      <c r="C26" s="77"/>
      <c r="M26" s="44" t="n">
        <v>7516000000</v>
      </c>
      <c r="N26" s="44" t="n">
        <v>9763000000</v>
      </c>
      <c r="O26" s="44" t="n">
        <v>10730000000</v>
      </c>
      <c r="P26" s="63" t="n">
        <v>13670000000</v>
      </c>
      <c r="Q26" s="63" t="n">
        <v>16012000000</v>
      </c>
      <c r="R26" s="63" t="n">
        <v>19302000000</v>
      </c>
      <c r="S26" s="63" t="n">
        <v>22396000000</v>
      </c>
      <c r="T26" s="63" t="n">
        <v>25050000000</v>
      </c>
      <c r="U26" s="63" t="n">
        <v>27375000000</v>
      </c>
      <c r="V26" s="63" t="n">
        <v>29459000000</v>
      </c>
    </row>
    <row r="27" customFormat="false" ht="15" hidden="false" customHeight="false" outlineLevel="0" collapsed="false">
      <c r="A27" s="84" t="s">
        <v>303</v>
      </c>
      <c r="B27" s="61" t="s">
        <v>197</v>
      </c>
      <c r="C27" s="77"/>
      <c r="M27" s="44" t="n">
        <v>2417000000</v>
      </c>
      <c r="N27" s="44" t="n">
        <v>2603000000</v>
      </c>
      <c r="O27" s="44" t="n">
        <v>2032000000</v>
      </c>
      <c r="P27" s="63" t="n">
        <v>2929000000</v>
      </c>
      <c r="Q27" s="63" t="n">
        <v>4919000000</v>
      </c>
      <c r="R27" s="63" t="n">
        <v>6184000000</v>
      </c>
      <c r="S27" s="63" t="n">
        <v>5956000000</v>
      </c>
      <c r="T27" s="63" t="n">
        <v>6623000000</v>
      </c>
      <c r="U27" s="63" t="n">
        <v>7209000000</v>
      </c>
      <c r="V27" s="63" t="n">
        <v>7797000000</v>
      </c>
    </row>
    <row r="28" customFormat="false" ht="15" hidden="false" customHeight="false" outlineLevel="0" collapsed="false">
      <c r="A28" s="84" t="s">
        <v>301</v>
      </c>
      <c r="B28" s="61" t="s">
        <v>197</v>
      </c>
      <c r="C28" s="77"/>
      <c r="M28" s="44" t="n">
        <v>1669000000</v>
      </c>
      <c r="N28" s="44" t="n">
        <v>2210000000</v>
      </c>
      <c r="O28" s="44" t="n">
        <v>3364000000</v>
      </c>
      <c r="P28" s="63" t="n">
        <v>4356000000</v>
      </c>
      <c r="Q28" s="63" t="n">
        <v>4061000000</v>
      </c>
      <c r="R28" s="63" t="n">
        <v>6662000000</v>
      </c>
      <c r="S28" s="63" t="n">
        <v>7324000000</v>
      </c>
      <c r="T28" s="63" t="n">
        <v>7588000000</v>
      </c>
      <c r="U28" s="63" t="n">
        <v>7941000000</v>
      </c>
      <c r="V28" s="63" t="n">
        <v>8005000000</v>
      </c>
    </row>
    <row r="29" customFormat="false" ht="15" hidden="false" customHeight="false" outlineLevel="0" collapsed="false">
      <c r="A29" s="85" t="s">
        <v>616</v>
      </c>
      <c r="B29" s="77"/>
      <c r="M29" s="44" t="n">
        <v>167000000</v>
      </c>
      <c r="N29" s="44" t="n">
        <v>179000000</v>
      </c>
      <c r="O29" s="44" t="n">
        <v>227000000</v>
      </c>
      <c r="P29" s="63" t="n">
        <v>416000000</v>
      </c>
      <c r="Q29" s="63" t="n">
        <v>336000000</v>
      </c>
      <c r="R29" s="63" t="n">
        <v>445000000</v>
      </c>
      <c r="S29" s="63" t="n">
        <v>537000000</v>
      </c>
      <c r="T29" s="63" t="n">
        <v>620000000</v>
      </c>
      <c r="U29" s="63" t="n">
        <v>702000000</v>
      </c>
      <c r="V29" s="63" t="n">
        <v>728000000</v>
      </c>
    </row>
    <row r="30" customFormat="false" ht="15" hidden="false" customHeight="false" outlineLevel="0" collapsed="false">
      <c r="A30" s="85" t="s">
        <v>617</v>
      </c>
      <c r="B30" s="77"/>
      <c r="M30" s="44" t="n">
        <v>1502000000</v>
      </c>
      <c r="N30" s="44" t="n">
        <v>2031000000</v>
      </c>
      <c r="O30" s="44" t="n">
        <v>3137000000</v>
      </c>
      <c r="P30" s="63" t="n">
        <v>3940000000</v>
      </c>
      <c r="Q30" s="63" t="n">
        <v>3726000000</v>
      </c>
      <c r="R30" s="63" t="n">
        <v>6218000000</v>
      </c>
      <c r="S30" s="63" t="n">
        <v>6787000000</v>
      </c>
      <c r="T30" s="63" t="n">
        <v>6969000000</v>
      </c>
      <c r="U30" s="63" t="n">
        <v>7240000000</v>
      </c>
      <c r="V30" s="63" t="n">
        <v>7277000000</v>
      </c>
    </row>
    <row r="31" customFormat="false" ht="15" hidden="false" customHeight="false" outlineLevel="0" collapsed="false">
      <c r="A31" s="84" t="s">
        <v>618</v>
      </c>
      <c r="B31" s="61" t="s">
        <v>197</v>
      </c>
      <c r="C31" s="77"/>
      <c r="M31" s="44" t="n">
        <v>845000000</v>
      </c>
      <c r="N31" s="44" t="n">
        <v>2712000000</v>
      </c>
      <c r="O31" s="44" t="n">
        <v>4164000000</v>
      </c>
      <c r="P31" s="63" t="n">
        <v>6214000000</v>
      </c>
      <c r="Q31" s="63" t="n">
        <v>8027000000</v>
      </c>
      <c r="R31" s="63" t="n">
        <v>12441000000</v>
      </c>
      <c r="S31" s="63" t="n">
        <v>12558000000</v>
      </c>
      <c r="T31" s="63" t="n">
        <v>9691000000</v>
      </c>
      <c r="U31" s="63" t="n">
        <v>7213000000</v>
      </c>
      <c r="V31" s="63" t="n">
        <v>3870000000</v>
      </c>
    </row>
    <row r="32" customFormat="false" ht="15" hidden="false" customHeight="false" outlineLevel="0" collapsed="false">
      <c r="A32" s="85" t="s">
        <v>619</v>
      </c>
      <c r="B32" s="77"/>
      <c r="M32" s="44" t="n">
        <v>755000000</v>
      </c>
      <c r="N32" s="44" t="n">
        <v>2290000000</v>
      </c>
      <c r="O32" s="44" t="n">
        <v>4112000000</v>
      </c>
      <c r="P32" s="63" t="n">
        <v>6160000000</v>
      </c>
      <c r="Q32" s="63" t="n">
        <v>6027000000</v>
      </c>
      <c r="R32" s="63" t="n">
        <v>9707000000</v>
      </c>
      <c r="S32" s="63" t="n">
        <v>9463000000</v>
      </c>
      <c r="T32" s="63" t="n">
        <v>6380000000</v>
      </c>
      <c r="U32" s="63" t="n">
        <v>3743000000</v>
      </c>
      <c r="V32" s="63" t="n">
        <v>0</v>
      </c>
    </row>
    <row r="33" customFormat="false" ht="15" hidden="false" customHeight="false" outlineLevel="0" collapsed="false">
      <c r="A33" s="85" t="s">
        <v>620</v>
      </c>
      <c r="B33" s="77"/>
      <c r="M33" s="44" t="n">
        <v>90000000</v>
      </c>
      <c r="N33" s="44" t="n">
        <v>422000000</v>
      </c>
      <c r="O33" s="44" t="n">
        <v>52000000</v>
      </c>
      <c r="P33" s="63" t="n">
        <v>54000000</v>
      </c>
      <c r="Q33" s="63" t="n">
        <v>2000000000</v>
      </c>
      <c r="R33" s="63" t="n">
        <v>2734000000</v>
      </c>
      <c r="S33" s="63" t="n">
        <v>3095000000</v>
      </c>
      <c r="T33" s="63" t="n">
        <v>3311000000</v>
      </c>
      <c r="U33" s="63" t="n">
        <v>3471000000</v>
      </c>
      <c r="V33" s="63" t="n">
        <v>3870000000</v>
      </c>
    </row>
    <row r="34" customFormat="false" ht="15" hidden="false" customHeight="false" outlineLevel="0" collapsed="false">
      <c r="A34" s="84" t="s">
        <v>249</v>
      </c>
      <c r="B34" s="61" t="s">
        <v>197</v>
      </c>
      <c r="C34" s="77"/>
      <c r="M34" s="44" t="n">
        <v>11655000000</v>
      </c>
      <c r="N34" s="44" t="n">
        <v>11037000000</v>
      </c>
      <c r="O34" s="44" t="n">
        <v>5785000000</v>
      </c>
      <c r="P34" s="63" t="n">
        <v>7065000000</v>
      </c>
      <c r="Q34" s="63" t="n">
        <v>11909000000</v>
      </c>
      <c r="R34" s="63" t="n">
        <v>15266000000</v>
      </c>
      <c r="S34" s="63" t="n">
        <v>17377000000</v>
      </c>
      <c r="T34" s="63" t="n">
        <v>19939000000</v>
      </c>
      <c r="U34" s="63" t="n">
        <v>22666000000</v>
      </c>
      <c r="V34" s="63" t="n">
        <v>26231000000</v>
      </c>
    </row>
    <row r="35" customFormat="false" ht="15" hidden="false" customHeight="false" outlineLevel="0" collapsed="false">
      <c r="A35" s="85" t="s">
        <v>621</v>
      </c>
      <c r="B35" s="81"/>
      <c r="M35" s="45" t="s">
        <v>79</v>
      </c>
      <c r="N35" s="45" t="s">
        <v>79</v>
      </c>
      <c r="O35" s="45" t="s">
        <v>79</v>
      </c>
      <c r="P35" s="63" t="n">
        <v>0</v>
      </c>
      <c r="Q35" s="63" t="n">
        <v>0</v>
      </c>
      <c r="R35" s="63" t="n">
        <v>0</v>
      </c>
      <c r="S35" s="63" t="n">
        <v>0</v>
      </c>
      <c r="T35" s="63" t="n">
        <v>0</v>
      </c>
      <c r="U35" s="63" t="n">
        <v>0</v>
      </c>
      <c r="V35" s="63" t="n">
        <v>0</v>
      </c>
    </row>
    <row r="36" customFormat="false" ht="15" hidden="false" customHeight="false" outlineLevel="0" collapsed="false">
      <c r="A36" s="85" t="s">
        <v>622</v>
      </c>
      <c r="B36" s="81"/>
      <c r="M36" s="44" t="n">
        <v>5755000000</v>
      </c>
      <c r="N36" s="44" t="n">
        <v>6187000000</v>
      </c>
      <c r="O36" s="44" t="n">
        <v>5720000000</v>
      </c>
      <c r="P36" s="63" t="n">
        <v>6921000000</v>
      </c>
      <c r="Q36" s="63" t="n">
        <v>11760000000</v>
      </c>
      <c r="R36" s="63" t="n">
        <v>15097000000</v>
      </c>
      <c r="S36" s="63" t="n">
        <v>17202000000</v>
      </c>
      <c r="T36" s="63" t="n">
        <v>19762000000</v>
      </c>
      <c r="U36" s="63" t="n">
        <v>22488000000</v>
      </c>
      <c r="V36" s="63" t="n">
        <v>26032000000</v>
      </c>
    </row>
    <row r="37" customFormat="false" ht="15" hidden="false" customHeight="false" outlineLevel="0" collapsed="false">
      <c r="A37" s="85" t="s">
        <v>623</v>
      </c>
      <c r="B37" s="81"/>
      <c r="M37" s="44" t="n">
        <v>3843000000</v>
      </c>
      <c r="N37" s="44" t="n">
        <v>4278000000</v>
      </c>
      <c r="O37" s="44" t="n">
        <v>4222000000</v>
      </c>
      <c r="P37" s="63" t="n">
        <v>4515000000</v>
      </c>
      <c r="Q37" s="63" t="n">
        <v>7846000000</v>
      </c>
      <c r="R37" s="63" t="n">
        <v>9078000000</v>
      </c>
      <c r="S37" s="63" t="n">
        <v>9366000000</v>
      </c>
      <c r="T37" s="63" t="n">
        <v>9271000000</v>
      </c>
      <c r="U37" s="63" t="n">
        <v>8999000000</v>
      </c>
      <c r="V37" s="63" t="n">
        <v>9745000000</v>
      </c>
    </row>
    <row r="38" customFormat="false" ht="15" hidden="false" customHeight="false" outlineLevel="0" collapsed="false">
      <c r="A38" s="85" t="s">
        <v>624</v>
      </c>
      <c r="B38" s="81"/>
      <c r="M38" s="44" t="n">
        <v>1912000000</v>
      </c>
      <c r="N38" s="44" t="n">
        <v>1909000000</v>
      </c>
      <c r="O38" s="44" t="n">
        <v>1498000000</v>
      </c>
      <c r="P38" s="63" t="n">
        <v>2405000000</v>
      </c>
      <c r="Q38" s="63" t="n">
        <v>3914000000</v>
      </c>
      <c r="R38" s="63" t="n">
        <v>6019000000</v>
      </c>
      <c r="S38" s="63" t="n">
        <v>7836000000</v>
      </c>
      <c r="T38" s="63" t="n">
        <v>10491000000</v>
      </c>
      <c r="U38" s="63" t="n">
        <v>13489000000</v>
      </c>
      <c r="V38" s="63" t="n">
        <v>16288000000</v>
      </c>
    </row>
    <row r="39" customFormat="false" ht="15" hidden="false" customHeight="false" outlineLevel="0" collapsed="false">
      <c r="A39" s="85" t="s">
        <v>625</v>
      </c>
      <c r="B39" s="77"/>
      <c r="M39" s="44" t="n">
        <v>27000000</v>
      </c>
      <c r="N39" s="44" t="n">
        <v>29000000</v>
      </c>
      <c r="O39" s="44" t="n">
        <v>65000000</v>
      </c>
      <c r="P39" s="63" t="n">
        <v>144000000</v>
      </c>
      <c r="Q39" s="63" t="n">
        <v>149000000</v>
      </c>
      <c r="R39" s="63" t="n">
        <v>169000000</v>
      </c>
      <c r="S39" s="63" t="n">
        <v>175000000</v>
      </c>
      <c r="T39" s="63" t="n">
        <v>178000000</v>
      </c>
      <c r="U39" s="63" t="n">
        <v>178000000</v>
      </c>
      <c r="V39" s="63" t="n">
        <v>199000000</v>
      </c>
    </row>
    <row r="40" customFormat="false" ht="15" hidden="false" customHeight="false" outlineLevel="0" collapsed="false">
      <c r="A40" s="84" t="s">
        <v>626</v>
      </c>
      <c r="B40" s="61" t="s">
        <v>197</v>
      </c>
      <c r="C40" s="77"/>
      <c r="M40" s="44" t="n">
        <v>814000000</v>
      </c>
      <c r="N40" s="44" t="n">
        <v>623000000</v>
      </c>
      <c r="O40" s="44" t="n">
        <v>971000000</v>
      </c>
      <c r="P40" s="63" t="n">
        <v>975000000</v>
      </c>
      <c r="Q40" s="63" t="n">
        <v>3000000000</v>
      </c>
      <c r="R40" s="63" t="n">
        <v>3659000000</v>
      </c>
      <c r="S40" s="63" t="n">
        <v>4331000000</v>
      </c>
      <c r="T40" s="63" t="n">
        <v>5091000000</v>
      </c>
      <c r="U40" s="63" t="n">
        <v>5969000000</v>
      </c>
      <c r="V40" s="63" t="n">
        <v>6655000000</v>
      </c>
    </row>
    <row r="41" customFormat="false" ht="15" hidden="false" customHeight="false" outlineLevel="0" collapsed="false">
      <c r="A41" s="81" t="s">
        <v>627</v>
      </c>
      <c r="B41" s="77" t="s">
        <v>110</v>
      </c>
      <c r="C41" s="77"/>
      <c r="M41" s="44" t="n">
        <v>3900000000</v>
      </c>
      <c r="N41" s="44" t="n">
        <v>3032000000</v>
      </c>
      <c r="O41" s="44" t="n">
        <v>3482000000</v>
      </c>
      <c r="P41" s="63" t="n">
        <v>3331000000</v>
      </c>
      <c r="Q41" s="63" t="n">
        <v>5850000000</v>
      </c>
      <c r="R41" s="63" t="n">
        <v>9180000000</v>
      </c>
      <c r="S41" s="63" t="n">
        <v>12322000000</v>
      </c>
      <c r="T41" s="63" t="n">
        <v>17183000000</v>
      </c>
      <c r="U41" s="63" t="n">
        <v>23014000000</v>
      </c>
      <c r="V41" s="63" t="n">
        <v>28948000000</v>
      </c>
    </row>
    <row r="42" customFormat="false" ht="15" hidden="false" customHeight="false" outlineLevel="0" collapsed="false">
      <c r="A42" s="81" t="s">
        <v>628</v>
      </c>
      <c r="B42" s="77"/>
      <c r="C42" s="77"/>
      <c r="M42" s="44" t="n">
        <v>4330000000</v>
      </c>
      <c r="N42" s="44" t="n">
        <v>3410000000</v>
      </c>
      <c r="O42" s="44" t="n">
        <v>-4969000000</v>
      </c>
      <c r="P42" s="63" t="n">
        <v>-3899000000</v>
      </c>
      <c r="Q42" s="63" t="n">
        <v>1492000000</v>
      </c>
      <c r="R42" s="63" t="n">
        <v>2435000000</v>
      </c>
      <c r="S42" s="63" t="n">
        <v>8161000000</v>
      </c>
      <c r="T42" s="63" t="n">
        <v>14934000000</v>
      </c>
      <c r="U42" s="63" t="n">
        <v>22212000000</v>
      </c>
      <c r="V42" s="63" t="n">
        <v>31377000000</v>
      </c>
    </row>
    <row r="43" customFormat="false" ht="15" hidden="false" customHeight="false" outlineLevel="0" collapsed="false">
      <c r="A43" s="81" t="s">
        <v>629</v>
      </c>
      <c r="B43" s="77"/>
      <c r="C43" s="77"/>
      <c r="M43" s="44" t="n">
        <v>430000000</v>
      </c>
      <c r="N43" s="44" t="n">
        <v>379000000</v>
      </c>
      <c r="O43" s="44" t="n">
        <v>-8451000000</v>
      </c>
      <c r="P43" s="63" t="n">
        <v>-7230000000</v>
      </c>
      <c r="Q43" s="63" t="n">
        <v>-4358000000</v>
      </c>
      <c r="R43" s="63" t="n">
        <v>-6745000000</v>
      </c>
      <c r="S43" s="63" t="n">
        <v>-4160000000</v>
      </c>
      <c r="T43" s="63" t="n">
        <v>-2249000000</v>
      </c>
      <c r="U43" s="63" t="n">
        <v>-803000000</v>
      </c>
      <c r="V43" s="63" t="n">
        <v>2429000000</v>
      </c>
    </row>
    <row r="44" customFormat="false" ht="15" hidden="false" customHeight="false" outlineLevel="0" collapsed="false">
      <c r="A44" s="81" t="s">
        <v>630</v>
      </c>
      <c r="B44" s="77"/>
      <c r="C44" s="77"/>
      <c r="M44" s="44" t="n">
        <v>430000000</v>
      </c>
      <c r="N44" s="44" t="n">
        <v>379000000</v>
      </c>
      <c r="O44" s="44" t="n">
        <v>-8451000000</v>
      </c>
      <c r="P44" s="63" t="n">
        <v>-7230000000</v>
      </c>
      <c r="Q44" s="63" t="n">
        <v>-4358000000</v>
      </c>
      <c r="R44" s="63" t="n">
        <v>-6745000000</v>
      </c>
      <c r="S44" s="63" t="n">
        <v>-4160000000</v>
      </c>
      <c r="T44" s="63" t="n">
        <v>-2249000000</v>
      </c>
      <c r="U44" s="63" t="n">
        <v>-803000000</v>
      </c>
      <c r="V44" s="63" t="n">
        <v>2429000000</v>
      </c>
    </row>
    <row r="45" customFormat="false" ht="15" hidden="false" customHeight="false" outlineLevel="0" collapsed="false">
      <c r="A45" s="81" t="s">
        <v>631</v>
      </c>
      <c r="B45" s="77"/>
      <c r="C45" s="77"/>
      <c r="M45" s="44" t="n">
        <v>-5737000000</v>
      </c>
      <c r="N45" s="44" t="n">
        <v>-7331000000</v>
      </c>
      <c r="O45" s="44" t="n">
        <v>-8494000000</v>
      </c>
      <c r="P45" s="63" t="n">
        <v>-9069000000</v>
      </c>
      <c r="Q45" s="63" t="n">
        <v>-6496000000</v>
      </c>
      <c r="R45" s="63" t="n">
        <v>-9982000000</v>
      </c>
      <c r="S45" s="63" t="n">
        <v>-8223000000</v>
      </c>
      <c r="T45" s="63" t="n">
        <v>-6821000000</v>
      </c>
      <c r="U45" s="63" t="n">
        <v>-6075000000</v>
      </c>
      <c r="V45" s="63" t="n">
        <v>-3743000000</v>
      </c>
    </row>
    <row r="46" s="22" customFormat="true" ht="15" hidden="false" customHeight="false" outlineLevel="0" collapsed="false">
      <c r="A46" s="9" t="s">
        <v>632</v>
      </c>
      <c r="B46" s="31" t="s">
        <v>633</v>
      </c>
      <c r="C46" s="31"/>
      <c r="M46" s="50" t="n">
        <v>-430000000</v>
      </c>
      <c r="N46" s="50" t="n">
        <v>-379000000</v>
      </c>
      <c r="O46" s="50" t="n">
        <v>8451000000</v>
      </c>
      <c r="P46" s="69" t="n">
        <v>7230000000</v>
      </c>
      <c r="Q46" s="69" t="n">
        <v>4358000000</v>
      </c>
      <c r="R46" s="69" t="n">
        <v>6745000000</v>
      </c>
      <c r="S46" s="69" t="n">
        <v>4160000000</v>
      </c>
      <c r="T46" s="69" t="n">
        <v>2249000000</v>
      </c>
      <c r="U46" s="69" t="n">
        <v>803000000</v>
      </c>
      <c r="V46" s="69" t="n">
        <v>-2429000000</v>
      </c>
    </row>
    <row r="47" customFormat="false" ht="15" hidden="false" customHeight="false" outlineLevel="0" collapsed="false">
      <c r="A47" s="81" t="s">
        <v>634</v>
      </c>
      <c r="B47" s="77" t="s">
        <v>144</v>
      </c>
      <c r="C47" s="77"/>
      <c r="M47" s="44" t="n">
        <v>599000000</v>
      </c>
      <c r="N47" s="44" t="n">
        <v>1038000000</v>
      </c>
      <c r="O47" s="44" t="n">
        <v>639000000</v>
      </c>
      <c r="P47" s="63" t="n">
        <v>1211000000</v>
      </c>
      <c r="Q47" s="63" t="n">
        <v>491000000</v>
      </c>
      <c r="R47" s="63" t="n">
        <v>1181000000</v>
      </c>
      <c r="S47" s="63" t="n">
        <v>1547000000</v>
      </c>
      <c r="T47" s="63" t="n">
        <v>1567000000</v>
      </c>
      <c r="U47" s="63" t="n">
        <v>1620000000</v>
      </c>
      <c r="V47" s="63" t="n">
        <v>2098000000</v>
      </c>
    </row>
    <row r="48" customFormat="false" ht="15" hidden="false" customHeight="false" outlineLevel="0" collapsed="false">
      <c r="A48" s="84" t="s">
        <v>136</v>
      </c>
      <c r="B48" s="61" t="s">
        <v>138</v>
      </c>
      <c r="C48" s="77"/>
      <c r="M48" s="44" t="n">
        <v>1311000000</v>
      </c>
      <c r="N48" s="44" t="n">
        <v>1615000000</v>
      </c>
      <c r="O48" s="44" t="n">
        <v>1345000000</v>
      </c>
      <c r="P48" s="63" t="n">
        <v>1638000000</v>
      </c>
      <c r="Q48" s="63" t="n">
        <v>1623000000</v>
      </c>
      <c r="R48" s="63" t="n">
        <v>2655000000</v>
      </c>
      <c r="S48" s="63" t="n">
        <v>3061000000</v>
      </c>
      <c r="T48" s="63" t="n">
        <v>3449000000</v>
      </c>
      <c r="U48" s="63" t="n">
        <v>3842000000</v>
      </c>
      <c r="V48" s="63" t="n">
        <v>4284000000</v>
      </c>
    </row>
    <row r="49" customFormat="false" ht="15" hidden="false" customHeight="false" outlineLevel="0" collapsed="false">
      <c r="A49" s="84" t="s">
        <v>635</v>
      </c>
      <c r="B49" s="61" t="s">
        <v>142</v>
      </c>
      <c r="C49" s="77"/>
      <c r="M49" s="44" t="n">
        <v>713000000</v>
      </c>
      <c r="N49" s="44" t="n">
        <v>577000000</v>
      </c>
      <c r="O49" s="44" t="n">
        <v>706000000</v>
      </c>
      <c r="P49" s="63" t="n">
        <v>427000000</v>
      </c>
      <c r="Q49" s="63" t="n">
        <v>1132000000</v>
      </c>
      <c r="R49" s="63" t="n">
        <v>1473000000</v>
      </c>
      <c r="S49" s="63" t="n">
        <v>1514000000</v>
      </c>
      <c r="T49" s="63" t="n">
        <v>1882000000</v>
      </c>
      <c r="U49" s="63" t="n">
        <v>2223000000</v>
      </c>
      <c r="V49" s="63" t="n">
        <v>2186000000</v>
      </c>
    </row>
    <row r="50" customFormat="false" ht="15" hidden="false" customHeight="false" outlineLevel="0" collapsed="false">
      <c r="A50" s="81" t="s">
        <v>322</v>
      </c>
      <c r="B50" s="77" t="s">
        <v>144</v>
      </c>
      <c r="C50" s="77"/>
      <c r="M50" s="44" t="n">
        <v>-1029000000</v>
      </c>
      <c r="N50" s="44" t="n">
        <v>-1416000000</v>
      </c>
      <c r="O50" s="44" t="n">
        <v>7812000000</v>
      </c>
      <c r="P50" s="63" t="n">
        <v>6141000000</v>
      </c>
      <c r="Q50" s="63" t="n">
        <v>3868000000</v>
      </c>
      <c r="R50" s="63" t="n">
        <v>5564000000</v>
      </c>
      <c r="S50" s="63" t="n">
        <v>2614000000</v>
      </c>
      <c r="T50" s="63" t="n">
        <v>682000000</v>
      </c>
      <c r="U50" s="63" t="n">
        <v>-817000000</v>
      </c>
      <c r="V50" s="63" t="n">
        <v>-4527000000</v>
      </c>
    </row>
    <row r="51" customFormat="false" ht="15" hidden="false" customHeight="false" outlineLevel="0" collapsed="false">
      <c r="A51" s="84" t="s">
        <v>636</v>
      </c>
      <c r="B51" s="77" t="s">
        <v>175</v>
      </c>
      <c r="C51" s="77"/>
      <c r="M51" s="44" t="n">
        <v>3536000000</v>
      </c>
      <c r="N51" s="44" t="n">
        <v>4053000000</v>
      </c>
      <c r="O51" s="44" t="n">
        <v>2862000000</v>
      </c>
      <c r="P51" s="63" t="n">
        <v>3987000000</v>
      </c>
      <c r="Q51" s="63" t="n">
        <v>2440000000</v>
      </c>
      <c r="R51" s="63" t="n">
        <v>94000000</v>
      </c>
      <c r="S51" s="63" t="n">
        <v>94000000</v>
      </c>
      <c r="T51" s="63" t="n">
        <v>94000000</v>
      </c>
      <c r="U51" s="63" t="n">
        <v>94000000</v>
      </c>
      <c r="V51" s="63" t="n">
        <v>94000000</v>
      </c>
    </row>
    <row r="52" customFormat="false" ht="15" hidden="false" customHeight="false" outlineLevel="0" collapsed="false">
      <c r="A52" s="84" t="s">
        <v>637</v>
      </c>
      <c r="B52" s="77" t="s">
        <v>175</v>
      </c>
      <c r="C52" s="77"/>
      <c r="M52" s="44" t="n">
        <v>-3085000000</v>
      </c>
      <c r="N52" s="44" t="n">
        <v>-4505000000</v>
      </c>
      <c r="O52" s="44" t="n">
        <v>5150000000</v>
      </c>
      <c r="P52" s="63" t="n">
        <v>-1419000000</v>
      </c>
      <c r="Q52" s="63" t="n">
        <v>3809000000</v>
      </c>
      <c r="R52" s="63" t="n">
        <v>6511000000</v>
      </c>
      <c r="S52" s="63" t="n">
        <v>3561000000</v>
      </c>
      <c r="T52" s="63" t="n">
        <v>838000000</v>
      </c>
      <c r="U52" s="63" t="n">
        <v>-661000000</v>
      </c>
      <c r="V52" s="63" t="n">
        <v>-4370000000</v>
      </c>
    </row>
    <row r="53" customFormat="false" ht="15" hidden="false" customHeight="false" outlineLevel="0" collapsed="false">
      <c r="A53" s="84" t="s">
        <v>638</v>
      </c>
      <c r="B53" s="77" t="s">
        <v>175</v>
      </c>
      <c r="C53" s="77"/>
      <c r="M53" s="44" t="n">
        <v>-1480000000</v>
      </c>
      <c r="N53" s="44" t="n">
        <v>-965000000</v>
      </c>
      <c r="O53" s="44" t="n">
        <v>-200000000</v>
      </c>
      <c r="P53" s="63" t="n">
        <v>3573000000</v>
      </c>
      <c r="Q53" s="63" t="n">
        <v>-2111000000</v>
      </c>
      <c r="R53" s="63" t="n">
        <v>-1042000000</v>
      </c>
      <c r="S53" s="63" t="n">
        <v>-1042000000</v>
      </c>
      <c r="T53" s="63" t="n">
        <v>-250000000</v>
      </c>
      <c r="U53" s="63" t="n">
        <v>-250000000</v>
      </c>
      <c r="V53" s="63" t="n">
        <v>-251000000</v>
      </c>
    </row>
    <row r="54" customFormat="false" ht="15" hidden="false" customHeight="false" outlineLevel="0" collapsed="false">
      <c r="A54" s="81" t="s">
        <v>639</v>
      </c>
      <c r="B54" s="77"/>
      <c r="M54" s="44" t="n">
        <v>0</v>
      </c>
      <c r="N54" s="44" t="n">
        <v>0</v>
      </c>
      <c r="O54" s="44" t="n">
        <v>0</v>
      </c>
      <c r="P54" s="63" t="n">
        <v>3750000000</v>
      </c>
      <c r="Q54" s="63" t="n">
        <v>0</v>
      </c>
      <c r="R54" s="63" t="n">
        <v>0</v>
      </c>
      <c r="S54" s="63" t="n">
        <v>0</v>
      </c>
      <c r="T54" s="63" t="n">
        <v>0</v>
      </c>
      <c r="U54" s="63" t="n">
        <v>0</v>
      </c>
      <c r="V54" s="63" t="n">
        <v>0</v>
      </c>
    </row>
    <row r="55" customFormat="false" ht="15" hidden="false" customHeight="false" outlineLevel="0" collapsed="false">
      <c r="A55" s="81" t="s">
        <v>640</v>
      </c>
      <c r="B55" s="77"/>
      <c r="M55" s="44" t="n">
        <v>1480000000</v>
      </c>
      <c r="N55" s="44" t="n">
        <v>965000000</v>
      </c>
      <c r="O55" s="44" t="n">
        <v>200000000</v>
      </c>
      <c r="P55" s="63" t="n">
        <v>-177000000</v>
      </c>
      <c r="Q55" s="63" t="n">
        <v>-2111000000</v>
      </c>
      <c r="R55" s="63" t="n">
        <v>-1042000000</v>
      </c>
      <c r="S55" s="63" t="n">
        <v>-1042000000</v>
      </c>
      <c r="T55" s="63" t="n">
        <v>-250000000</v>
      </c>
      <c r="U55" s="63" t="n">
        <v>-250000000</v>
      </c>
      <c r="V55" s="63" t="n">
        <v>-251000000</v>
      </c>
    </row>
    <row r="56" customFormat="false" ht="15" hidden="false" customHeight="false" outlineLevel="0" collapsed="false">
      <c r="A56" s="81" t="s">
        <v>641</v>
      </c>
      <c r="B56" s="77" t="s">
        <v>144</v>
      </c>
      <c r="C56" s="77"/>
      <c r="M56" s="44" t="n">
        <v>0</v>
      </c>
      <c r="N56" s="44" t="n">
        <v>0</v>
      </c>
      <c r="O56" s="44" t="n">
        <v>0</v>
      </c>
      <c r="P56" s="63" t="n">
        <v>0</v>
      </c>
      <c r="Q56" s="63" t="n">
        <v>0</v>
      </c>
      <c r="R56" s="63" t="n">
        <v>0</v>
      </c>
      <c r="S56" s="63" t="n">
        <v>0</v>
      </c>
      <c r="T56" s="63" t="n">
        <v>0</v>
      </c>
      <c r="U56" s="63" t="n">
        <v>0</v>
      </c>
      <c r="V56" s="63" t="n">
        <v>0</v>
      </c>
    </row>
    <row r="58" customFormat="false" ht="15" hidden="false" customHeight="false" outlineLevel="0" collapsed="false">
      <c r="M58" s="47" t="s">
        <v>86</v>
      </c>
      <c r="N58" s="47" t="s">
        <v>86</v>
      </c>
      <c r="O58" s="47" t="s">
        <v>86</v>
      </c>
      <c r="P58" s="47" t="s">
        <v>86</v>
      </c>
      <c r="Q58" s="47" t="s">
        <v>86</v>
      </c>
      <c r="R58" s="47" t="s">
        <v>86</v>
      </c>
      <c r="S58" s="47" t="s">
        <v>86</v>
      </c>
      <c r="T58" s="47" t="s">
        <v>86</v>
      </c>
      <c r="U58" s="47" t="s">
        <v>86</v>
      </c>
      <c r="V58" s="47" t="s">
        <v>86</v>
      </c>
    </row>
    <row r="60" customFormat="false" ht="15" hidden="false" customHeight="false" outlineLevel="0" collapsed="false">
      <c r="A60" s="0" t="s">
        <v>642</v>
      </c>
      <c r="M60" s="54" t="n">
        <f aca="false">M8-M9-M10-M11-M12-M13</f>
        <v>0</v>
      </c>
      <c r="N60" s="54" t="n">
        <f aca="false">N8-N9-N10-N11-N12-N13</f>
        <v>-1000000</v>
      </c>
      <c r="O60" s="54" t="n">
        <f aca="false">O8-O9-O10-O11-O12-O13</f>
        <v>-1000000</v>
      </c>
      <c r="P60" s="54" t="n">
        <f aca="false">P8-P9-P10-P11-P12-P13</f>
        <v>-1000000</v>
      </c>
      <c r="Q60" s="54" t="n">
        <f aca="false">Q8-Q9-Q10-Q11-Q12-Q13</f>
        <v>0</v>
      </c>
      <c r="R60" s="54" t="n">
        <f aca="false">R8-R9-R10-R11-R12-R13</f>
        <v>0</v>
      </c>
      <c r="S60" s="54" t="n">
        <f aca="false">S8-S9-S10-S11-S12-S13</f>
        <v>0</v>
      </c>
      <c r="T60" s="54" t="n">
        <f aca="false">T8-T9-T10-T11-T12-T13</f>
        <v>1000000</v>
      </c>
      <c r="U60" s="54" t="n">
        <f aca="false">U8-U9-U10-U11-U12-U13</f>
        <v>0</v>
      </c>
      <c r="V60" s="54" t="n">
        <f aca="false">V8-V9-V10-V11-V12-V13</f>
        <v>-1000000</v>
      </c>
    </row>
    <row r="61" customFormat="false" ht="15" hidden="false" customHeight="false" outlineLevel="0" collapsed="false">
      <c r="A61" s="0" t="s">
        <v>331</v>
      </c>
      <c r="M61" s="54" t="n">
        <f aca="false">M24-M25-M41</f>
        <v>0</v>
      </c>
      <c r="N61" s="54" t="n">
        <f aca="false">N24-N25-N41</f>
        <v>0</v>
      </c>
      <c r="O61" s="54" t="n">
        <f aca="false">O24-O25-O41</f>
        <v>0</v>
      </c>
      <c r="P61" s="54" t="n">
        <f aca="false">P24-P25-P41</f>
        <v>0</v>
      </c>
      <c r="Q61" s="54" t="n">
        <f aca="false">Q24-Q25-Q41</f>
        <v>0</v>
      </c>
      <c r="R61" s="54" t="n">
        <f aca="false">R24-R25-R41</f>
        <v>0</v>
      </c>
      <c r="S61" s="54" t="n">
        <f aca="false">S24-S25-S41</f>
        <v>0</v>
      </c>
      <c r="T61" s="54" t="n">
        <f aca="false">T24-T25-T41</f>
        <v>0</v>
      </c>
      <c r="U61" s="54" t="n">
        <f aca="false">U24-U25-U41</f>
        <v>0</v>
      </c>
      <c r="V61" s="54" t="n">
        <f aca="false">V24-V25-V41</f>
        <v>0</v>
      </c>
    </row>
    <row r="62" customFormat="false" ht="15" hidden="false" customHeight="false" outlineLevel="0" collapsed="false">
      <c r="A62" s="0" t="s">
        <v>91</v>
      </c>
      <c r="M62" s="54" t="n">
        <f aca="false">M46-M47-M50</f>
        <v>0</v>
      </c>
      <c r="N62" s="54" t="n">
        <f aca="false">N46-N47-N50</f>
        <v>-1000000</v>
      </c>
      <c r="O62" s="54" t="n">
        <f aca="false">O46-O47-O50</f>
        <v>0</v>
      </c>
      <c r="P62" s="54" t="n">
        <f aca="false">P46-P47-P50</f>
        <v>-122000000</v>
      </c>
      <c r="Q62" s="54" t="n">
        <f aca="false">Q46-Q47-Q50</f>
        <v>-1000000</v>
      </c>
      <c r="R62" s="54" t="n">
        <f aca="false">R46-R47-R50</f>
        <v>0</v>
      </c>
      <c r="S62" s="54" t="n">
        <f aca="false">S46-S47-S50</f>
        <v>-1000000</v>
      </c>
      <c r="T62" s="54" t="n">
        <f aca="false">T46-T47-T50</f>
        <v>0</v>
      </c>
      <c r="U62" s="54" t="n">
        <f aca="false">U46-U47-U50</f>
        <v>0</v>
      </c>
      <c r="V62" s="54" t="n">
        <f aca="false">V46-V47-V50</f>
        <v>0</v>
      </c>
    </row>
    <row r="63" customFormat="false" ht="15" hidden="false" customHeight="false" outlineLevel="0" collapsed="false">
      <c r="A63" s="0" t="s">
        <v>643</v>
      </c>
      <c r="M63" s="54" t="n">
        <f aca="false">M50-M51-M52-M53</f>
        <v>0</v>
      </c>
      <c r="N63" s="54" t="n">
        <f aca="false">N50-N51-N52-N53</f>
        <v>1000000</v>
      </c>
      <c r="O63" s="54" t="n">
        <f aca="false">O50-O51-O52-O53</f>
        <v>0</v>
      </c>
      <c r="P63" s="54" t="n">
        <f aca="false">P50-P51-P52-P53</f>
        <v>0</v>
      </c>
      <c r="Q63" s="54" t="n">
        <f aca="false">Q50-Q51-Q52-Q53</f>
        <v>-270000000</v>
      </c>
      <c r="R63" s="54" t="n">
        <f aca="false">R50-R51-R52-R53</f>
        <v>1000000</v>
      </c>
      <c r="S63" s="54" t="n">
        <f aca="false">S50-S51-S52-S53</f>
        <v>1000000</v>
      </c>
      <c r="T63" s="54" t="n">
        <f aca="false">T50-T51-T52-T53</f>
        <v>0</v>
      </c>
      <c r="U63" s="54" t="n">
        <f aca="false">U50-U51-U52-U53</f>
        <v>0</v>
      </c>
      <c r="V63" s="54" t="n">
        <f aca="false">V50-V51-V52-V53</f>
        <v>0</v>
      </c>
    </row>
    <row r="64" customFormat="false" ht="15" hidden="false" customHeight="false" outlineLevel="0" collapsed="false">
      <c r="A64" s="0" t="s">
        <v>644</v>
      </c>
      <c r="M64" s="54" t="n">
        <f aca="false">M48-M49-M47</f>
        <v>-1000000</v>
      </c>
      <c r="N64" s="54" t="n">
        <f aca="false">N48-N49-N47</f>
        <v>0</v>
      </c>
      <c r="O64" s="54" t="n">
        <f aca="false">O48-O49-O47</f>
        <v>0</v>
      </c>
      <c r="P64" s="54" t="n">
        <f aca="false">P48-P49-P47</f>
        <v>0</v>
      </c>
      <c r="Q64" s="54" t="n">
        <f aca="false">Q48-Q49-Q47</f>
        <v>0</v>
      </c>
      <c r="R64" s="54" t="n">
        <f aca="false">R48-R49-R47</f>
        <v>1000000</v>
      </c>
      <c r="S64" s="54" t="n">
        <f aca="false">S48-S49-S47</f>
        <v>0</v>
      </c>
      <c r="T64" s="54" t="n">
        <f aca="false">T48-T49-T47</f>
        <v>0</v>
      </c>
      <c r="U64" s="54" t="n">
        <f aca="false">U48-U49-U47</f>
        <v>-1000000</v>
      </c>
      <c r="V64" s="54" t="n">
        <f aca="false">V48-V49-V47</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W7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42" activePane="bottomRight" state="frozen"/>
      <selection pane="topLeft" activeCell="A1" activeCellId="0" sqref="A1"/>
      <selection pane="topRight" activeCell="B1" activeCellId="0" sqref="B1"/>
      <selection pane="bottomLeft" activeCell="A42" activeCellId="0" sqref="A42"/>
      <selection pane="bottomRight" activeCell="B23" activeCellId="0" sqref="B23"/>
    </sheetView>
  </sheetViews>
  <sheetFormatPr defaultRowHeight="15"/>
  <cols>
    <col collapsed="false" hidden="false" max="2" min="1" style="0" width="55.1377551020408"/>
    <col collapsed="false" hidden="true" max="4" min="3" style="0" width="0"/>
    <col collapsed="false" hidden="false" max="5" min="5" style="0" width="18.5765306122449"/>
    <col collapsed="false" hidden="false" max="8" min="6" style="0" width="20.9948979591837"/>
    <col collapsed="false" hidden="false" max="9" min="9" style="0" width="22.8571428571429"/>
    <col collapsed="false" hidden="false" max="10" min="10" style="0" width="20.9948979591837"/>
    <col collapsed="false" hidden="false" max="11" min="11" style="0" width="19"/>
    <col collapsed="false" hidden="false" max="12" min="12" style="0" width="20.5714285714286"/>
    <col collapsed="false" hidden="false" max="14" min="13" style="0" width="22.4285714285714"/>
    <col collapsed="false" hidden="false" max="15" min="15" style="0" width="20.7091836734694"/>
    <col collapsed="false" hidden="false" max="20" min="16" style="0" width="22.4285714285714"/>
    <col collapsed="false" hidden="false" max="21" min="21" style="0" width="8.72959183673469"/>
    <col collapsed="false" hidden="false" max="22" min="22" style="0" width="14.7040816326531"/>
    <col collapsed="false" hidden="false" max="1025" min="23" style="0" width="8.72959183673469"/>
  </cols>
  <sheetData>
    <row r="1" customFormat="false" ht="15" hidden="false" customHeight="false" outlineLevel="0" collapsed="false">
      <c r="A1" s="1" t="s">
        <v>645</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391</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279</v>
      </c>
      <c r="Q5" s="8" t="s">
        <v>454</v>
      </c>
      <c r="R5" s="2" t="s">
        <v>29</v>
      </c>
      <c r="S5" s="2" t="s">
        <v>29</v>
      </c>
      <c r="T5" s="2" t="s">
        <v>29</v>
      </c>
      <c r="U5" s="2" t="s">
        <v>29</v>
      </c>
      <c r="V5" s="2" t="s">
        <v>29</v>
      </c>
      <c r="W5" s="2" t="s">
        <v>29</v>
      </c>
    </row>
    <row r="6" s="22" customFormat="true" ht="16.5" hidden="false" customHeight="false" outlineLevel="0" collapsed="false">
      <c r="A6" s="9" t="s">
        <v>30</v>
      </c>
      <c r="B6" s="31" t="s">
        <v>95</v>
      </c>
      <c r="C6" s="79" t="n">
        <v>352300000000</v>
      </c>
      <c r="D6" s="79" t="n">
        <v>394900000000</v>
      </c>
      <c r="E6" s="79" t="n">
        <v>456700000000</v>
      </c>
      <c r="F6" s="80" t="n">
        <v>536500000000</v>
      </c>
      <c r="G6" s="80" t="n">
        <v>558000000000</v>
      </c>
      <c r="H6" s="80" t="n">
        <v>621600000000</v>
      </c>
      <c r="I6" s="80" t="n">
        <v>1798700000000</v>
      </c>
      <c r="J6" s="80" t="n">
        <v>730300000000</v>
      </c>
      <c r="K6" s="51" t="n">
        <v>741500000000</v>
      </c>
      <c r="L6" s="51" t="n">
        <v>918900000000</v>
      </c>
      <c r="M6" s="113" t="n">
        <v>940000000000</v>
      </c>
      <c r="N6" s="113" t="n">
        <v>1053000000000</v>
      </c>
      <c r="O6" s="113" t="n">
        <v>925800000000</v>
      </c>
      <c r="P6" s="113" t="n">
        <v>1151100000000</v>
      </c>
      <c r="Q6" s="113" t="n">
        <v>1381400000000</v>
      </c>
      <c r="R6" s="113" t="n">
        <v>1395200000000</v>
      </c>
      <c r="S6" s="113" t="n">
        <v>1494600000000</v>
      </c>
      <c r="T6" s="113" t="n">
        <v>1646500000000</v>
      </c>
    </row>
    <row r="7" customFormat="false" ht="16.5" hidden="false" customHeight="false" outlineLevel="0" collapsed="false">
      <c r="A7" s="110" t="s">
        <v>369</v>
      </c>
      <c r="B7" s="77"/>
      <c r="C7" s="82" t="n">
        <v>262300000000</v>
      </c>
      <c r="D7" s="82" t="n">
        <v>311200000000</v>
      </c>
      <c r="E7" s="82" t="n">
        <v>370900000000</v>
      </c>
      <c r="F7" s="83" t="n">
        <v>421800000000</v>
      </c>
      <c r="G7" s="83" t="n">
        <v>454700000000</v>
      </c>
      <c r="H7" s="83" t="n">
        <v>506600000000</v>
      </c>
      <c r="I7" s="83" t="n">
        <v>554200000000</v>
      </c>
      <c r="J7" s="83" t="n">
        <v>569900000000</v>
      </c>
      <c r="K7" s="46" t="n">
        <v>607300000000</v>
      </c>
      <c r="L7" s="46" t="n">
        <v>725000000000</v>
      </c>
      <c r="M7" s="114" t="n">
        <v>806300000000</v>
      </c>
      <c r="N7" s="114" t="n">
        <v>859100000000</v>
      </c>
      <c r="O7" s="114" t="n">
        <v>912800000000</v>
      </c>
      <c r="P7" s="114" t="n">
        <v>951200000000</v>
      </c>
      <c r="Q7" s="114" t="n">
        <v>1063700000000</v>
      </c>
      <c r="R7" s="114" t="n">
        <v>1168100000000</v>
      </c>
      <c r="S7" s="114" t="n">
        <v>1297000000000</v>
      </c>
      <c r="T7" s="114" t="n">
        <v>1433900000000</v>
      </c>
    </row>
    <row r="8" customFormat="false" ht="16.5" hidden="false" customHeight="false" outlineLevel="0" collapsed="false">
      <c r="A8" s="110" t="s">
        <v>646</v>
      </c>
      <c r="B8" s="77"/>
      <c r="C8" s="82" t="n">
        <v>237900000000</v>
      </c>
      <c r="D8" s="82" t="n">
        <v>283700000000</v>
      </c>
      <c r="E8" s="82" t="n">
        <v>337200000000</v>
      </c>
      <c r="F8" s="83" t="n">
        <v>384400000000</v>
      </c>
      <c r="G8" s="83" t="n">
        <v>412000000000</v>
      </c>
      <c r="H8" s="83" t="n">
        <v>461300000000</v>
      </c>
      <c r="I8" s="83" t="n">
        <v>504500000000</v>
      </c>
      <c r="J8" s="83" t="n">
        <v>509400000000</v>
      </c>
      <c r="K8" s="46" t="n">
        <v>540600000000</v>
      </c>
      <c r="L8" s="46" t="n">
        <v>653200000000</v>
      </c>
      <c r="M8" s="114" t="n">
        <v>727600000000</v>
      </c>
      <c r="N8" s="114" t="n">
        <v>763000000000</v>
      </c>
      <c r="O8" s="114" t="n">
        <v>813300000000</v>
      </c>
      <c r="P8" s="114" t="n">
        <v>842700000000</v>
      </c>
      <c r="Q8" s="114" t="n">
        <v>964200000000</v>
      </c>
      <c r="R8" s="114" t="n">
        <v>1063100000000</v>
      </c>
      <c r="S8" s="114" t="n">
        <v>1183900000000</v>
      </c>
      <c r="T8" s="114" t="n">
        <v>1312200000000</v>
      </c>
    </row>
    <row r="9" customFormat="false" ht="16.5" hidden="false" customHeight="false" outlineLevel="0" collapsed="false">
      <c r="A9" s="110" t="s">
        <v>370</v>
      </c>
      <c r="B9" s="77" t="s">
        <v>98</v>
      </c>
      <c r="C9" s="82" t="n">
        <v>225700000000</v>
      </c>
      <c r="D9" s="82" t="n">
        <v>272700000000</v>
      </c>
      <c r="E9" s="82" t="n">
        <v>306000000000</v>
      </c>
      <c r="F9" s="83" t="n">
        <v>349200000000</v>
      </c>
      <c r="G9" s="83" t="n">
        <v>393300000000</v>
      </c>
      <c r="H9" s="83" t="n">
        <v>446200000000</v>
      </c>
      <c r="I9" s="83" t="n">
        <v>478600000000</v>
      </c>
      <c r="J9" s="83" t="n">
        <v>487200000000</v>
      </c>
      <c r="K9" s="46" t="n">
        <v>519400000000</v>
      </c>
      <c r="L9" s="46" t="n">
        <v>624300000000</v>
      </c>
      <c r="M9" s="114" t="n">
        <v>681800000000</v>
      </c>
      <c r="N9" s="114" t="n">
        <v>726700000000</v>
      </c>
      <c r="O9" s="114" t="n">
        <v>758700000000</v>
      </c>
      <c r="P9" s="114" t="n">
        <v>804500000000</v>
      </c>
      <c r="Q9" s="114" t="n">
        <v>923700000000</v>
      </c>
      <c r="R9" s="114" t="n">
        <v>1015000000000</v>
      </c>
      <c r="S9" s="114" t="n">
        <v>1129700000000</v>
      </c>
      <c r="T9" s="114" t="n">
        <v>1251200000000</v>
      </c>
    </row>
    <row r="10" customFormat="false" ht="16.5" hidden="false" customHeight="false" outlineLevel="0" collapsed="false">
      <c r="A10" s="115" t="s">
        <v>647</v>
      </c>
      <c r="B10" s="77" t="s">
        <v>36</v>
      </c>
      <c r="C10" s="82" t="n">
        <v>40100000000</v>
      </c>
      <c r="D10" s="82" t="n">
        <v>46300000000</v>
      </c>
      <c r="E10" s="82" t="n">
        <v>51900000000</v>
      </c>
      <c r="F10" s="46" t="s">
        <v>79</v>
      </c>
      <c r="G10" s="46" t="s">
        <v>79</v>
      </c>
      <c r="H10" s="46" t="s">
        <v>79</v>
      </c>
      <c r="I10" s="83" t="n">
        <v>100100000000</v>
      </c>
      <c r="J10" s="83" t="n">
        <v>142800000000</v>
      </c>
      <c r="K10" s="46" t="n">
        <v>149700000000</v>
      </c>
      <c r="L10" s="46" t="n">
        <v>177100000000</v>
      </c>
      <c r="M10" s="114" t="n">
        <v>204600000000</v>
      </c>
      <c r="N10" s="114" t="s">
        <v>79</v>
      </c>
      <c r="O10" s="114" t="s">
        <v>79</v>
      </c>
      <c r="P10" s="114" t="s">
        <v>79</v>
      </c>
      <c r="Q10" s="114" t="s">
        <v>79</v>
      </c>
      <c r="R10" s="114" t="s">
        <v>79</v>
      </c>
      <c r="S10" s="114" t="s">
        <v>79</v>
      </c>
      <c r="T10" s="114" t="s">
        <v>79</v>
      </c>
    </row>
    <row r="11" customFormat="false" ht="16.5" hidden="false" customHeight="false" outlineLevel="0" collapsed="false">
      <c r="A11" s="115" t="s">
        <v>648</v>
      </c>
      <c r="B11" s="77" t="s">
        <v>36</v>
      </c>
      <c r="C11" s="82" t="n">
        <v>185600000000</v>
      </c>
      <c r="D11" s="82" t="n">
        <v>226400000000</v>
      </c>
      <c r="E11" s="82" t="n">
        <v>254100000000</v>
      </c>
      <c r="F11" s="46" t="s">
        <v>79</v>
      </c>
      <c r="G11" s="46" t="s">
        <v>79</v>
      </c>
      <c r="H11" s="46" t="s">
        <v>79</v>
      </c>
      <c r="I11" s="83" t="n">
        <v>378500000000</v>
      </c>
      <c r="J11" s="83" t="n">
        <v>344400000000</v>
      </c>
      <c r="K11" s="46" t="n">
        <v>369700000000</v>
      </c>
      <c r="L11" s="46" t="n">
        <v>447200000000</v>
      </c>
      <c r="M11" s="114" t="n">
        <v>477200000000</v>
      </c>
      <c r="N11" s="114" t="s">
        <v>79</v>
      </c>
      <c r="O11" s="114" t="s">
        <v>79</v>
      </c>
      <c r="P11" s="114" t="s">
        <v>79</v>
      </c>
      <c r="Q11" s="114" t="s">
        <v>79</v>
      </c>
      <c r="R11" s="114" t="s">
        <v>79</v>
      </c>
      <c r="S11" s="114" t="s">
        <v>79</v>
      </c>
      <c r="T11" s="114" t="s">
        <v>79</v>
      </c>
    </row>
    <row r="12" customFormat="false" ht="16.5" hidden="false" customHeight="false" outlineLevel="0" collapsed="false">
      <c r="A12" s="109" t="s">
        <v>649</v>
      </c>
      <c r="B12" s="77"/>
      <c r="C12" s="82" t="n">
        <v>81600000000</v>
      </c>
      <c r="D12" s="82" t="n">
        <v>111200000000</v>
      </c>
      <c r="E12" s="82" t="n">
        <v>126700000000</v>
      </c>
      <c r="F12" s="46" t="s">
        <v>79</v>
      </c>
      <c r="G12" s="46" t="s">
        <v>79</v>
      </c>
      <c r="H12" s="46" t="s">
        <v>79</v>
      </c>
      <c r="I12" s="83" t="n">
        <v>202600000000</v>
      </c>
      <c r="J12" s="83" t="n">
        <v>194400000000</v>
      </c>
      <c r="K12" s="46" t="n">
        <v>200800000000</v>
      </c>
      <c r="L12" s="46" t="n">
        <v>247400000000</v>
      </c>
      <c r="M12" s="114" t="n">
        <v>261800000000</v>
      </c>
      <c r="N12" s="114" t="s">
        <v>79</v>
      </c>
      <c r="O12" s="114" t="s">
        <v>79</v>
      </c>
      <c r="P12" s="114" t="s">
        <v>79</v>
      </c>
      <c r="Q12" s="114" t="s">
        <v>79</v>
      </c>
      <c r="R12" s="114" t="s">
        <v>79</v>
      </c>
      <c r="S12" s="114" t="s">
        <v>79</v>
      </c>
      <c r="T12" s="114" t="s">
        <v>79</v>
      </c>
    </row>
    <row r="13" customFormat="false" ht="16.5" hidden="false" customHeight="false" outlineLevel="0" collapsed="false">
      <c r="A13" s="109" t="s">
        <v>650</v>
      </c>
      <c r="B13" s="77"/>
      <c r="C13" s="46" t="s">
        <v>79</v>
      </c>
      <c r="D13" s="46" t="s">
        <v>79</v>
      </c>
      <c r="E13" s="86" t="s">
        <v>79</v>
      </c>
      <c r="F13" s="46" t="s">
        <v>79</v>
      </c>
      <c r="G13" s="46" t="s">
        <v>79</v>
      </c>
      <c r="H13" s="46" t="s">
        <v>79</v>
      </c>
      <c r="I13" s="83" t="n">
        <v>21600000000</v>
      </c>
      <c r="J13" s="83" t="n">
        <v>36600000000</v>
      </c>
      <c r="K13" s="46" t="n">
        <v>35200000000</v>
      </c>
      <c r="L13" s="46" t="n">
        <v>23100000000</v>
      </c>
      <c r="M13" s="114" t="n">
        <v>25500000000</v>
      </c>
      <c r="N13" s="114" t="s">
        <v>79</v>
      </c>
      <c r="O13" s="114" t="s">
        <v>79</v>
      </c>
      <c r="P13" s="114" t="s">
        <v>79</v>
      </c>
      <c r="Q13" s="114" t="s">
        <v>79</v>
      </c>
      <c r="R13" s="114" t="s">
        <v>79</v>
      </c>
      <c r="S13" s="114" t="s">
        <v>79</v>
      </c>
      <c r="T13" s="114" t="s">
        <v>79</v>
      </c>
    </row>
    <row r="14" customFormat="false" ht="16.5" hidden="false" customHeight="false" outlineLevel="0" collapsed="false">
      <c r="A14" s="109" t="s">
        <v>651</v>
      </c>
      <c r="B14" s="77"/>
      <c r="C14" s="46" t="s">
        <v>79</v>
      </c>
      <c r="D14" s="46" t="s">
        <v>79</v>
      </c>
      <c r="E14" s="86" t="s">
        <v>79</v>
      </c>
      <c r="F14" s="46" t="s">
        <v>79</v>
      </c>
      <c r="G14" s="46" t="s">
        <v>79</v>
      </c>
      <c r="H14" s="46" t="s">
        <v>79</v>
      </c>
      <c r="I14" s="83" t="n">
        <v>83200000000</v>
      </c>
      <c r="J14" s="83" t="n">
        <v>62400000000</v>
      </c>
      <c r="K14" s="46" t="n">
        <v>64300000000</v>
      </c>
      <c r="L14" s="46" t="n">
        <v>90100000000</v>
      </c>
      <c r="M14" s="114" t="n">
        <v>94600000000</v>
      </c>
      <c r="N14" s="114" t="s">
        <v>79</v>
      </c>
      <c r="O14" s="114" t="s">
        <v>79</v>
      </c>
      <c r="P14" s="114" t="s">
        <v>79</v>
      </c>
      <c r="Q14" s="114" t="s">
        <v>79</v>
      </c>
      <c r="R14" s="114" t="s">
        <v>79</v>
      </c>
      <c r="S14" s="114" t="s">
        <v>79</v>
      </c>
      <c r="T14" s="114" t="s">
        <v>79</v>
      </c>
    </row>
    <row r="15" customFormat="false" ht="16.5" hidden="false" customHeight="false" outlineLevel="0" collapsed="false">
      <c r="A15" s="109" t="s">
        <v>652</v>
      </c>
      <c r="B15" s="77"/>
      <c r="C15" s="46" t="s">
        <v>79</v>
      </c>
      <c r="D15" s="46" t="s">
        <v>79</v>
      </c>
      <c r="E15" s="86" t="s">
        <v>79</v>
      </c>
      <c r="F15" s="46" t="s">
        <v>79</v>
      </c>
      <c r="G15" s="46" t="s">
        <v>79</v>
      </c>
      <c r="H15" s="46" t="s">
        <v>79</v>
      </c>
      <c r="I15" s="83" t="n">
        <v>92500000000</v>
      </c>
      <c r="J15" s="83" t="n">
        <v>85100000000</v>
      </c>
      <c r="K15" s="46" t="n">
        <v>91900000000</v>
      </c>
      <c r="L15" s="46" t="n">
        <v>93600000000</v>
      </c>
      <c r="M15" s="114" t="n">
        <v>102300000000</v>
      </c>
      <c r="N15" s="114" t="s">
        <v>79</v>
      </c>
      <c r="O15" s="114" t="s">
        <v>79</v>
      </c>
      <c r="P15" s="114" t="s">
        <v>79</v>
      </c>
      <c r="Q15" s="114" t="s">
        <v>79</v>
      </c>
      <c r="R15" s="114" t="s">
        <v>79</v>
      </c>
      <c r="S15" s="114" t="s">
        <v>79</v>
      </c>
      <c r="T15" s="114" t="s">
        <v>79</v>
      </c>
    </row>
    <row r="16" customFormat="false" ht="16.5" hidden="false" customHeight="false" outlineLevel="0" collapsed="false">
      <c r="A16" s="109" t="s">
        <v>653</v>
      </c>
      <c r="B16" s="77"/>
      <c r="C16" s="46" t="s">
        <v>79</v>
      </c>
      <c r="D16" s="46" t="s">
        <v>79</v>
      </c>
      <c r="E16" s="86" t="s">
        <v>79</v>
      </c>
      <c r="F16" s="46" t="s">
        <v>79</v>
      </c>
      <c r="G16" s="46" t="s">
        <v>79</v>
      </c>
      <c r="H16" s="46" t="s">
        <v>79</v>
      </c>
      <c r="I16" s="83" t="n">
        <v>-21400000000</v>
      </c>
      <c r="J16" s="83" t="n">
        <v>-34100000000</v>
      </c>
      <c r="K16" s="46" t="n">
        <v>-22500000000</v>
      </c>
      <c r="L16" s="46" t="n">
        <v>-7000000000</v>
      </c>
      <c r="M16" s="114" t="n">
        <v>-6900000000</v>
      </c>
      <c r="N16" s="114" t="s">
        <v>79</v>
      </c>
      <c r="O16" s="114" t="s">
        <v>79</v>
      </c>
      <c r="P16" s="114" t="s">
        <v>79</v>
      </c>
      <c r="Q16" s="114" t="s">
        <v>79</v>
      </c>
      <c r="R16" s="114" t="s">
        <v>79</v>
      </c>
      <c r="S16" s="114" t="s">
        <v>79</v>
      </c>
      <c r="T16" s="114" t="s">
        <v>79</v>
      </c>
    </row>
    <row r="17" customFormat="false" ht="16.5" hidden="false" customHeight="false" outlineLevel="0" collapsed="false">
      <c r="A17" s="110" t="s">
        <v>654</v>
      </c>
      <c r="B17" s="77" t="s">
        <v>98</v>
      </c>
      <c r="C17" s="82" t="n">
        <v>12200000000</v>
      </c>
      <c r="D17" s="82" t="n">
        <v>11000000000</v>
      </c>
      <c r="E17" s="82" t="n">
        <v>31200000000</v>
      </c>
      <c r="F17" s="83" t="n">
        <v>35200000000</v>
      </c>
      <c r="G17" s="83" t="n">
        <v>18700000000</v>
      </c>
      <c r="H17" s="83" t="n">
        <v>15100000000</v>
      </c>
      <c r="I17" s="83" t="n">
        <v>25900000000</v>
      </c>
      <c r="J17" s="83" t="n">
        <v>22200000000</v>
      </c>
      <c r="K17" s="46" t="n">
        <v>21200000000</v>
      </c>
      <c r="L17" s="46" t="n">
        <v>28900000000</v>
      </c>
      <c r="M17" s="114" t="n">
        <v>45800000000</v>
      </c>
      <c r="N17" s="114" t="n">
        <v>32900000000</v>
      </c>
      <c r="O17" s="114" t="n">
        <v>54700000000</v>
      </c>
      <c r="P17" s="114" t="n">
        <v>38200000000</v>
      </c>
      <c r="Q17" s="114" t="n">
        <v>40500000000</v>
      </c>
      <c r="R17" s="114" t="n">
        <v>48100000000</v>
      </c>
      <c r="S17" s="114" t="n">
        <v>54200000000</v>
      </c>
      <c r="T17" s="114" t="n">
        <v>61000000000</v>
      </c>
    </row>
    <row r="18" customFormat="false" ht="16.5" hidden="false" customHeight="false" outlineLevel="0" collapsed="false">
      <c r="A18" s="120" t="s">
        <v>655</v>
      </c>
      <c r="B18" s="77" t="s">
        <v>189</v>
      </c>
      <c r="C18" s="46" t="s">
        <v>79</v>
      </c>
      <c r="D18" s="46" t="s">
        <v>79</v>
      </c>
      <c r="E18" s="82" t="s">
        <v>79</v>
      </c>
      <c r="F18" s="46" t="s">
        <v>79</v>
      </c>
      <c r="G18" s="46" t="s">
        <v>79</v>
      </c>
      <c r="H18" s="46" t="s">
        <v>79</v>
      </c>
      <c r="I18" s="46" t="s">
        <v>79</v>
      </c>
      <c r="J18" s="46" t="s">
        <v>79</v>
      </c>
      <c r="K18" s="46" t="s">
        <v>79</v>
      </c>
      <c r="L18" s="46" t="s">
        <v>79</v>
      </c>
      <c r="M18" s="46" t="s">
        <v>79</v>
      </c>
      <c r="N18" s="114" t="n">
        <v>22800000000</v>
      </c>
      <c r="O18" s="114" t="n">
        <v>31400000000</v>
      </c>
      <c r="P18" s="114" t="n">
        <v>17400000000</v>
      </c>
      <c r="Q18" s="114" t="n">
        <v>8100000000</v>
      </c>
      <c r="R18" s="114" t="n">
        <v>12000000000</v>
      </c>
      <c r="S18" s="114" t="n">
        <v>11500000000</v>
      </c>
      <c r="T18" s="114" t="n">
        <v>12600000000</v>
      </c>
    </row>
    <row r="19" customFormat="false" ht="16.5" hidden="false" customHeight="false" outlineLevel="0" collapsed="false">
      <c r="A19" s="110" t="s">
        <v>656</v>
      </c>
      <c r="B19" s="77" t="s">
        <v>98</v>
      </c>
      <c r="C19" s="82" t="n">
        <v>24400000000</v>
      </c>
      <c r="D19" s="82" t="n">
        <v>27500000000</v>
      </c>
      <c r="E19" s="82" t="n">
        <v>33700000000</v>
      </c>
      <c r="F19" s="83" t="n">
        <v>37400000000</v>
      </c>
      <c r="G19" s="83" t="n">
        <v>42600000000</v>
      </c>
      <c r="H19" s="83" t="n">
        <v>45300000000</v>
      </c>
      <c r="I19" s="83" t="n">
        <v>49700000000</v>
      </c>
      <c r="J19" s="83" t="n">
        <v>60500000000</v>
      </c>
      <c r="K19" s="46" t="n">
        <v>66700000000</v>
      </c>
      <c r="L19" s="46" t="n">
        <v>71800000000</v>
      </c>
      <c r="M19" s="114" t="n">
        <v>78700000000</v>
      </c>
      <c r="N19" s="114" t="n">
        <v>96100000000</v>
      </c>
      <c r="O19" s="114" t="n">
        <v>99500000000</v>
      </c>
      <c r="P19" s="114" t="n">
        <v>108500000000</v>
      </c>
      <c r="Q19" s="114" t="n">
        <v>99500000000</v>
      </c>
      <c r="R19" s="114" t="n">
        <v>105000000000</v>
      </c>
      <c r="S19" s="114" t="n">
        <v>113100000000</v>
      </c>
      <c r="T19" s="114" t="n">
        <v>121700000000</v>
      </c>
    </row>
    <row r="20" s="22" customFormat="true" ht="16.5" hidden="false" customHeight="false" outlineLevel="0" collapsed="false">
      <c r="A20" s="116" t="s">
        <v>43</v>
      </c>
      <c r="B20" s="116"/>
      <c r="C20" s="79" t="n">
        <v>90000000000</v>
      </c>
      <c r="D20" s="79" t="n">
        <v>83600000000</v>
      </c>
      <c r="E20" s="79" t="n">
        <v>85800000000</v>
      </c>
      <c r="F20" s="80" t="n">
        <v>114800000000</v>
      </c>
      <c r="G20" s="80" t="n">
        <v>103300000000</v>
      </c>
      <c r="H20" s="80" t="n">
        <v>115000000000</v>
      </c>
      <c r="I20" s="80" t="n">
        <v>1244500000000</v>
      </c>
      <c r="J20" s="80" t="n">
        <v>160400000000</v>
      </c>
      <c r="K20" s="51" t="n">
        <v>134200000000</v>
      </c>
      <c r="L20" s="51" t="n">
        <v>193000000000</v>
      </c>
      <c r="M20" s="113" t="n">
        <v>133700000000</v>
      </c>
      <c r="N20" s="113" t="n">
        <v>193900000000</v>
      </c>
      <c r="O20" s="113" t="n">
        <v>13000000000</v>
      </c>
      <c r="P20" s="113" t="n">
        <v>199900000000</v>
      </c>
      <c r="Q20" s="113" t="n">
        <v>317700000000</v>
      </c>
      <c r="R20" s="113" t="n">
        <v>227100000000</v>
      </c>
      <c r="S20" s="113" t="n">
        <v>197600000000</v>
      </c>
      <c r="T20" s="113" t="n">
        <v>212600000000</v>
      </c>
    </row>
    <row r="21" customFormat="false" ht="16.5" hidden="false" customHeight="false" outlineLevel="0" collapsed="false">
      <c r="A21" s="115" t="s">
        <v>657</v>
      </c>
      <c r="B21" s="77" t="s">
        <v>47</v>
      </c>
      <c r="C21" s="82" t="n">
        <v>57800000000</v>
      </c>
      <c r="D21" s="82" t="n">
        <v>56100000000</v>
      </c>
      <c r="E21" s="82" t="n">
        <v>69200000000</v>
      </c>
      <c r="F21" s="46" t="s">
        <v>79</v>
      </c>
      <c r="G21" s="46" t="s">
        <v>79</v>
      </c>
      <c r="H21" s="46" t="s">
        <v>356</v>
      </c>
      <c r="I21" s="83" t="n">
        <v>75500000000</v>
      </c>
      <c r="J21" s="83" t="n">
        <v>79600000000</v>
      </c>
      <c r="K21" s="46" t="n">
        <v>54600000000</v>
      </c>
      <c r="L21" s="46" t="n">
        <v>96500000000</v>
      </c>
      <c r="M21" s="114" t="n">
        <v>57200000000</v>
      </c>
      <c r="N21" s="114" t="n">
        <v>97100000000</v>
      </c>
      <c r="O21" s="114" t="n">
        <v>8600000000</v>
      </c>
      <c r="P21" s="114" t="n">
        <v>70500000000</v>
      </c>
      <c r="Q21" s="114" t="n">
        <v>116900000000</v>
      </c>
      <c r="R21" s="114" t="n">
        <v>121800000000</v>
      </c>
      <c r="S21" s="114" t="n">
        <v>84200000000</v>
      </c>
      <c r="T21" s="114" t="n">
        <v>90600000000</v>
      </c>
    </row>
    <row r="22" customFormat="false" ht="15" hidden="false" customHeight="false" outlineLevel="0" collapsed="false">
      <c r="A22" s="85" t="s">
        <v>658</v>
      </c>
      <c r="B22" s="81"/>
      <c r="C22" s="46" t="s">
        <v>79</v>
      </c>
      <c r="D22" s="46" t="s">
        <v>79</v>
      </c>
      <c r="E22" s="82" t="s">
        <v>177</v>
      </c>
      <c r="F22" s="46" t="s">
        <v>79</v>
      </c>
      <c r="G22" s="46" t="s">
        <v>79</v>
      </c>
      <c r="H22" s="46" t="s">
        <v>356</v>
      </c>
      <c r="I22" s="83" t="n">
        <v>39800000000</v>
      </c>
      <c r="J22" s="83" t="n">
        <v>50600000000</v>
      </c>
      <c r="K22" s="46" t="s">
        <v>79</v>
      </c>
      <c r="L22" s="46" t="s">
        <v>79</v>
      </c>
      <c r="M22" s="46" t="s">
        <v>79</v>
      </c>
      <c r="N22" s="46" t="s">
        <v>79</v>
      </c>
      <c r="O22" s="46" t="s">
        <v>79</v>
      </c>
      <c r="P22" s="46" t="s">
        <v>79</v>
      </c>
      <c r="Q22" s="46" t="s">
        <v>79</v>
      </c>
      <c r="R22" s="46" t="s">
        <v>79</v>
      </c>
      <c r="S22" s="46" t="s">
        <v>79</v>
      </c>
      <c r="T22" s="46" t="s">
        <v>79</v>
      </c>
    </row>
    <row r="23" customFormat="false" ht="15" hidden="false" customHeight="false" outlineLevel="0" collapsed="false">
      <c r="A23" s="85" t="s">
        <v>659</v>
      </c>
      <c r="B23" s="81"/>
      <c r="C23" s="46" t="s">
        <v>79</v>
      </c>
      <c r="D23" s="46" t="s">
        <v>79</v>
      </c>
      <c r="E23" s="82" t="n">
        <v>16600000000</v>
      </c>
      <c r="F23" s="46" t="s">
        <v>79</v>
      </c>
      <c r="G23" s="46" t="s">
        <v>79</v>
      </c>
      <c r="H23" s="46" t="s">
        <v>356</v>
      </c>
      <c r="I23" s="83" t="n">
        <v>44000000000</v>
      </c>
      <c r="J23" s="83" t="n">
        <v>27900000000</v>
      </c>
      <c r="K23" s="46" t="s">
        <v>79</v>
      </c>
      <c r="L23" s="46" t="s">
        <v>79</v>
      </c>
      <c r="M23" s="46" t="s">
        <v>79</v>
      </c>
      <c r="N23" s="46" t="s">
        <v>79</v>
      </c>
      <c r="O23" s="46" t="s">
        <v>79</v>
      </c>
      <c r="P23" s="46" t="s">
        <v>79</v>
      </c>
      <c r="Q23" s="46" t="s">
        <v>79</v>
      </c>
      <c r="R23" s="46" t="s">
        <v>79</v>
      </c>
      <c r="S23" s="46" t="s">
        <v>79</v>
      </c>
      <c r="T23" s="46" t="s">
        <v>79</v>
      </c>
    </row>
    <row r="24" customFormat="false" ht="15" hidden="false" customHeight="false" outlineLevel="0" collapsed="false">
      <c r="A24" s="84" t="s">
        <v>660</v>
      </c>
      <c r="B24" s="77" t="s">
        <v>47</v>
      </c>
      <c r="C24" s="46" t="s">
        <v>79</v>
      </c>
      <c r="D24" s="46" t="s">
        <v>79</v>
      </c>
      <c r="E24" s="86" t="s">
        <v>79</v>
      </c>
      <c r="F24" s="46" t="s">
        <v>79</v>
      </c>
      <c r="G24" s="46" t="s">
        <v>79</v>
      </c>
      <c r="H24" s="46" t="s">
        <v>356</v>
      </c>
      <c r="I24" s="83" t="n">
        <v>1085200000000</v>
      </c>
      <c r="J24" s="83" t="n">
        <v>2300000000</v>
      </c>
      <c r="K24" s="46" t="s">
        <v>79</v>
      </c>
      <c r="L24" s="46" t="s">
        <v>79</v>
      </c>
      <c r="M24" s="46" t="s">
        <v>79</v>
      </c>
      <c r="N24" s="46" t="s">
        <v>79</v>
      </c>
      <c r="O24" s="46" t="s">
        <v>79</v>
      </c>
      <c r="P24" s="46" t="s">
        <v>79</v>
      </c>
      <c r="Q24" s="46" t="s">
        <v>79</v>
      </c>
      <c r="R24" s="46" t="s">
        <v>79</v>
      </c>
      <c r="S24" s="46" t="s">
        <v>79</v>
      </c>
      <c r="T24" s="46" t="s">
        <v>79</v>
      </c>
    </row>
    <row r="25" customFormat="false" ht="16.5" hidden="false" customHeight="false" outlineLevel="0" collapsed="false">
      <c r="A25" s="115" t="s">
        <v>661</v>
      </c>
      <c r="B25" s="77" t="s">
        <v>47</v>
      </c>
      <c r="C25" s="82" t="n">
        <v>32200000000</v>
      </c>
      <c r="D25" s="82" t="n">
        <v>27500000000</v>
      </c>
      <c r="E25" s="86" t="s">
        <v>79</v>
      </c>
      <c r="F25" s="46" t="s">
        <v>79</v>
      </c>
      <c r="G25" s="46" t="s">
        <v>79</v>
      </c>
      <c r="H25" s="46" t="s">
        <v>356</v>
      </c>
      <c r="I25" s="46" t="s">
        <v>79</v>
      </c>
      <c r="J25" s="46" t="s">
        <v>79</v>
      </c>
      <c r="K25" s="46" t="n">
        <v>79600000000</v>
      </c>
      <c r="L25" s="46" t="n">
        <v>97400000000</v>
      </c>
      <c r="M25" s="114" t="n">
        <v>76500000000</v>
      </c>
      <c r="N25" s="114" t="n">
        <v>96900000000</v>
      </c>
      <c r="O25" s="114" t="n">
        <v>4400000000</v>
      </c>
      <c r="P25" s="114" t="n">
        <v>120100000000</v>
      </c>
      <c r="Q25" s="114" t="n">
        <v>197400000000</v>
      </c>
      <c r="R25" s="114" t="n">
        <v>105300000000</v>
      </c>
      <c r="S25" s="114" t="n">
        <v>113400000000</v>
      </c>
      <c r="T25" s="114" t="n">
        <v>122000000000</v>
      </c>
    </row>
    <row r="26" customFormat="false" ht="16.5" hidden="false" customHeight="false" outlineLevel="0" collapsed="false">
      <c r="A26" s="144" t="s">
        <v>662</v>
      </c>
      <c r="B26" s="77"/>
      <c r="C26" s="46" t="s">
        <v>79</v>
      </c>
      <c r="D26" s="46" t="s">
        <v>79</v>
      </c>
      <c r="E26" s="86" t="s">
        <v>79</v>
      </c>
      <c r="F26" s="46" t="s">
        <v>79</v>
      </c>
      <c r="G26" s="46" t="s">
        <v>79</v>
      </c>
      <c r="H26" s="46" t="s">
        <v>356</v>
      </c>
      <c r="I26" s="46" t="s">
        <v>79</v>
      </c>
      <c r="J26" s="46" t="s">
        <v>79</v>
      </c>
      <c r="K26" s="46" t="n">
        <v>25000000000</v>
      </c>
      <c r="L26" s="46" t="n">
        <v>51900000000</v>
      </c>
      <c r="M26" s="114" t="n">
        <v>54900000000</v>
      </c>
      <c r="N26" s="114" t="n">
        <v>55700000000</v>
      </c>
      <c r="O26" s="114" t="n">
        <v>3800000000</v>
      </c>
      <c r="P26" s="114" t="n">
        <v>110800000000</v>
      </c>
      <c r="Q26" s="114" t="n">
        <v>127800000000</v>
      </c>
      <c r="R26" s="114" t="n">
        <v>72900000000</v>
      </c>
      <c r="S26" s="114" t="n">
        <v>78500000000</v>
      </c>
      <c r="T26" s="114" t="n">
        <v>84500000000</v>
      </c>
    </row>
    <row r="27" customFormat="false" ht="16.5" hidden="false" customHeight="false" outlineLevel="0" collapsed="false">
      <c r="A27" s="144" t="s">
        <v>663</v>
      </c>
      <c r="B27" s="77"/>
      <c r="C27" s="46" t="s">
        <v>79</v>
      </c>
      <c r="D27" s="46" t="s">
        <v>79</v>
      </c>
      <c r="E27" s="86" t="s">
        <v>79</v>
      </c>
      <c r="F27" s="46" t="s">
        <v>79</v>
      </c>
      <c r="G27" s="46" t="s">
        <v>79</v>
      </c>
      <c r="H27" s="46" t="s">
        <v>356</v>
      </c>
      <c r="I27" s="46" t="s">
        <v>79</v>
      </c>
      <c r="J27" s="46" t="s">
        <v>79</v>
      </c>
      <c r="K27" s="46" t="n">
        <v>54600000000</v>
      </c>
      <c r="L27" s="46" t="n">
        <v>45500000000</v>
      </c>
      <c r="M27" s="114" t="n">
        <v>21600000000</v>
      </c>
      <c r="N27" s="114" t="n">
        <v>41200000000</v>
      </c>
      <c r="O27" s="114" t="n">
        <v>600000000</v>
      </c>
      <c r="P27" s="114" t="n">
        <v>9300000000</v>
      </c>
      <c r="Q27" s="114" t="n">
        <v>69600000000</v>
      </c>
      <c r="R27" s="114" t="n">
        <v>32400000000</v>
      </c>
      <c r="S27" s="114" t="n">
        <v>34900000000</v>
      </c>
      <c r="T27" s="114" t="n">
        <v>37600000000</v>
      </c>
    </row>
    <row r="28" s="22" customFormat="true" ht="30" hidden="false" customHeight="false" outlineLevel="0" collapsed="false">
      <c r="A28" s="145" t="s">
        <v>664</v>
      </c>
      <c r="B28" s="31" t="s">
        <v>108</v>
      </c>
      <c r="C28" s="79" t="n">
        <v>407900000000</v>
      </c>
      <c r="D28" s="79" t="n">
        <v>465900000000</v>
      </c>
      <c r="E28" s="79" t="n">
        <v>540600000000</v>
      </c>
      <c r="F28" s="80" t="n">
        <v>569000000000</v>
      </c>
      <c r="G28" s="80" t="n">
        <v>625800000000</v>
      </c>
      <c r="H28" s="80" t="n">
        <v>712700000000</v>
      </c>
      <c r="I28" s="80" t="n">
        <v>796300000000</v>
      </c>
      <c r="J28" s="80" t="n">
        <v>839000000000</v>
      </c>
      <c r="K28" s="51" t="n">
        <v>828200000000</v>
      </c>
      <c r="L28" s="51" t="n">
        <v>1097800000000</v>
      </c>
      <c r="M28" s="113" t="n">
        <v>1064400000000</v>
      </c>
      <c r="N28" s="113" t="n">
        <v>1264900000000</v>
      </c>
      <c r="O28" s="113" t="n">
        <v>995500000000</v>
      </c>
      <c r="P28" s="113" t="n">
        <v>1307300000000</v>
      </c>
      <c r="Q28" s="113" t="n">
        <v>1653700000000</v>
      </c>
      <c r="R28" s="113" t="n">
        <v>1653000000000</v>
      </c>
      <c r="S28" s="113" t="n">
        <v>1696000000000</v>
      </c>
      <c r="T28" s="113" t="n">
        <v>1861400000000</v>
      </c>
    </row>
    <row r="29" customFormat="false" ht="16.5" hidden="false" customHeight="false" outlineLevel="0" collapsed="false">
      <c r="A29" s="110" t="s">
        <v>665</v>
      </c>
      <c r="B29" s="77"/>
      <c r="C29" s="82" t="n">
        <v>386000000000</v>
      </c>
      <c r="D29" s="82" t="n">
        <v>449100000000</v>
      </c>
      <c r="E29" s="82" t="n">
        <v>511700000000</v>
      </c>
      <c r="F29" s="83" t="n">
        <v>535500000000</v>
      </c>
      <c r="G29" s="83" t="n">
        <v>592200000000</v>
      </c>
      <c r="H29" s="83" t="n">
        <v>644700000000</v>
      </c>
      <c r="I29" s="83" t="n">
        <v>752600000000</v>
      </c>
      <c r="J29" s="83" t="n">
        <v>826100000000</v>
      </c>
      <c r="K29" s="46" t="n">
        <v>753900000000</v>
      </c>
      <c r="L29" s="46" t="n">
        <v>1004400000000</v>
      </c>
      <c r="M29" s="114" t="n">
        <v>971000000000</v>
      </c>
      <c r="N29" s="114" t="n">
        <v>1162200000000</v>
      </c>
      <c r="O29" s="114" t="n">
        <v>889900000000</v>
      </c>
      <c r="P29" s="114" t="n">
        <v>1205000000000</v>
      </c>
      <c r="Q29" s="114" t="n">
        <v>1558800000000</v>
      </c>
      <c r="R29" s="114" t="n">
        <v>1553000000000</v>
      </c>
      <c r="S29" s="114" t="n">
        <v>1587900000000</v>
      </c>
      <c r="T29" s="114" t="n">
        <v>1744700000000</v>
      </c>
    </row>
    <row r="30" customFormat="false" ht="16.5" hidden="false" customHeight="false" outlineLevel="0" collapsed="false">
      <c r="A30" s="110" t="s">
        <v>666</v>
      </c>
      <c r="B30" s="77" t="s">
        <v>110</v>
      </c>
      <c r="C30" s="62" t="n">
        <v>200200000000</v>
      </c>
      <c r="D30" s="62" t="n">
        <v>279800000000</v>
      </c>
      <c r="E30" s="62" t="n">
        <v>308700000000</v>
      </c>
      <c r="F30" s="63" t="n">
        <v>316300000000</v>
      </c>
      <c r="G30" s="63" t="n">
        <v>350000000000</v>
      </c>
      <c r="H30" s="63" t="n">
        <v>376600000000</v>
      </c>
      <c r="I30" s="63" t="n">
        <v>411800000000</v>
      </c>
      <c r="J30" s="63" t="n">
        <v>437100000000</v>
      </c>
      <c r="K30" s="45" t="n">
        <v>459100000000</v>
      </c>
      <c r="L30" s="45" t="n">
        <v>549000000000</v>
      </c>
      <c r="M30" s="64" t="n">
        <v>601200000000</v>
      </c>
      <c r="N30" s="64" t="n">
        <v>717300000000</v>
      </c>
      <c r="O30" s="64" t="n">
        <v>719400000000</v>
      </c>
      <c r="P30" s="64" t="n">
        <v>800500000000</v>
      </c>
      <c r="Q30" s="64" t="n">
        <v>874700000000</v>
      </c>
      <c r="R30" s="64" t="n">
        <v>922200000000</v>
      </c>
      <c r="S30" s="64" t="n">
        <v>983700000000</v>
      </c>
      <c r="T30" s="64" t="n">
        <v>1062800000000</v>
      </c>
    </row>
    <row r="31" customFormat="false" ht="16.5" hidden="false" customHeight="false" outlineLevel="0" collapsed="false">
      <c r="A31" s="115" t="s">
        <v>667</v>
      </c>
      <c r="B31" s="61" t="s">
        <v>197</v>
      </c>
      <c r="C31" s="62" t="n">
        <v>73100000000</v>
      </c>
      <c r="D31" s="62" t="n">
        <v>85800000000</v>
      </c>
      <c r="E31" s="62" t="n">
        <v>93500000000</v>
      </c>
      <c r="F31" s="63" t="n">
        <v>106200000000</v>
      </c>
      <c r="G31" s="63" t="n">
        <v>121700000000</v>
      </c>
      <c r="H31" s="63" t="n">
        <v>137800000000</v>
      </c>
      <c r="I31" s="63" t="n">
        <v>147900000000</v>
      </c>
      <c r="J31" s="63" t="n">
        <v>162900000000</v>
      </c>
      <c r="K31" s="45" t="n">
        <v>186000000000</v>
      </c>
      <c r="L31" s="45" t="n">
        <v>213500000000</v>
      </c>
      <c r="M31" s="64" t="n">
        <v>231800000000</v>
      </c>
      <c r="N31" s="64" t="n">
        <v>265100000000</v>
      </c>
      <c r="O31" s="64" t="n">
        <v>291100000000</v>
      </c>
      <c r="P31" s="64" t="n">
        <v>290800000000</v>
      </c>
      <c r="Q31" s="64" t="n">
        <v>332200000000</v>
      </c>
      <c r="R31" s="64" t="n">
        <v>349800000000</v>
      </c>
      <c r="S31" s="64" t="n">
        <v>375900000000</v>
      </c>
      <c r="T31" s="64" t="n">
        <v>406000000000</v>
      </c>
    </row>
    <row r="32" customFormat="false" ht="16.5" hidden="false" customHeight="false" outlineLevel="0" collapsed="false">
      <c r="A32" s="115" t="s">
        <v>668</v>
      </c>
      <c r="B32" s="61" t="s">
        <v>197</v>
      </c>
      <c r="C32" s="62" t="n">
        <v>75200000000</v>
      </c>
      <c r="D32" s="62" t="n">
        <v>91800000000</v>
      </c>
      <c r="E32" s="62" t="n">
        <v>109000000000</v>
      </c>
      <c r="F32" s="45" t="s">
        <v>79</v>
      </c>
      <c r="G32" s="45" t="s">
        <v>79</v>
      </c>
      <c r="H32" s="63" t="s">
        <v>79</v>
      </c>
      <c r="I32" s="63" t="n">
        <v>148400000000</v>
      </c>
      <c r="J32" s="63" t="n">
        <v>161300000000</v>
      </c>
      <c r="K32" s="45" t="n">
        <v>164700000000</v>
      </c>
      <c r="L32" s="45" t="n">
        <v>190200000000</v>
      </c>
      <c r="M32" s="64" t="n">
        <v>213200000000</v>
      </c>
      <c r="N32" s="64" t="n">
        <v>235500000000</v>
      </c>
      <c r="O32" s="64" t="n">
        <v>208400000000</v>
      </c>
      <c r="P32" s="64" t="n">
        <v>239600000000</v>
      </c>
      <c r="Q32" s="64" t="n">
        <v>248600000000</v>
      </c>
      <c r="R32" s="64" t="n">
        <v>271200000000</v>
      </c>
      <c r="S32" s="64" t="n">
        <v>284600000000</v>
      </c>
      <c r="T32" s="64" t="n">
        <v>312800000000</v>
      </c>
    </row>
    <row r="33" customFormat="false" ht="16.5" hidden="false" customHeight="false" outlineLevel="0" collapsed="false">
      <c r="A33" s="115" t="s">
        <v>669</v>
      </c>
      <c r="B33" s="61" t="s">
        <v>197</v>
      </c>
      <c r="C33" s="62" t="n">
        <v>35900000000</v>
      </c>
      <c r="D33" s="62" t="n">
        <v>87600000000</v>
      </c>
      <c r="E33" s="62" t="n">
        <v>87800000000</v>
      </c>
      <c r="F33" s="45" t="s">
        <v>79</v>
      </c>
      <c r="G33" s="45" t="s">
        <v>79</v>
      </c>
      <c r="H33" s="45" t="s">
        <v>79</v>
      </c>
      <c r="I33" s="63" t="n">
        <v>100000000000</v>
      </c>
      <c r="J33" s="63" t="n">
        <v>99100000000</v>
      </c>
      <c r="K33" s="45" t="n">
        <v>94300000000</v>
      </c>
      <c r="L33" s="45" t="n">
        <v>129600000000</v>
      </c>
      <c r="M33" s="64" t="n">
        <v>137100000000</v>
      </c>
      <c r="N33" s="64" t="n">
        <v>181400000000</v>
      </c>
      <c r="O33" s="64" t="n">
        <v>187000000000</v>
      </c>
      <c r="P33" s="64" t="n">
        <v>237700000000</v>
      </c>
      <c r="Q33" s="64" t="n">
        <v>259700000000</v>
      </c>
      <c r="R33" s="64" t="n">
        <v>264800000000</v>
      </c>
      <c r="S33" s="64" t="n">
        <v>285000000000</v>
      </c>
      <c r="T33" s="64" t="n">
        <v>302700000000</v>
      </c>
    </row>
    <row r="34" customFormat="false" ht="16.5" hidden="false" customHeight="false" outlineLevel="0" collapsed="false">
      <c r="A34" s="115" t="s">
        <v>343</v>
      </c>
      <c r="B34" s="61" t="s">
        <v>197</v>
      </c>
      <c r="C34" s="62" t="n">
        <v>75200000000</v>
      </c>
      <c r="D34" s="62" t="n">
        <v>91800000000</v>
      </c>
      <c r="E34" s="62" t="n">
        <v>18400000000</v>
      </c>
      <c r="F34" s="63" t="n">
        <v>18800000000</v>
      </c>
      <c r="G34" s="63" t="n">
        <v>17200000000</v>
      </c>
      <c r="H34" s="63" t="n">
        <v>18300000000</v>
      </c>
      <c r="I34" s="63" t="n">
        <v>15500000000</v>
      </c>
      <c r="J34" s="63" t="n">
        <v>13900000000</v>
      </c>
      <c r="K34" s="45" t="n">
        <v>14100000000</v>
      </c>
      <c r="L34" s="45" t="n">
        <v>15700000000</v>
      </c>
      <c r="M34" s="64" t="n">
        <v>19100000000</v>
      </c>
      <c r="N34" s="64" t="n">
        <v>35400000000</v>
      </c>
      <c r="O34" s="64" t="n">
        <v>32900000000</v>
      </c>
      <c r="P34" s="64" t="n">
        <v>32400000000</v>
      </c>
      <c r="Q34" s="64" t="n">
        <v>34100000000</v>
      </c>
      <c r="R34" s="64" t="n">
        <v>36400000000</v>
      </c>
      <c r="S34" s="64" t="n">
        <v>38200000000</v>
      </c>
      <c r="T34" s="64" t="n">
        <v>41300000000</v>
      </c>
    </row>
    <row r="35" customFormat="false" ht="16.5" hidden="false" customHeight="false" outlineLevel="0" collapsed="false">
      <c r="A35" s="144" t="s">
        <v>670</v>
      </c>
      <c r="B35" s="77"/>
      <c r="C35" s="62" t="n">
        <v>1600000000</v>
      </c>
      <c r="D35" s="62" t="n">
        <v>800000000</v>
      </c>
      <c r="E35" s="71" t="s">
        <v>79</v>
      </c>
      <c r="F35" s="45" t="s">
        <v>79</v>
      </c>
      <c r="G35" s="63" t="n">
        <v>1500000000</v>
      </c>
      <c r="H35" s="63" t="n">
        <v>2300000000</v>
      </c>
      <c r="I35" s="63" t="n">
        <v>1000000000</v>
      </c>
      <c r="J35" s="63" t="n">
        <v>2700000000</v>
      </c>
      <c r="K35" s="45" t="n">
        <v>1600000000</v>
      </c>
      <c r="L35" s="45" t="n">
        <v>3300000000</v>
      </c>
      <c r="M35" s="64" t="n">
        <v>6100000000</v>
      </c>
      <c r="N35" s="64" t="n">
        <v>17300000000</v>
      </c>
      <c r="O35" s="64" t="n">
        <v>15000000000</v>
      </c>
      <c r="P35" s="64" t="n">
        <v>14000000000</v>
      </c>
      <c r="Q35" s="64" t="n">
        <v>12700000000</v>
      </c>
      <c r="R35" s="64" t="n">
        <v>13100000000</v>
      </c>
      <c r="S35" s="64" t="n">
        <v>13100000000</v>
      </c>
      <c r="T35" s="64" t="n">
        <v>13100000000</v>
      </c>
    </row>
    <row r="36" customFormat="false" ht="15" hidden="false" customHeight="false" outlineLevel="0" collapsed="false">
      <c r="A36" s="84" t="s">
        <v>671</v>
      </c>
      <c r="B36" s="61" t="s">
        <v>197</v>
      </c>
      <c r="C36" s="71" t="s">
        <v>79</v>
      </c>
      <c r="D36" s="71" t="s">
        <v>79</v>
      </c>
      <c r="E36" s="71" t="s">
        <v>79</v>
      </c>
      <c r="F36" s="63" t="n">
        <v>191300000000</v>
      </c>
      <c r="G36" s="63" t="n">
        <v>211000000000</v>
      </c>
      <c r="H36" s="63" t="n">
        <v>220500000000</v>
      </c>
      <c r="I36" s="63" t="s">
        <v>79</v>
      </c>
      <c r="J36" s="63" t="s">
        <v>79</v>
      </c>
      <c r="K36" s="63" t="s">
        <v>79</v>
      </c>
      <c r="L36" s="63" t="s">
        <v>79</v>
      </c>
      <c r="M36" s="63" t="s">
        <v>79</v>
      </c>
      <c r="N36" s="63" t="s">
        <v>79</v>
      </c>
      <c r="O36" s="63" t="s">
        <v>79</v>
      </c>
      <c r="P36" s="63" t="s">
        <v>79</v>
      </c>
      <c r="Q36" s="63" t="s">
        <v>79</v>
      </c>
      <c r="R36" s="63" t="s">
        <v>79</v>
      </c>
      <c r="S36" s="63" t="s">
        <v>79</v>
      </c>
      <c r="T36" s="63" t="s">
        <v>79</v>
      </c>
    </row>
    <row r="37" customFormat="false" ht="16.5" hidden="false" customHeight="false" outlineLevel="0" collapsed="false">
      <c r="A37" s="110" t="s">
        <v>589</v>
      </c>
      <c r="B37" s="77" t="s">
        <v>110</v>
      </c>
      <c r="C37" s="62" t="n">
        <v>185800000000</v>
      </c>
      <c r="D37" s="62" t="n">
        <v>169300000000</v>
      </c>
      <c r="E37" s="62" t="n">
        <v>203100000000</v>
      </c>
      <c r="F37" s="63" t="n">
        <v>219200000000</v>
      </c>
      <c r="G37" s="63" t="n">
        <v>242200000000</v>
      </c>
      <c r="H37" s="63" t="n">
        <v>268100000000</v>
      </c>
      <c r="I37" s="63" t="n">
        <v>340800000000</v>
      </c>
      <c r="J37" s="63" t="n">
        <v>389000000000</v>
      </c>
      <c r="K37" s="45" t="n">
        <v>294900000000</v>
      </c>
      <c r="L37" s="45" t="n">
        <v>455400000000</v>
      </c>
      <c r="M37" s="64" t="n">
        <v>369800000000</v>
      </c>
      <c r="N37" s="64" t="n">
        <v>448100000000</v>
      </c>
      <c r="O37" s="64" t="n">
        <v>170500000000</v>
      </c>
      <c r="P37" s="64" t="n">
        <v>404500000000</v>
      </c>
      <c r="Q37" s="64" t="n">
        <v>684100000000</v>
      </c>
      <c r="R37" s="64" t="n">
        <v>630800000000</v>
      </c>
      <c r="S37" s="64" t="n">
        <v>604200000000</v>
      </c>
      <c r="T37" s="64" t="n">
        <v>681900000000</v>
      </c>
    </row>
    <row r="38" customFormat="false" ht="16.5" hidden="false" customHeight="false" outlineLevel="0" collapsed="false">
      <c r="A38" s="115" t="s">
        <v>672</v>
      </c>
      <c r="B38" s="13" t="s">
        <v>58</v>
      </c>
      <c r="C38" s="62" t="n">
        <v>133300000000</v>
      </c>
      <c r="D38" s="62" t="n">
        <v>116300000000</v>
      </c>
      <c r="E38" s="62" t="n">
        <v>140300000000</v>
      </c>
      <c r="F38" s="63" t="n">
        <v>140900000000</v>
      </c>
      <c r="G38" s="63" t="n">
        <v>152800000000</v>
      </c>
      <c r="H38" s="63" t="n">
        <v>170000000000</v>
      </c>
      <c r="I38" s="63" t="n">
        <v>228700000000</v>
      </c>
      <c r="J38" s="63" t="n">
        <v>227600000000</v>
      </c>
      <c r="K38" s="45" t="n">
        <v>172800000000</v>
      </c>
      <c r="L38" s="45" t="n">
        <v>303200000000</v>
      </c>
      <c r="M38" s="64" t="n">
        <v>187600000000</v>
      </c>
      <c r="N38" s="64" t="n">
        <v>253900000000</v>
      </c>
      <c r="O38" s="64" t="n">
        <v>32100000000</v>
      </c>
      <c r="P38" s="64" t="n">
        <v>175900000000</v>
      </c>
      <c r="Q38" s="64" t="n">
        <v>387700000000</v>
      </c>
      <c r="R38" s="64" t="n">
        <v>388800000000</v>
      </c>
      <c r="S38" s="64" t="n">
        <v>295700000000</v>
      </c>
      <c r="T38" s="64" t="n">
        <v>318200000000</v>
      </c>
    </row>
    <row r="39" customFormat="false" ht="16.5" hidden="false" customHeight="false" outlineLevel="0" collapsed="false">
      <c r="A39" s="115" t="s">
        <v>673</v>
      </c>
      <c r="B39" s="13" t="s">
        <v>58</v>
      </c>
      <c r="C39" s="62" t="n">
        <v>52400000000</v>
      </c>
      <c r="D39" s="62" t="n">
        <v>53000000000</v>
      </c>
      <c r="E39" s="62" t="n">
        <v>62700000000</v>
      </c>
      <c r="F39" s="45" t="s">
        <v>79</v>
      </c>
      <c r="G39" s="45" t="s">
        <v>79</v>
      </c>
      <c r="H39" s="63" t="n">
        <v>98100000000</v>
      </c>
      <c r="I39" s="63" t="n">
        <v>112100000000</v>
      </c>
      <c r="J39" s="63" t="n">
        <v>161400000000</v>
      </c>
      <c r="K39" s="45" t="n">
        <v>122100000000</v>
      </c>
      <c r="L39" s="45" t="n">
        <v>152200000000</v>
      </c>
      <c r="M39" s="64" t="n">
        <v>182200000000</v>
      </c>
      <c r="N39" s="64" t="n">
        <v>194200000000</v>
      </c>
      <c r="O39" s="64" t="n">
        <v>138400000000</v>
      </c>
      <c r="P39" s="64" t="n">
        <v>228600000000</v>
      </c>
      <c r="Q39" s="64" t="n">
        <v>296400000000</v>
      </c>
      <c r="R39" s="64" t="n">
        <v>242000000000</v>
      </c>
      <c r="S39" s="64" t="n">
        <v>308500000000</v>
      </c>
      <c r="T39" s="64" t="n">
        <v>363700000000</v>
      </c>
    </row>
    <row r="40" customFormat="false" ht="16.5" hidden="false" customHeight="false" outlineLevel="0" collapsed="false">
      <c r="A40" s="110" t="s">
        <v>656</v>
      </c>
      <c r="B40" s="77" t="s">
        <v>110</v>
      </c>
      <c r="C40" s="62" t="n">
        <v>24400000000</v>
      </c>
      <c r="D40" s="62" t="n">
        <v>27500000000</v>
      </c>
      <c r="E40" s="62" t="n">
        <v>33700000000</v>
      </c>
      <c r="F40" s="63" t="n">
        <v>37400000000</v>
      </c>
      <c r="G40" s="63" t="n">
        <v>42600000000</v>
      </c>
      <c r="H40" s="63" t="n">
        <v>45300000000</v>
      </c>
      <c r="I40" s="63" t="n">
        <v>49700000000</v>
      </c>
      <c r="J40" s="63" t="n">
        <v>60500000000</v>
      </c>
      <c r="K40" s="45" t="n">
        <v>66700000000</v>
      </c>
      <c r="L40" s="45" t="n">
        <v>71800000000</v>
      </c>
      <c r="M40" s="64" t="n">
        <v>78700000000</v>
      </c>
      <c r="N40" s="64" t="n">
        <v>96100000000</v>
      </c>
      <c r="O40" s="64" t="n">
        <v>99500000000</v>
      </c>
      <c r="P40" s="64" t="n">
        <v>108500000000</v>
      </c>
      <c r="Q40" s="64" t="n">
        <v>99500000000</v>
      </c>
      <c r="R40" s="64" t="n">
        <v>105000000000</v>
      </c>
      <c r="S40" s="64" t="n">
        <v>113100000000</v>
      </c>
      <c r="T40" s="64" t="n">
        <v>121700000000</v>
      </c>
    </row>
    <row r="41" customFormat="false" ht="16.5" hidden="false" customHeight="false" outlineLevel="0" collapsed="false">
      <c r="A41" s="110" t="s">
        <v>674</v>
      </c>
      <c r="B41" s="77" t="s">
        <v>110</v>
      </c>
      <c r="C41" s="62" t="n">
        <v>-2500000000</v>
      </c>
      <c r="D41" s="62" t="n">
        <v>-10700000000</v>
      </c>
      <c r="E41" s="62" t="n">
        <v>-4900000000</v>
      </c>
      <c r="F41" s="63" t="n">
        <v>-3900000000</v>
      </c>
      <c r="G41" s="63" t="n">
        <v>-9000000000</v>
      </c>
      <c r="H41" s="63" t="n">
        <v>22700000000</v>
      </c>
      <c r="I41" s="63" t="n">
        <v>-6000000000</v>
      </c>
      <c r="J41" s="63" t="n">
        <v>-47600000000</v>
      </c>
      <c r="K41" s="45" t="n">
        <v>7600000000</v>
      </c>
      <c r="L41" s="45" t="n">
        <v>21600000000</v>
      </c>
      <c r="M41" s="64" t="n">
        <v>14700000000</v>
      </c>
      <c r="N41" s="64" t="n">
        <v>-3200000000</v>
      </c>
      <c r="O41" s="64" t="n">
        <v>-2800000000</v>
      </c>
      <c r="P41" s="64" t="n">
        <v>-6200000000</v>
      </c>
      <c r="Q41" s="64" t="n">
        <v>-4600000000</v>
      </c>
      <c r="R41" s="64" t="n">
        <v>-5000000000</v>
      </c>
      <c r="S41" s="64" t="n">
        <v>-5000000000</v>
      </c>
      <c r="T41" s="64" t="n">
        <v>-5000000000</v>
      </c>
    </row>
    <row r="42" customFormat="false" ht="16.5" hidden="false" customHeight="false" outlineLevel="0" collapsed="false">
      <c r="A42" s="110" t="s">
        <v>675</v>
      </c>
      <c r="B42" s="77"/>
      <c r="C42" s="62" t="n">
        <v>-145600000000</v>
      </c>
      <c r="D42" s="62" t="n">
        <v>-154700000000</v>
      </c>
      <c r="E42" s="62" t="n">
        <v>-169700000000</v>
      </c>
      <c r="F42" s="63" t="n">
        <v>-147200000000</v>
      </c>
      <c r="G42" s="63" t="n">
        <v>-171200000000</v>
      </c>
      <c r="H42" s="63" t="n">
        <v>-206100000000</v>
      </c>
      <c r="I42" s="63" t="n">
        <v>-242100000000</v>
      </c>
      <c r="J42" s="63" t="n">
        <v>-269100000000</v>
      </c>
      <c r="K42" s="45" t="n">
        <v>-220900000000</v>
      </c>
      <c r="L42" s="45" t="n">
        <v>-372800000000</v>
      </c>
      <c r="M42" s="64" t="n">
        <v>-258100000000</v>
      </c>
      <c r="N42" s="64" t="n">
        <v>-405800000000</v>
      </c>
      <c r="O42" s="64" t="n">
        <v>-82600000000</v>
      </c>
      <c r="P42" s="64" t="n">
        <v>-356100000000</v>
      </c>
      <c r="Q42" s="64" t="n">
        <v>-590000000000</v>
      </c>
      <c r="R42" s="64" t="n">
        <v>-484900000000</v>
      </c>
      <c r="S42" s="64" t="n">
        <v>-399000000000</v>
      </c>
      <c r="T42" s="64" t="n">
        <v>-427500000000</v>
      </c>
    </row>
    <row r="43" customFormat="false" ht="16.5" hidden="false" customHeight="false" outlineLevel="0" collapsed="false">
      <c r="A43" s="110" t="s">
        <v>676</v>
      </c>
      <c r="B43" s="77"/>
      <c r="C43" s="62" t="n">
        <v>-55600000000</v>
      </c>
      <c r="D43" s="62" t="n">
        <v>-71100000000</v>
      </c>
      <c r="E43" s="62" t="n">
        <v>-83900000000</v>
      </c>
      <c r="F43" s="63" t="n">
        <v>-32500000000</v>
      </c>
      <c r="G43" s="63" t="n">
        <v>-67900000000</v>
      </c>
      <c r="H43" s="63" t="n">
        <v>-91100000000</v>
      </c>
      <c r="I43" s="63" t="n">
        <v>1002400000000</v>
      </c>
      <c r="J43" s="63" t="n">
        <v>-108700000000</v>
      </c>
      <c r="K43" s="45" t="n">
        <v>-86700000000</v>
      </c>
      <c r="L43" s="45" t="n">
        <v>-178900000000</v>
      </c>
      <c r="M43" s="64" t="n">
        <v>-124400000000</v>
      </c>
      <c r="N43" s="64" t="n">
        <v>-211900000000</v>
      </c>
      <c r="O43" s="64" t="n">
        <v>-69600000000</v>
      </c>
      <c r="P43" s="64" t="n">
        <v>-156200000000</v>
      </c>
      <c r="Q43" s="64" t="n">
        <v>-272300000000</v>
      </c>
      <c r="R43" s="64" t="n">
        <v>-257800000000</v>
      </c>
      <c r="S43" s="64" t="n">
        <v>-201300000000</v>
      </c>
      <c r="T43" s="64" t="n">
        <v>-214800000000</v>
      </c>
    </row>
    <row r="44" customFormat="false" ht="16.5" hidden="false" customHeight="false" outlineLevel="0" collapsed="false">
      <c r="A44" s="110" t="s">
        <v>677</v>
      </c>
      <c r="B44" s="77"/>
      <c r="C44" s="71" t="s">
        <v>79</v>
      </c>
      <c r="D44" s="71" t="s">
        <v>79</v>
      </c>
      <c r="E44" s="71" t="s">
        <v>79</v>
      </c>
      <c r="F44" s="45" t="s">
        <v>79</v>
      </c>
      <c r="G44" s="45" t="s">
        <v>79</v>
      </c>
      <c r="H44" s="45" t="s">
        <v>79</v>
      </c>
      <c r="I44" s="45" t="s">
        <v>79</v>
      </c>
      <c r="J44" s="45" t="s">
        <v>192</v>
      </c>
      <c r="K44" s="45" t="n">
        <v>0</v>
      </c>
      <c r="L44" s="45" t="n">
        <v>-59100000000</v>
      </c>
      <c r="M44" s="64" t="n">
        <v>-29000000000</v>
      </c>
      <c r="N44" s="64" t="n">
        <v>16900000000</v>
      </c>
      <c r="O44" s="64" t="n">
        <v>15000000000</v>
      </c>
      <c r="P44" s="64" t="n">
        <v>6000000000</v>
      </c>
      <c r="Q44" s="64" t="n">
        <v>-64600000000</v>
      </c>
      <c r="R44" s="64" t="n">
        <v>-20300000000</v>
      </c>
      <c r="S44" s="64" t="n">
        <v>-7200000000</v>
      </c>
      <c r="T44" s="64" t="n">
        <v>-9500000000</v>
      </c>
    </row>
    <row r="45" customFormat="false" ht="16.5" hidden="false" customHeight="false" outlineLevel="0" collapsed="false">
      <c r="A45" s="146" t="s">
        <v>678</v>
      </c>
      <c r="B45" s="77"/>
      <c r="C45" s="71" t="s">
        <v>79</v>
      </c>
      <c r="D45" s="71" t="s">
        <v>79</v>
      </c>
      <c r="E45" s="71" t="s">
        <v>79</v>
      </c>
      <c r="F45" s="45" t="s">
        <v>79</v>
      </c>
      <c r="G45" s="45" t="s">
        <v>79</v>
      </c>
      <c r="H45" s="45" t="s">
        <v>79</v>
      </c>
      <c r="I45" s="45" t="s">
        <v>79</v>
      </c>
      <c r="J45" s="45" t="s">
        <v>79</v>
      </c>
      <c r="K45" s="45" t="s">
        <v>79</v>
      </c>
      <c r="L45" s="45" t="s">
        <v>79</v>
      </c>
      <c r="M45" s="45" t="s">
        <v>79</v>
      </c>
      <c r="N45" s="64" t="n">
        <v>15800000000</v>
      </c>
      <c r="O45" s="64" t="n">
        <v>11900000000</v>
      </c>
      <c r="P45" s="64" t="n">
        <v>7500000000</v>
      </c>
      <c r="Q45" s="64" t="n">
        <v>-62000000000</v>
      </c>
      <c r="R45" s="64" t="n">
        <v>-20300000000</v>
      </c>
      <c r="S45" s="64" t="n">
        <v>-7200000000</v>
      </c>
      <c r="T45" s="64" t="n">
        <v>-9500000000</v>
      </c>
    </row>
    <row r="46" customFormat="false" ht="16.5" hidden="false" customHeight="false" outlineLevel="0" collapsed="false">
      <c r="A46" s="146" t="s">
        <v>679</v>
      </c>
      <c r="B46" s="77"/>
      <c r="C46" s="71" t="s">
        <v>79</v>
      </c>
      <c r="D46" s="71" t="s">
        <v>79</v>
      </c>
      <c r="E46" s="71" t="s">
        <v>79</v>
      </c>
      <c r="F46" s="45" t="s">
        <v>79</v>
      </c>
      <c r="G46" s="45" t="s">
        <v>79</v>
      </c>
      <c r="H46" s="45" t="s">
        <v>79</v>
      </c>
      <c r="I46" s="45" t="s">
        <v>79</v>
      </c>
      <c r="J46" s="45" t="s">
        <v>79</v>
      </c>
      <c r="K46" s="45" t="s">
        <v>79</v>
      </c>
      <c r="L46" s="45" t="s">
        <v>79</v>
      </c>
      <c r="M46" s="45" t="s">
        <v>79</v>
      </c>
      <c r="N46" s="64" t="n">
        <v>1000000000</v>
      </c>
      <c r="O46" s="64" t="n">
        <v>3100000000</v>
      </c>
      <c r="P46" s="64" t="n">
        <v>-1500000000</v>
      </c>
      <c r="Q46" s="64" t="n">
        <v>-2600000000</v>
      </c>
      <c r="R46" s="64" t="n">
        <v>0</v>
      </c>
      <c r="S46" s="64" t="n">
        <v>0</v>
      </c>
      <c r="T46" s="64" t="n">
        <v>0</v>
      </c>
    </row>
    <row r="47" customFormat="false" ht="16.5" hidden="false" customHeight="false" outlineLevel="0" collapsed="false">
      <c r="A47" s="110" t="s">
        <v>680</v>
      </c>
      <c r="B47" s="77"/>
      <c r="C47" s="71" t="s">
        <v>79</v>
      </c>
      <c r="D47" s="71" t="s">
        <v>79</v>
      </c>
      <c r="E47" s="62" t="n">
        <v>-1300000000</v>
      </c>
      <c r="F47" s="63" t="n">
        <v>10800000000</v>
      </c>
      <c r="G47" s="63" t="n">
        <v>7900000000</v>
      </c>
      <c r="H47" s="63" t="n">
        <v>-10300000000</v>
      </c>
      <c r="I47" s="63" t="n">
        <v>-15600000000</v>
      </c>
      <c r="J47" s="63" t="n">
        <v>5200000000</v>
      </c>
      <c r="K47" s="45" t="n">
        <v>49200000000</v>
      </c>
      <c r="L47" s="45" t="n">
        <v>33100000000</v>
      </c>
      <c r="M47" s="64" t="n">
        <v>-53300000000</v>
      </c>
      <c r="N47" s="64" t="n">
        <v>2200000000</v>
      </c>
      <c r="O47" s="64" t="n">
        <v>-7900000000</v>
      </c>
      <c r="P47" s="64" t="n">
        <v>-8100000000</v>
      </c>
      <c r="Q47" s="64" t="n">
        <v>13700000000</v>
      </c>
      <c r="R47" s="64" t="n">
        <v>3600000000</v>
      </c>
      <c r="S47" s="64" t="n">
        <v>1100000000</v>
      </c>
      <c r="T47" s="64" t="n">
        <v>8400000000</v>
      </c>
    </row>
    <row r="48" customFormat="false" ht="16.5" hidden="false" customHeight="false" outlineLevel="0" collapsed="false">
      <c r="A48" s="110" t="s">
        <v>681</v>
      </c>
      <c r="B48" s="77"/>
      <c r="C48" s="62" t="n">
        <v>-54000000000</v>
      </c>
      <c r="D48" s="62" t="n">
        <v>-71100000000</v>
      </c>
      <c r="E48" s="62" t="n">
        <v>-85200000000</v>
      </c>
      <c r="F48" s="63" t="n">
        <v>-21700000000</v>
      </c>
      <c r="G48" s="63" t="n">
        <v>-60000000000</v>
      </c>
      <c r="H48" s="63" t="n">
        <v>-101400000000</v>
      </c>
      <c r="I48" s="63" t="n">
        <v>986800000000</v>
      </c>
      <c r="J48" s="63" t="n">
        <v>-103500000000</v>
      </c>
      <c r="K48" s="45" t="n">
        <v>-37500000000</v>
      </c>
      <c r="L48" s="45" t="n">
        <v>-204800000000</v>
      </c>
      <c r="M48" s="64" t="n">
        <v>-206700000000</v>
      </c>
      <c r="N48" s="64" t="n">
        <v>-192800000000</v>
      </c>
      <c r="O48" s="64" t="n">
        <v>-62500000000</v>
      </c>
      <c r="P48" s="64" t="n">
        <v>-158300000000</v>
      </c>
      <c r="Q48" s="64" t="n">
        <v>-323200000000</v>
      </c>
      <c r="R48" s="64" t="n">
        <v>-274600000000</v>
      </c>
      <c r="S48" s="64" t="n">
        <v>-207400000000</v>
      </c>
      <c r="T48" s="64" t="n">
        <v>-215900000000</v>
      </c>
    </row>
    <row r="49" s="22" customFormat="true" ht="16.5" hidden="false" customHeight="false" outlineLevel="0" collapsed="false">
      <c r="A49" s="31" t="s">
        <v>64</v>
      </c>
      <c r="B49" s="116" t="s">
        <v>133</v>
      </c>
      <c r="C49" s="68" t="n">
        <v>54000000000</v>
      </c>
      <c r="D49" s="68" t="n">
        <v>71100000000</v>
      </c>
      <c r="E49" s="68" t="n">
        <v>85200000000</v>
      </c>
      <c r="F49" s="69" t="n">
        <v>21700000000</v>
      </c>
      <c r="G49" s="69" t="n">
        <v>60000000000</v>
      </c>
      <c r="H49" s="69" t="n">
        <v>101400000000</v>
      </c>
      <c r="I49" s="69" t="n">
        <v>-1001400000000</v>
      </c>
      <c r="J49" s="69" t="n">
        <v>103500000000</v>
      </c>
      <c r="K49" s="53" t="n">
        <v>37500000000</v>
      </c>
      <c r="L49" s="53" t="n">
        <v>204800000000</v>
      </c>
      <c r="M49" s="70" t="n">
        <v>206700000000</v>
      </c>
      <c r="N49" s="70" t="n">
        <v>192800000000</v>
      </c>
      <c r="O49" s="70" t="n">
        <v>62500000000</v>
      </c>
      <c r="P49" s="70" t="n">
        <v>158200000000</v>
      </c>
      <c r="Q49" s="70" t="n">
        <v>323100000000</v>
      </c>
      <c r="R49" s="70" t="n">
        <v>274600000000</v>
      </c>
      <c r="S49" s="70" t="n">
        <v>207400000000</v>
      </c>
      <c r="T49" s="70" t="n">
        <v>215900000000</v>
      </c>
    </row>
    <row r="50" customFormat="false" ht="16.5" hidden="false" customHeight="false" outlineLevel="0" collapsed="false">
      <c r="A50" s="110" t="s">
        <v>682</v>
      </c>
      <c r="B50" s="77" t="s">
        <v>144</v>
      </c>
      <c r="C50" s="62" t="n">
        <v>51800000000</v>
      </c>
      <c r="D50" s="62" t="n">
        <v>65000000000</v>
      </c>
      <c r="E50" s="62" t="n">
        <v>88500000000</v>
      </c>
      <c r="F50" s="63" t="n">
        <v>106100000000</v>
      </c>
      <c r="G50" s="63" t="n">
        <v>74500000000</v>
      </c>
      <c r="H50" s="63" t="n">
        <v>108800000000</v>
      </c>
      <c r="I50" s="63" t="n">
        <v>-890500000000</v>
      </c>
      <c r="J50" s="63" t="n">
        <v>98000000000</v>
      </c>
      <c r="K50" s="45" t="n">
        <v>82500000000</v>
      </c>
      <c r="L50" s="45" t="n">
        <v>180300000000</v>
      </c>
      <c r="M50" s="64" t="n">
        <v>131200000000</v>
      </c>
      <c r="N50" s="64" t="n">
        <v>136900000000</v>
      </c>
      <c r="O50" s="64" t="n">
        <v>8500000000</v>
      </c>
      <c r="P50" s="64" t="n">
        <v>104800000000</v>
      </c>
      <c r="Q50" s="64" t="n">
        <v>211600000000</v>
      </c>
      <c r="R50" s="64" t="n">
        <v>242800000000</v>
      </c>
      <c r="S50" s="64" t="n">
        <v>181300000000</v>
      </c>
      <c r="T50" s="64" t="n">
        <v>189100000000</v>
      </c>
    </row>
    <row r="51" customFormat="false" ht="16.5" hidden="false" customHeight="false" outlineLevel="0" collapsed="false">
      <c r="A51" s="115" t="s">
        <v>327</v>
      </c>
      <c r="B51" s="61" t="s">
        <v>138</v>
      </c>
      <c r="C51" s="62" t="n">
        <v>82400000000</v>
      </c>
      <c r="D51" s="62" t="n">
        <v>78400000000</v>
      </c>
      <c r="E51" s="62" t="n">
        <v>102600000000</v>
      </c>
      <c r="F51" s="63" t="n">
        <v>112700000000</v>
      </c>
      <c r="G51" s="112" t="n">
        <v>82800000000</v>
      </c>
      <c r="H51" s="45" t="n">
        <v>119300000000</v>
      </c>
      <c r="I51" s="63" t="n">
        <v>140600000000</v>
      </c>
      <c r="J51" s="63" t="n">
        <v>118700000000</v>
      </c>
      <c r="K51" s="45" t="n">
        <v>99900000000</v>
      </c>
      <c r="L51" s="45" t="n">
        <v>200800000000</v>
      </c>
      <c r="M51" s="64" t="n">
        <v>152600000000</v>
      </c>
      <c r="N51" s="64" t="n">
        <v>165000000000</v>
      </c>
      <c r="O51" s="64" t="n">
        <v>22900000000</v>
      </c>
      <c r="P51" s="64" t="n">
        <v>135700000000</v>
      </c>
      <c r="Q51" s="64" t="n">
        <v>254800000000</v>
      </c>
      <c r="R51" s="64" t="n">
        <v>281000000000</v>
      </c>
      <c r="S51" s="64" t="n">
        <v>225900000000</v>
      </c>
      <c r="T51" s="64" t="n">
        <v>243100000000</v>
      </c>
    </row>
    <row r="52" customFormat="false" ht="16.5" hidden="false" customHeight="false" outlineLevel="0" collapsed="false">
      <c r="A52" s="109" t="s">
        <v>683</v>
      </c>
      <c r="B52" s="77"/>
      <c r="C52" s="62" t="n">
        <v>75500000000</v>
      </c>
      <c r="D52" s="62" t="n">
        <v>60200000000</v>
      </c>
      <c r="E52" s="62" t="n">
        <v>71100000000</v>
      </c>
      <c r="F52" s="45"/>
      <c r="G52" s="45"/>
      <c r="H52" s="45"/>
      <c r="I52" s="63" t="n">
        <v>100500000000</v>
      </c>
      <c r="J52" s="63" t="n">
        <v>100700000000</v>
      </c>
      <c r="K52" s="45" t="n">
        <v>70800000000</v>
      </c>
      <c r="L52" s="45" t="n">
        <v>161100000000</v>
      </c>
      <c r="M52" s="64" t="n">
        <v>108800000000</v>
      </c>
      <c r="N52" s="64" t="n">
        <v>120000000000</v>
      </c>
      <c r="O52" s="64" t="n">
        <v>22900000000</v>
      </c>
      <c r="P52" s="64" t="n">
        <v>96100000000</v>
      </c>
      <c r="Q52" s="64" t="n">
        <v>198500000000</v>
      </c>
      <c r="R52" s="64" t="n">
        <v>231700000000</v>
      </c>
      <c r="S52" s="64" t="n">
        <v>176600000000</v>
      </c>
      <c r="T52" s="64" t="n">
        <v>190000000000</v>
      </c>
    </row>
    <row r="53" customFormat="false" ht="16.5" hidden="false" customHeight="false" outlineLevel="0" collapsed="false">
      <c r="A53" s="109" t="s">
        <v>684</v>
      </c>
      <c r="B53" s="77"/>
      <c r="C53" s="62" t="n">
        <v>6900000000</v>
      </c>
      <c r="D53" s="62" t="n">
        <v>18200000000</v>
      </c>
      <c r="E53" s="62" t="n">
        <v>31500000000</v>
      </c>
      <c r="F53" s="45"/>
      <c r="G53" s="63" t="n">
        <v>0</v>
      </c>
      <c r="H53" s="63" t="n">
        <v>19300000000</v>
      </c>
      <c r="I53" s="63" t="n">
        <v>40100000000</v>
      </c>
      <c r="J53" s="63" t="n">
        <v>18000000000</v>
      </c>
      <c r="K53" s="45" t="n">
        <v>29100000000</v>
      </c>
      <c r="L53" s="45" t="n">
        <v>39700000000</v>
      </c>
      <c r="M53" s="64" t="n">
        <v>43800000000</v>
      </c>
      <c r="N53" s="64" t="n">
        <v>45000000000</v>
      </c>
      <c r="O53" s="64" t="n">
        <v>0</v>
      </c>
      <c r="P53" s="64" t="n">
        <v>39600000000</v>
      </c>
      <c r="Q53" s="64" t="n">
        <v>56300000000</v>
      </c>
      <c r="R53" s="64" t="n">
        <v>49300000000</v>
      </c>
      <c r="S53" s="64" t="n">
        <v>49300000000</v>
      </c>
      <c r="T53" s="64" t="n">
        <v>53100000000</v>
      </c>
    </row>
    <row r="54" customFormat="false" ht="16.5" hidden="false" customHeight="false" outlineLevel="0" collapsed="false">
      <c r="A54" s="115" t="s">
        <v>172</v>
      </c>
      <c r="B54" s="61" t="s">
        <v>142</v>
      </c>
      <c r="C54" s="62" t="n">
        <v>-75500000000</v>
      </c>
      <c r="D54" s="62" t="n">
        <v>-60200000000</v>
      </c>
      <c r="E54" s="62" t="n">
        <v>-41600000000</v>
      </c>
      <c r="F54" s="63" t="n">
        <v>-36800000000</v>
      </c>
      <c r="G54" s="63" t="n">
        <v>-37000000000</v>
      </c>
      <c r="H54" s="63" t="n">
        <v>-40500000000</v>
      </c>
      <c r="I54" s="63" t="n">
        <v>-1053300000000</v>
      </c>
      <c r="J54" s="63" t="n">
        <v>-31400000000</v>
      </c>
      <c r="K54" s="45" t="n">
        <v>-28300000000</v>
      </c>
      <c r="L54" s="45" t="n">
        <v>-33500000000</v>
      </c>
      <c r="M54" s="64" t="n">
        <v>-32400000000</v>
      </c>
      <c r="N54" s="64" t="n">
        <v>-46200000000</v>
      </c>
      <c r="O54" s="64" t="n">
        <v>-39500000000</v>
      </c>
      <c r="P54" s="64" t="n">
        <v>-42900000000</v>
      </c>
      <c r="Q54" s="64" t="n">
        <v>-55800000000</v>
      </c>
      <c r="R54" s="64" t="n">
        <v>-62100000000</v>
      </c>
      <c r="S54" s="64" t="n">
        <v>-69300000000</v>
      </c>
      <c r="T54" s="64" t="n">
        <v>-78900000000</v>
      </c>
    </row>
    <row r="55" customFormat="false" ht="16.5" hidden="false" customHeight="false" outlineLevel="0" collapsed="false">
      <c r="A55" s="115" t="s">
        <v>685</v>
      </c>
      <c r="B55" s="61" t="s">
        <v>138</v>
      </c>
      <c r="C55" s="62" t="n">
        <v>6900000000</v>
      </c>
      <c r="D55" s="62" t="n">
        <v>18200000000</v>
      </c>
      <c r="E55" s="62" t="n">
        <v>27500000000</v>
      </c>
      <c r="F55" s="63" t="n">
        <v>30100000000</v>
      </c>
      <c r="G55" s="63" t="n">
        <v>28700000000</v>
      </c>
      <c r="H55" s="45" t="n">
        <v>30000000000</v>
      </c>
      <c r="I55" s="63" t="n">
        <v>22200000000</v>
      </c>
      <c r="J55" s="63" t="n">
        <v>10700000000</v>
      </c>
      <c r="K55" s="45" t="n">
        <v>10900000000</v>
      </c>
      <c r="L55" s="45" t="n">
        <v>13000000000</v>
      </c>
      <c r="M55" s="64" t="n">
        <v>11000000000</v>
      </c>
      <c r="N55" s="64" t="n">
        <v>13600000000</v>
      </c>
      <c r="O55" s="64" t="n">
        <v>6600000000</v>
      </c>
      <c r="P55" s="64" t="n">
        <v>25500000000</v>
      </c>
      <c r="Q55" s="64" t="n">
        <v>22000000000</v>
      </c>
      <c r="R55" s="64" t="n">
        <v>23900000000</v>
      </c>
      <c r="S55" s="64" t="n">
        <v>24700000000</v>
      </c>
      <c r="T55" s="64" t="n">
        <v>24800000000</v>
      </c>
    </row>
    <row r="56" customFormat="false" ht="16.5" hidden="false" customHeight="false" outlineLevel="0" collapsed="false">
      <c r="A56" s="115" t="s">
        <v>686</v>
      </c>
      <c r="B56" s="61" t="s">
        <v>138</v>
      </c>
      <c r="C56" s="45"/>
      <c r="D56" s="45"/>
      <c r="E56" s="71"/>
      <c r="F56" s="45"/>
      <c r="G56" s="45"/>
      <c r="H56" s="45"/>
      <c r="I56" s="63"/>
      <c r="J56" s="45"/>
      <c r="K56" s="45"/>
      <c r="L56" s="45"/>
      <c r="M56" s="45"/>
      <c r="N56" s="64" t="n">
        <v>4500000000</v>
      </c>
      <c r="O56" s="64" t="n">
        <v>18500000000</v>
      </c>
      <c r="P56" s="64" t="n">
        <v>-13500000000</v>
      </c>
      <c r="Q56" s="64" t="n">
        <v>-9300000000</v>
      </c>
      <c r="R56" s="64" t="n">
        <v>0</v>
      </c>
      <c r="S56" s="64" t="n">
        <v>0</v>
      </c>
      <c r="T56" s="64" t="n">
        <v>0</v>
      </c>
    </row>
    <row r="57" customFormat="false" ht="16.5" hidden="false" customHeight="false" outlineLevel="0" collapsed="false">
      <c r="A57" s="110" t="s">
        <v>687</v>
      </c>
      <c r="B57" s="77" t="s">
        <v>144</v>
      </c>
      <c r="C57" s="62" t="n">
        <v>2200000000</v>
      </c>
      <c r="D57" s="62" t="n">
        <v>6100000000</v>
      </c>
      <c r="E57" s="62" t="n">
        <v>-3400000000</v>
      </c>
      <c r="F57" s="63" t="n">
        <v>-84400000000</v>
      </c>
      <c r="G57" s="63" t="n">
        <v>-14600000000</v>
      </c>
      <c r="H57" s="63" t="n">
        <v>-7400000000</v>
      </c>
      <c r="I57" s="63" t="n">
        <v>-110900000000</v>
      </c>
      <c r="J57" s="63" t="n">
        <v>5500000000</v>
      </c>
      <c r="K57" s="45" t="n">
        <v>-45000000000</v>
      </c>
      <c r="L57" s="45" t="n">
        <v>24500000000</v>
      </c>
      <c r="M57" s="64" t="n">
        <v>75500000000</v>
      </c>
      <c r="N57" s="64" t="n">
        <v>55900000000</v>
      </c>
      <c r="O57" s="64" t="n">
        <v>54000000000</v>
      </c>
      <c r="P57" s="64" t="n">
        <v>53400000000</v>
      </c>
      <c r="Q57" s="64" t="n">
        <v>111500000000</v>
      </c>
      <c r="R57" s="64" t="n">
        <v>31700000000</v>
      </c>
      <c r="S57" s="64" t="n">
        <v>26100000000</v>
      </c>
      <c r="T57" s="64" t="n">
        <v>26800000000</v>
      </c>
    </row>
    <row r="58" customFormat="false" ht="16.5" hidden="false" customHeight="false" outlineLevel="0" collapsed="false">
      <c r="A58" s="115" t="s">
        <v>688</v>
      </c>
      <c r="B58" s="77" t="s">
        <v>175</v>
      </c>
      <c r="C58" s="62" t="n">
        <v>-17900000000</v>
      </c>
      <c r="D58" s="62" t="n">
        <v>17300000000</v>
      </c>
      <c r="E58" s="62" t="n">
        <v>-9900000000</v>
      </c>
      <c r="F58" s="63" t="n">
        <v>-49600000000</v>
      </c>
      <c r="G58" s="63" t="n">
        <v>14500000000</v>
      </c>
      <c r="H58" s="63" t="n">
        <v>33200000000</v>
      </c>
      <c r="I58" s="63" t="n">
        <v>-99200000000</v>
      </c>
      <c r="J58" s="63" t="n">
        <v>11500000000</v>
      </c>
      <c r="K58" s="45" t="n">
        <v>-31700000000</v>
      </c>
      <c r="L58" s="45" t="n">
        <v>-142800000000</v>
      </c>
      <c r="M58" s="64" t="n">
        <v>96000000000</v>
      </c>
      <c r="N58" s="64" t="n">
        <v>71700000000</v>
      </c>
      <c r="O58" s="64" t="n">
        <v>74100000000</v>
      </c>
      <c r="P58" s="64" t="n">
        <v>-23100000000</v>
      </c>
      <c r="Q58" s="64" t="n">
        <v>54000000000</v>
      </c>
      <c r="R58" s="64" t="n">
        <v>19500000000</v>
      </c>
      <c r="S58" s="64" t="n">
        <v>26100000000</v>
      </c>
      <c r="T58" s="64" t="n">
        <v>26800000000</v>
      </c>
    </row>
    <row r="59" customFormat="false" ht="15" hidden="false" customHeight="false" outlineLevel="0" collapsed="false">
      <c r="A59" s="85" t="s">
        <v>689</v>
      </c>
      <c r="B59" s="77"/>
      <c r="C59" s="45" t="s">
        <v>79</v>
      </c>
      <c r="D59" s="45" t="s">
        <v>79</v>
      </c>
      <c r="E59" s="71" t="s">
        <v>79</v>
      </c>
      <c r="F59" s="63" t="n">
        <v>-48600000000</v>
      </c>
      <c r="G59" s="63" t="n">
        <v>15200000000</v>
      </c>
      <c r="H59" s="45" t="s">
        <v>79</v>
      </c>
      <c r="I59" s="63" t="n">
        <v>-98800000000</v>
      </c>
      <c r="J59" s="63" t="n">
        <v>11500000000</v>
      </c>
      <c r="K59" s="45" t="s">
        <v>79</v>
      </c>
      <c r="L59" s="45" t="s">
        <v>79</v>
      </c>
      <c r="M59" s="45" t="s">
        <v>79</v>
      </c>
      <c r="N59" s="45" t="s">
        <v>79</v>
      </c>
      <c r="O59" s="45" t="s">
        <v>79</v>
      </c>
      <c r="P59" s="45" t="s">
        <v>79</v>
      </c>
      <c r="Q59" s="45" t="s">
        <v>79</v>
      </c>
      <c r="R59" s="45" t="s">
        <v>79</v>
      </c>
      <c r="S59" s="45" t="s">
        <v>79</v>
      </c>
      <c r="T59" s="45" t="s">
        <v>79</v>
      </c>
    </row>
    <row r="60" customFormat="false" ht="15" hidden="false" customHeight="false" outlineLevel="0" collapsed="false">
      <c r="A60" s="90" t="s">
        <v>690</v>
      </c>
      <c r="B60" s="77"/>
      <c r="C60" s="71" t="s">
        <v>79</v>
      </c>
      <c r="D60" s="71" t="s">
        <v>79</v>
      </c>
      <c r="E60" s="71" t="s">
        <v>79</v>
      </c>
      <c r="F60" s="45" t="s">
        <v>79</v>
      </c>
      <c r="G60" s="63" t="n">
        <v>-16700000000</v>
      </c>
      <c r="H60" s="71" t="s">
        <v>79</v>
      </c>
      <c r="I60" s="71" t="s">
        <v>79</v>
      </c>
      <c r="J60" s="71" t="s">
        <v>79</v>
      </c>
      <c r="K60" s="71" t="s">
        <v>79</v>
      </c>
      <c r="L60" s="71" t="s">
        <v>79</v>
      </c>
      <c r="M60" s="71" t="s">
        <v>79</v>
      </c>
      <c r="N60" s="71" t="s">
        <v>79</v>
      </c>
      <c r="O60" s="71" t="s">
        <v>79</v>
      </c>
      <c r="P60" s="71" t="s">
        <v>79</v>
      </c>
      <c r="Q60" s="71" t="s">
        <v>79</v>
      </c>
      <c r="R60" s="71" t="s">
        <v>79</v>
      </c>
      <c r="S60" s="71" t="s">
        <v>79</v>
      </c>
      <c r="T60" s="71" t="s">
        <v>79</v>
      </c>
    </row>
    <row r="61" customFormat="false" ht="15" hidden="false" customHeight="false" outlineLevel="0" collapsed="false">
      <c r="A61" s="90" t="s">
        <v>691</v>
      </c>
      <c r="B61" s="77"/>
      <c r="C61" s="71" t="s">
        <v>79</v>
      </c>
      <c r="D61" s="71" t="s">
        <v>79</v>
      </c>
      <c r="E61" s="71" t="s">
        <v>79</v>
      </c>
      <c r="F61" s="45" t="s">
        <v>79</v>
      </c>
      <c r="G61" s="63" t="n">
        <v>1100000000</v>
      </c>
      <c r="H61" s="71" t="s">
        <v>79</v>
      </c>
      <c r="I61" s="71" t="s">
        <v>79</v>
      </c>
      <c r="J61" s="71" t="s">
        <v>79</v>
      </c>
      <c r="K61" s="71" t="s">
        <v>79</v>
      </c>
      <c r="L61" s="71" t="s">
        <v>79</v>
      </c>
      <c r="M61" s="71" t="s">
        <v>79</v>
      </c>
      <c r="N61" s="71" t="s">
        <v>79</v>
      </c>
      <c r="O61" s="71" t="s">
        <v>79</v>
      </c>
      <c r="P61" s="71" t="s">
        <v>79</v>
      </c>
      <c r="Q61" s="71" t="s">
        <v>79</v>
      </c>
      <c r="R61" s="71" t="s">
        <v>79</v>
      </c>
      <c r="S61" s="71" t="s">
        <v>79</v>
      </c>
      <c r="T61" s="71" t="s">
        <v>79</v>
      </c>
    </row>
    <row r="62" customFormat="false" ht="15" hidden="false" customHeight="false" outlineLevel="0" collapsed="false">
      <c r="A62" s="85" t="s">
        <v>692</v>
      </c>
      <c r="B62" s="77"/>
      <c r="C62" s="62" t="n">
        <v>-3300000000</v>
      </c>
      <c r="D62" s="62" t="n">
        <v>4100000000</v>
      </c>
      <c r="E62" s="62" t="n">
        <v>-10000000000</v>
      </c>
      <c r="F62" s="45" t="n">
        <v>-5700000000</v>
      </c>
      <c r="G62" s="45" t="s">
        <v>79</v>
      </c>
      <c r="H62" s="45" t="s">
        <v>79</v>
      </c>
      <c r="I62" s="63" t="n">
        <v>-60600000000</v>
      </c>
      <c r="J62" s="63" t="n">
        <v>1900000000</v>
      </c>
      <c r="K62" s="45" t="s">
        <v>79</v>
      </c>
      <c r="L62" s="45" t="s">
        <v>79</v>
      </c>
      <c r="M62" s="45" t="s">
        <v>79</v>
      </c>
      <c r="N62" s="45" t="s">
        <v>79</v>
      </c>
      <c r="O62" s="45" t="s">
        <v>79</v>
      </c>
      <c r="P62" s="45" t="s">
        <v>79</v>
      </c>
      <c r="Q62" s="45" t="s">
        <v>79</v>
      </c>
      <c r="R62" s="45" t="s">
        <v>79</v>
      </c>
      <c r="S62" s="45" t="s">
        <v>79</v>
      </c>
      <c r="T62" s="45" t="s">
        <v>79</v>
      </c>
    </row>
    <row r="63" customFormat="false" ht="16.5" hidden="false" customHeight="false" outlineLevel="0" collapsed="false">
      <c r="A63" s="109" t="s">
        <v>693</v>
      </c>
      <c r="B63" s="77"/>
      <c r="C63" s="45" t="s">
        <v>79</v>
      </c>
      <c r="D63" s="45" t="s">
        <v>79</v>
      </c>
      <c r="E63" s="71" t="s">
        <v>79</v>
      </c>
      <c r="F63" s="45" t="s">
        <v>79</v>
      </c>
      <c r="G63" s="45" t="s">
        <v>79</v>
      </c>
      <c r="H63" s="45" t="s">
        <v>356</v>
      </c>
      <c r="I63" s="45" t="s">
        <v>79</v>
      </c>
      <c r="J63" s="63" t="n">
        <v>-1100000000</v>
      </c>
      <c r="K63" s="45" t="s">
        <v>79</v>
      </c>
      <c r="L63" s="45" t="s">
        <v>79</v>
      </c>
      <c r="M63" s="64" t="s">
        <v>177</v>
      </c>
      <c r="N63" s="64" t="n">
        <v>62900000000</v>
      </c>
      <c r="O63" s="64" t="n">
        <v>83300000000</v>
      </c>
      <c r="P63" s="64" t="n">
        <v>-75500000000</v>
      </c>
      <c r="Q63" s="64" t="n">
        <v>-22300000000</v>
      </c>
      <c r="R63" s="64" t="n">
        <v>-7600000000</v>
      </c>
      <c r="S63" s="64" t="n">
        <v>-100000000</v>
      </c>
      <c r="T63" s="64" t="n">
        <v>-8600000000</v>
      </c>
      <c r="V63" s="147"/>
    </row>
    <row r="64" customFormat="false" ht="15" hidden="false" customHeight="false" outlineLevel="0" collapsed="false">
      <c r="A64" s="85" t="s">
        <v>105</v>
      </c>
      <c r="B64" s="81"/>
      <c r="C64" s="45" t="s">
        <v>79</v>
      </c>
      <c r="D64" s="45" t="s">
        <v>79</v>
      </c>
      <c r="E64" s="71" t="s">
        <v>79</v>
      </c>
      <c r="F64" s="45" t="s">
        <v>79</v>
      </c>
      <c r="G64" s="45" t="s">
        <v>79</v>
      </c>
      <c r="H64" s="45" t="s">
        <v>79</v>
      </c>
      <c r="I64" s="63" t="n">
        <v>-36600000000</v>
      </c>
      <c r="J64" s="63" t="n">
        <v>10600000000</v>
      </c>
      <c r="K64" s="45" t="s">
        <v>79</v>
      </c>
      <c r="L64" s="45" t="s">
        <v>79</v>
      </c>
      <c r="M64" s="45" t="s">
        <v>79</v>
      </c>
      <c r="N64" s="45" t="s">
        <v>79</v>
      </c>
      <c r="O64" s="45" t="s">
        <v>79</v>
      </c>
      <c r="P64" s="45" t="s">
        <v>79</v>
      </c>
      <c r="Q64" s="45" t="s">
        <v>79</v>
      </c>
      <c r="R64" s="45" t="s">
        <v>79</v>
      </c>
      <c r="S64" s="45" t="s">
        <v>79</v>
      </c>
      <c r="T64" s="45" t="s">
        <v>79</v>
      </c>
    </row>
    <row r="65" customFormat="false" ht="15" hidden="false" customHeight="false" outlineLevel="0" collapsed="false">
      <c r="A65" s="85" t="s">
        <v>694</v>
      </c>
      <c r="B65" s="77"/>
      <c r="C65" s="45" t="s">
        <v>79</v>
      </c>
      <c r="D65" s="71" t="s">
        <v>79</v>
      </c>
      <c r="E65" s="71" t="s">
        <v>79</v>
      </c>
      <c r="F65" s="45" t="s">
        <v>79</v>
      </c>
      <c r="G65" s="45" t="s">
        <v>79</v>
      </c>
      <c r="H65" s="45" t="s">
        <v>79</v>
      </c>
      <c r="I65" s="63" t="n">
        <v>-400000000</v>
      </c>
      <c r="J65" s="63" t="n">
        <v>0</v>
      </c>
      <c r="K65" s="45" t="s">
        <v>79</v>
      </c>
      <c r="L65" s="45" t="s">
        <v>79</v>
      </c>
      <c r="M65" s="45" t="s">
        <v>79</v>
      </c>
      <c r="N65" s="45" t="s">
        <v>79</v>
      </c>
      <c r="O65" s="45" t="s">
        <v>79</v>
      </c>
      <c r="P65" s="45" t="s">
        <v>79</v>
      </c>
      <c r="Q65" s="45" t="s">
        <v>79</v>
      </c>
      <c r="R65" s="45" t="s">
        <v>79</v>
      </c>
      <c r="S65" s="45" t="s">
        <v>79</v>
      </c>
      <c r="T65" s="45" t="s">
        <v>79</v>
      </c>
    </row>
    <row r="66" customFormat="false" ht="16.5" hidden="false" customHeight="false" outlineLevel="0" collapsed="false">
      <c r="A66" s="109" t="s">
        <v>695</v>
      </c>
      <c r="B66" s="77"/>
      <c r="C66" s="45" t="s">
        <v>192</v>
      </c>
      <c r="D66" s="45" t="s">
        <v>192</v>
      </c>
      <c r="E66" s="71" t="s">
        <v>79</v>
      </c>
      <c r="F66" s="45" t="s">
        <v>79</v>
      </c>
      <c r="G66" s="45" t="s">
        <v>79</v>
      </c>
      <c r="H66" s="45" t="s">
        <v>79</v>
      </c>
      <c r="I66" s="45" t="s">
        <v>79</v>
      </c>
      <c r="J66" s="45" t="s">
        <v>79</v>
      </c>
      <c r="K66" s="45" t="s">
        <v>79</v>
      </c>
      <c r="L66" s="45" t="s">
        <v>79</v>
      </c>
      <c r="M66" s="64" t="s">
        <v>177</v>
      </c>
      <c r="N66" s="64" t="n">
        <v>3300000000</v>
      </c>
      <c r="O66" s="64" t="n">
        <v>65800000000</v>
      </c>
      <c r="P66" s="64" t="n">
        <v>29400000000</v>
      </c>
      <c r="Q66" s="64" t="n">
        <v>76300000000</v>
      </c>
      <c r="R66" s="64" t="n">
        <v>27100000000</v>
      </c>
      <c r="S66" s="64" t="n">
        <v>26300000000</v>
      </c>
      <c r="T66" s="64" t="n">
        <v>35400000000</v>
      </c>
    </row>
    <row r="67" customFormat="false" ht="16.5" hidden="false" customHeight="false" outlineLevel="0" collapsed="false">
      <c r="A67" s="109" t="s">
        <v>696</v>
      </c>
      <c r="B67" s="110"/>
      <c r="C67" s="45" t="s">
        <v>192</v>
      </c>
      <c r="D67" s="45" t="s">
        <v>192</v>
      </c>
      <c r="E67" s="71" t="s">
        <v>79</v>
      </c>
      <c r="F67" s="45" t="s">
        <v>79</v>
      </c>
      <c r="G67" s="45" t="s">
        <v>79</v>
      </c>
      <c r="H67" s="45" t="s">
        <v>356</v>
      </c>
      <c r="I67" s="45" t="s">
        <v>79</v>
      </c>
      <c r="J67" s="45" t="s">
        <v>79</v>
      </c>
      <c r="K67" s="45" t="s">
        <v>79</v>
      </c>
      <c r="L67" s="45" t="s">
        <v>79</v>
      </c>
      <c r="M67" s="45" t="s">
        <v>79</v>
      </c>
      <c r="N67" s="64" t="n">
        <v>5500000000</v>
      </c>
      <c r="O67" s="64" t="n">
        <v>75000000000</v>
      </c>
      <c r="P67" s="64" t="n">
        <v>-23000000000</v>
      </c>
      <c r="Q67" s="64" t="n">
        <v>0</v>
      </c>
      <c r="R67" s="64" t="n">
        <v>0</v>
      </c>
      <c r="S67" s="64" t="n">
        <v>0</v>
      </c>
      <c r="T67" s="64" t="n">
        <v>0</v>
      </c>
    </row>
    <row r="68" customFormat="false" ht="16.5" hidden="false" customHeight="false" outlineLevel="0" collapsed="false">
      <c r="A68" s="115" t="s">
        <v>697</v>
      </c>
      <c r="B68" s="77" t="s">
        <v>175</v>
      </c>
      <c r="C68" s="62" t="n">
        <v>20300000000</v>
      </c>
      <c r="D68" s="62" t="n">
        <v>0</v>
      </c>
      <c r="E68" s="62" t="n">
        <v>29400000000</v>
      </c>
      <c r="F68" s="45" t="n">
        <v>1000000000</v>
      </c>
      <c r="G68" s="63" t="n">
        <v>1200000000</v>
      </c>
      <c r="H68" s="63" t="n">
        <v>9700000000</v>
      </c>
      <c r="I68" s="63" t="n">
        <v>900000000</v>
      </c>
      <c r="J68" s="63" t="n">
        <v>700000000</v>
      </c>
      <c r="K68" s="45" t="n">
        <v>39100000000</v>
      </c>
      <c r="L68" s="45" t="n">
        <v>180400000000</v>
      </c>
      <c r="M68" s="64" t="n">
        <v>200000000</v>
      </c>
      <c r="N68" s="64" t="n">
        <v>0</v>
      </c>
      <c r="O68" s="64" t="n">
        <v>0</v>
      </c>
      <c r="P68" s="64" t="n">
        <v>55100000000</v>
      </c>
      <c r="Q68" s="64" t="n">
        <v>0</v>
      </c>
      <c r="R68" s="64" t="n">
        <v>0</v>
      </c>
      <c r="S68" s="64" t="n">
        <v>0</v>
      </c>
      <c r="T68" s="64" t="n">
        <v>0</v>
      </c>
    </row>
    <row r="69" customFormat="false" ht="16.5" hidden="false" customHeight="false" outlineLevel="0" collapsed="false">
      <c r="A69" s="115" t="s">
        <v>698</v>
      </c>
      <c r="B69" s="77" t="s">
        <v>175</v>
      </c>
      <c r="C69" s="62" t="n">
        <v>-200000000</v>
      </c>
      <c r="D69" s="62" t="n">
        <v>-11200000000</v>
      </c>
      <c r="E69" s="62" t="n">
        <v>-22900000000</v>
      </c>
      <c r="F69" s="45" t="n">
        <v>-35800000000</v>
      </c>
      <c r="G69" s="63" t="n">
        <v>-30200000000</v>
      </c>
      <c r="H69" s="63" t="n">
        <v>-50300000000</v>
      </c>
      <c r="I69" s="63" t="n">
        <v>-12600000000</v>
      </c>
      <c r="J69" s="63" t="n">
        <v>-6700000000</v>
      </c>
      <c r="K69" s="45" t="n">
        <v>-52400000000</v>
      </c>
      <c r="L69" s="45" t="n">
        <v>-13100000000</v>
      </c>
      <c r="M69" s="64" t="n">
        <v>-20800000000</v>
      </c>
      <c r="N69" s="64" t="n">
        <v>-15800000000</v>
      </c>
      <c r="O69" s="64" t="n">
        <v>-20100000000</v>
      </c>
      <c r="P69" s="64" t="n">
        <v>21400000000</v>
      </c>
      <c r="Q69" s="64" t="n">
        <v>57500000000</v>
      </c>
      <c r="R69" s="64" t="n">
        <v>12200000000</v>
      </c>
      <c r="S69" s="64" t="n">
        <v>0</v>
      </c>
      <c r="T69" s="64" t="n">
        <v>0</v>
      </c>
    </row>
    <row r="70" customFormat="false" ht="16.5" hidden="false" customHeight="false" outlineLevel="0" collapsed="false">
      <c r="A70" s="110" t="s">
        <v>699</v>
      </c>
      <c r="B70" s="77" t="s">
        <v>144</v>
      </c>
      <c r="C70" s="71" t="n">
        <v>0</v>
      </c>
      <c r="D70" s="71" t="n">
        <v>0</v>
      </c>
      <c r="E70" s="71" t="n">
        <v>0</v>
      </c>
      <c r="F70" s="45" t="n">
        <v>0</v>
      </c>
      <c r="G70" s="45" t="n">
        <v>0</v>
      </c>
      <c r="H70" s="45" t="n">
        <v>0</v>
      </c>
      <c r="I70" s="63" t="n">
        <v>0</v>
      </c>
      <c r="J70" s="63" t="n">
        <v>0</v>
      </c>
      <c r="K70" s="45" t="n">
        <v>0</v>
      </c>
      <c r="L70" s="45" t="n">
        <v>0</v>
      </c>
      <c r="M70" s="64" t="n">
        <v>0</v>
      </c>
      <c r="N70" s="64" t="n">
        <v>0</v>
      </c>
      <c r="O70" s="64" t="n">
        <v>0</v>
      </c>
      <c r="P70" s="64" t="n">
        <v>0</v>
      </c>
      <c r="Q70" s="64" t="n">
        <v>0</v>
      </c>
      <c r="R70" s="64" t="n">
        <v>0</v>
      </c>
      <c r="S70" s="64" t="n">
        <v>0</v>
      </c>
      <c r="T70" s="64" t="n">
        <v>0</v>
      </c>
    </row>
    <row r="71" customFormat="false" ht="15" hidden="false" customHeight="false" outlineLevel="0" collapsed="false">
      <c r="A71" s="77"/>
      <c r="B71" s="77"/>
      <c r="C71" s="77"/>
      <c r="D71" s="77"/>
      <c r="E71" s="77"/>
    </row>
    <row r="72" customFormat="false" ht="16.5" hidden="false" customHeight="false" outlineLevel="0" collapsed="false">
      <c r="A72" s="77"/>
      <c r="B72" s="77"/>
      <c r="C72" s="108" t="s">
        <v>85</v>
      </c>
      <c r="D72" s="108" t="s">
        <v>85</v>
      </c>
      <c r="E72" s="148" t="s">
        <v>85</v>
      </c>
      <c r="F72" s="47" t="s">
        <v>86</v>
      </c>
      <c r="G72" s="47" t="s">
        <v>85</v>
      </c>
      <c r="H72" s="47" t="s">
        <v>86</v>
      </c>
      <c r="I72" s="47" t="s">
        <v>86</v>
      </c>
      <c r="J72" s="47" t="s">
        <v>86</v>
      </c>
      <c r="K72" s="47" t="s">
        <v>85</v>
      </c>
      <c r="L72" s="47" t="s">
        <v>85</v>
      </c>
      <c r="M72" s="47" t="s">
        <v>85</v>
      </c>
      <c r="N72" s="47" t="s">
        <v>85</v>
      </c>
      <c r="O72" s="47" t="s">
        <v>85</v>
      </c>
      <c r="P72" s="47" t="s">
        <v>85</v>
      </c>
      <c r="Q72" s="47" t="s">
        <v>85</v>
      </c>
      <c r="R72" s="47" t="s">
        <v>85</v>
      </c>
      <c r="S72" s="47" t="s">
        <v>85</v>
      </c>
      <c r="T72" s="47" t="s">
        <v>85</v>
      </c>
    </row>
    <row r="73" customFormat="false" ht="15" hidden="false" customHeight="false" outlineLevel="0" collapsed="false">
      <c r="A73" s="77"/>
      <c r="B73" s="77"/>
      <c r="C73" s="77"/>
      <c r="D73" s="77"/>
      <c r="E73" s="77"/>
    </row>
    <row r="74" customFormat="false" ht="15" hidden="false" customHeight="false" outlineLevel="0" collapsed="false">
      <c r="A74" s="77" t="s">
        <v>88</v>
      </c>
      <c r="B74" s="77"/>
      <c r="C74" s="149" t="n">
        <f aca="false">C6-C7-C20</f>
        <v>0</v>
      </c>
      <c r="D74" s="149" t="n">
        <f aca="false">D6-D7-D20</f>
        <v>100000000</v>
      </c>
      <c r="E74" s="149" t="n">
        <f aca="false">E6-E7-E20</f>
        <v>0</v>
      </c>
      <c r="F74" s="149" t="n">
        <f aca="false">F6-F7-F20</f>
        <v>-100000000</v>
      </c>
      <c r="G74" s="149" t="n">
        <f aca="false">G6-G7-G20</f>
        <v>0</v>
      </c>
      <c r="H74" s="149" t="n">
        <f aca="false">H6-H7-H20</f>
        <v>0</v>
      </c>
      <c r="I74" s="149" t="n">
        <f aca="false">I6-I7-I20</f>
        <v>0</v>
      </c>
      <c r="J74" s="149" t="n">
        <f aca="false">J6-J7-J20</f>
        <v>0</v>
      </c>
      <c r="K74" s="149" t="n">
        <f aca="false">K6-K7-K20</f>
        <v>0</v>
      </c>
      <c r="L74" s="149" t="n">
        <f aca="false">L6-L7-L20</f>
        <v>900000000</v>
      </c>
      <c r="M74" s="149" t="n">
        <f aca="false">M6-M7-M20</f>
        <v>0</v>
      </c>
      <c r="N74" s="149" t="n">
        <f aca="false">N6-N7-N20</f>
        <v>0</v>
      </c>
      <c r="O74" s="149" t="n">
        <f aca="false">O6-O7-O20</f>
        <v>0</v>
      </c>
      <c r="P74" s="149" t="n">
        <f aca="false">P6-P7-P20</f>
        <v>0</v>
      </c>
      <c r="Q74" s="149" t="n">
        <f aca="false">Q6-Q7-Q20</f>
        <v>0</v>
      </c>
      <c r="R74" s="149" t="n">
        <f aca="false">R6-R7-R20</f>
        <v>0</v>
      </c>
      <c r="S74" s="149" t="n">
        <f aca="false">S6-S7-S20</f>
        <v>0</v>
      </c>
      <c r="T74" s="149" t="n">
        <f aca="false">T6-T7-T20</f>
        <v>0</v>
      </c>
    </row>
    <row r="75" customFormat="false" ht="15" hidden="false" customHeight="false" outlineLevel="0" collapsed="false">
      <c r="A75" s="77" t="s">
        <v>331</v>
      </c>
      <c r="B75" s="77"/>
      <c r="C75" s="112" t="n">
        <f aca="false">C29-C30-C37</f>
        <v>0</v>
      </c>
      <c r="D75" s="112" t="n">
        <f aca="false">D29-D30-D37</f>
        <v>0</v>
      </c>
      <c r="E75" s="112" t="n">
        <f aca="false">E29-E30-E37</f>
        <v>-100000000</v>
      </c>
      <c r="F75" s="112" t="n">
        <f aca="false">F29-F30-F37</f>
        <v>0</v>
      </c>
      <c r="G75" s="112" t="n">
        <f aca="false">G29-G30-G37</f>
        <v>0</v>
      </c>
      <c r="H75" s="112" t="n">
        <f aca="false">H29-H30-H37</f>
        <v>0</v>
      </c>
      <c r="I75" s="112" t="n">
        <f aca="false">I29-I30-I37</f>
        <v>0</v>
      </c>
      <c r="J75" s="112" t="n">
        <f aca="false">J29-J30-J37</f>
        <v>0</v>
      </c>
      <c r="K75" s="112" t="n">
        <f aca="false">K29-K30-K37</f>
        <v>-100000000</v>
      </c>
      <c r="L75" s="112" t="n">
        <f aca="false">L29-L30-L37</f>
        <v>0</v>
      </c>
      <c r="M75" s="112" t="n">
        <f aca="false">M29-M30-M37</f>
        <v>0</v>
      </c>
      <c r="N75" s="112" t="n">
        <f aca="false">N29-N30-N37-N41</f>
        <v>0</v>
      </c>
      <c r="O75" s="112" t="n">
        <f aca="false">O29-O30-O37</f>
        <v>0</v>
      </c>
      <c r="P75" s="112" t="n">
        <f aca="false">P29-P30-P37</f>
        <v>0</v>
      </c>
      <c r="Q75" s="112" t="n">
        <f aca="false">Q29-Q30-Q37</f>
        <v>0</v>
      </c>
      <c r="R75" s="112" t="n">
        <f aca="false">R29-R30-R37</f>
        <v>0</v>
      </c>
      <c r="S75" s="112" t="n">
        <f aca="false">S29-S30-S37</f>
        <v>0</v>
      </c>
      <c r="T75" s="112" t="n">
        <f aca="false">T29-T30-T37</f>
        <v>0</v>
      </c>
    </row>
    <row r="76" customFormat="false" ht="15" hidden="false" customHeight="false" outlineLevel="0" collapsed="false">
      <c r="A76" s="77" t="s">
        <v>568</v>
      </c>
      <c r="B76" s="77"/>
      <c r="C76" s="112" t="n">
        <f aca="false">C49-C50-C57</f>
        <v>0</v>
      </c>
      <c r="D76" s="112" t="n">
        <f aca="false">D49-D50-D57</f>
        <v>0</v>
      </c>
      <c r="E76" s="112" t="n">
        <f aca="false">E49-E50-E57</f>
        <v>100000000</v>
      </c>
      <c r="F76" s="112" t="n">
        <f aca="false">F49-F50-F57</f>
        <v>0</v>
      </c>
      <c r="G76" s="112" t="n">
        <f aca="false">G49-G50-G57</f>
        <v>100000000</v>
      </c>
      <c r="H76" s="112" t="n">
        <f aca="false">H49-H50-H57</f>
        <v>0</v>
      </c>
      <c r="I76" s="112" t="n">
        <f aca="false">I49-I50-I57</f>
        <v>0</v>
      </c>
      <c r="J76" s="112" t="n">
        <f aca="false">J49-J50-J57</f>
        <v>0</v>
      </c>
      <c r="K76" s="112" t="n">
        <f aca="false">K49-K50-K57</f>
        <v>0</v>
      </c>
      <c r="L76" s="112" t="n">
        <f aca="false">L49-L50-L57</f>
        <v>0</v>
      </c>
      <c r="M76" s="112" t="n">
        <f aca="false">M49-M50-M57</f>
        <v>0</v>
      </c>
      <c r="N76" s="112" t="n">
        <f aca="false">N49-N50-N57</f>
        <v>0</v>
      </c>
      <c r="O76" s="112" t="n">
        <f aca="false">O49-O50-O57</f>
        <v>0</v>
      </c>
      <c r="P76" s="112" t="n">
        <f aca="false">P49-P50-P57</f>
        <v>0</v>
      </c>
      <c r="Q76" s="112" t="n">
        <f aca="false">Q49-Q50-Q57</f>
        <v>0</v>
      </c>
      <c r="R76" s="112" t="n">
        <f aca="false">R49-R50-R57</f>
        <v>100000000</v>
      </c>
      <c r="S76" s="112" t="n">
        <f aca="false">S49-S50-S57</f>
        <v>0</v>
      </c>
      <c r="T76" s="112" t="n">
        <f aca="false">T49-T50-T57</f>
        <v>0</v>
      </c>
    </row>
    <row r="77" customFormat="false" ht="15" hidden="false" customHeight="false" outlineLevel="0" collapsed="false">
      <c r="A77" s="77" t="s">
        <v>700</v>
      </c>
      <c r="B77" s="77"/>
      <c r="C77" s="112" t="n">
        <f aca="false">C51+C54-C50+C55+C56</f>
        <v>-38000000000</v>
      </c>
      <c r="D77" s="112" t="n">
        <f aca="false">D51+D54-D50+D55+D56</f>
        <v>-28600000000</v>
      </c>
      <c r="E77" s="112" t="n">
        <f aca="false">E51+E54-E50+E55+E56</f>
        <v>0</v>
      </c>
      <c r="F77" s="112" t="n">
        <f aca="false">F51+F54-F50+F55+F56</f>
        <v>-100000000</v>
      </c>
      <c r="G77" s="112" t="n">
        <f aca="false">G51+G54-G50+G55+G56</f>
        <v>0</v>
      </c>
      <c r="H77" s="112" t="n">
        <f aca="false">H51+H54-H50+H55+H56</f>
        <v>0</v>
      </c>
      <c r="I77" s="112" t="n">
        <f aca="false">I51+I54-I50+I55+I56</f>
        <v>0</v>
      </c>
      <c r="J77" s="112" t="n">
        <f aca="false">J51+J54-J50+J55+J56</f>
        <v>0</v>
      </c>
      <c r="K77" s="112" t="n">
        <f aca="false">K51+K54-K50+K55+K56</f>
        <v>0</v>
      </c>
      <c r="L77" s="112" t="n">
        <f aca="false">L51+L54-L50+L55+L56</f>
        <v>0</v>
      </c>
      <c r="M77" s="112" t="n">
        <f aca="false">M51+M54-M50+M55+M56</f>
        <v>0</v>
      </c>
      <c r="N77" s="112" t="n">
        <f aca="false">N51+N54-N50+N55+N56</f>
        <v>0</v>
      </c>
      <c r="O77" s="112" t="n">
        <f aca="false">O51+O54-O50+O55+O56</f>
        <v>0</v>
      </c>
      <c r="P77" s="112" t="n">
        <f aca="false">P51+P54-P50+P55+P56</f>
        <v>0</v>
      </c>
      <c r="Q77" s="112" t="n">
        <f aca="false">Q51+Q54-Q50+Q55+Q56</f>
        <v>100000000</v>
      </c>
      <c r="R77" s="112" t="n">
        <f aca="false">R51+R54-R50+R55+R56</f>
        <v>0</v>
      </c>
      <c r="S77" s="112" t="n">
        <f aca="false">S51+S54-S50+S55+S56</f>
        <v>0</v>
      </c>
      <c r="T77" s="112" t="n">
        <f aca="false">T51+T54-T50+T55+T56</f>
        <v>-100000000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W6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45" activePane="bottomRight" state="frozen"/>
      <selection pane="topLeft" activeCell="A1" activeCellId="0" sqref="A1"/>
      <selection pane="topRight" activeCell="B1" activeCellId="0" sqref="B1"/>
      <selection pane="bottomLeft" activeCell="A45" activeCellId="0" sqref="A45"/>
      <selection pane="bottomRight" activeCell="B23" activeCellId="0" sqref="B23"/>
    </sheetView>
  </sheetViews>
  <sheetFormatPr defaultRowHeight="15"/>
  <cols>
    <col collapsed="false" hidden="false" max="1" min="1" style="0" width="58.1428571428572"/>
    <col collapsed="false" hidden="false" max="2" min="2" style="0" width="54.5714285714286"/>
    <col collapsed="false" hidden="false" max="3" min="3" style="0" width="8.72959183673469"/>
    <col collapsed="false" hidden="false" max="5" min="4" style="0" width="19"/>
    <col collapsed="false" hidden="false" max="7" min="6" style="0" width="20.9948979591837"/>
    <col collapsed="false" hidden="false" max="11" min="8" style="0" width="22.8571428571429"/>
    <col collapsed="false" hidden="false" max="18" min="12" style="0" width="20.5714285714286"/>
    <col collapsed="false" hidden="false" max="1025" min="19" style="0" width="8.72959183673469"/>
  </cols>
  <sheetData>
    <row r="1" customFormat="false" ht="15" hidden="false" customHeight="false" outlineLevel="0" collapsed="false">
      <c r="A1" s="1" t="s">
        <v>701</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702</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25</v>
      </c>
      <c r="Q5" s="2" t="s">
        <v>25</v>
      </c>
      <c r="R5" s="2" t="s">
        <v>29</v>
      </c>
      <c r="S5" s="2" t="s">
        <v>29</v>
      </c>
      <c r="T5" s="2" t="s">
        <v>29</v>
      </c>
      <c r="U5" s="2" t="s">
        <v>29</v>
      </c>
      <c r="V5" s="2" t="s">
        <v>29</v>
      </c>
      <c r="W5" s="2" t="s">
        <v>29</v>
      </c>
    </row>
    <row r="6" s="24" customFormat="true" ht="15" hidden="false" customHeight="false" outlineLevel="0" collapsed="false">
      <c r="A6" s="9" t="s">
        <v>30</v>
      </c>
      <c r="B6" s="123" t="s">
        <v>95</v>
      </c>
      <c r="C6" s="123"/>
      <c r="D6" s="150" t="n">
        <v>593500000000</v>
      </c>
      <c r="E6" s="150" t="n">
        <v>707000000000</v>
      </c>
      <c r="F6" s="150" t="n">
        <v>838000000000</v>
      </c>
      <c r="G6" s="150" t="n">
        <v>825000000000</v>
      </c>
      <c r="H6" s="150" t="n">
        <v>919000000000</v>
      </c>
      <c r="I6" s="150" t="n">
        <v>1121000000000</v>
      </c>
      <c r="J6" s="150" t="n">
        <v>1327000000000</v>
      </c>
      <c r="K6" s="150" t="n">
        <v>1530000000000</v>
      </c>
      <c r="L6" s="150" t="n">
        <v>1878000000000</v>
      </c>
      <c r="M6" s="150" t="n">
        <v>2130000000000</v>
      </c>
      <c r="N6" s="150" t="n">
        <v>2306000000000</v>
      </c>
      <c r="O6" s="150" t="n">
        <v>2642000000000</v>
      </c>
      <c r="P6" s="150" t="n">
        <v>2988000000000</v>
      </c>
      <c r="Q6" s="150" t="n">
        <v>3831000000000</v>
      </c>
      <c r="R6" s="150" t="n">
        <v>4288000000000</v>
      </c>
    </row>
    <row r="7" customFormat="false" ht="15" hidden="false" customHeight="false" outlineLevel="0" collapsed="false">
      <c r="A7" s="61" t="s">
        <v>32</v>
      </c>
      <c r="B7" s="61"/>
      <c r="C7" s="61"/>
      <c r="D7" s="43" t="n">
        <v>553000000000</v>
      </c>
      <c r="E7" s="43" t="n">
        <v>624000000000</v>
      </c>
      <c r="F7" s="43" t="n">
        <v>719000000000</v>
      </c>
      <c r="G7" s="43" t="n">
        <v>794000000000</v>
      </c>
      <c r="H7" s="43" t="n">
        <v>900000000000</v>
      </c>
      <c r="I7" s="43" t="n">
        <v>1077000000000</v>
      </c>
      <c r="J7" s="43" t="n">
        <v>1298000000000</v>
      </c>
      <c r="K7" s="43" t="n">
        <v>1499000000000</v>
      </c>
      <c r="L7" s="43" t="n">
        <v>1851000000000</v>
      </c>
      <c r="M7" s="43" t="n">
        <v>2079000000000</v>
      </c>
      <c r="N7" s="43" t="n">
        <v>2261000000000</v>
      </c>
      <c r="O7" s="43" t="n">
        <v>2567000000000</v>
      </c>
      <c r="P7" s="43" t="n">
        <v>2949000000000</v>
      </c>
      <c r="Q7" s="43" t="n">
        <v>3625000000000</v>
      </c>
      <c r="R7" s="43" t="n">
        <v>4191000000000</v>
      </c>
    </row>
    <row r="8" customFormat="false" ht="15" hidden="false" customHeight="false" outlineLevel="0" collapsed="false">
      <c r="A8" s="61" t="s">
        <v>97</v>
      </c>
      <c r="B8" s="61" t="s">
        <v>98</v>
      </c>
      <c r="C8" s="61"/>
      <c r="D8" s="43" t="n">
        <v>441500000000</v>
      </c>
      <c r="E8" s="43" t="n">
        <v>478000000000</v>
      </c>
      <c r="F8" s="43" t="n">
        <v>554000000000</v>
      </c>
      <c r="G8" s="43" t="n">
        <v>611000000000</v>
      </c>
      <c r="H8" s="43" t="n">
        <v>659000000000</v>
      </c>
      <c r="I8" s="43" t="n">
        <v>804000000000</v>
      </c>
      <c r="J8" s="43" t="n">
        <v>954000000000</v>
      </c>
      <c r="K8" s="43" t="n">
        <v>1086000000000</v>
      </c>
      <c r="L8" s="43" t="n">
        <v>1331000000000</v>
      </c>
      <c r="M8" s="43" t="n">
        <v>1500000000000</v>
      </c>
      <c r="N8" s="43" t="n">
        <v>1738000000000</v>
      </c>
      <c r="O8" s="43" t="n">
        <v>2076000000000</v>
      </c>
      <c r="P8" s="43" t="n">
        <v>2231000000000</v>
      </c>
      <c r="Q8" s="43" t="n">
        <v>2635000000000</v>
      </c>
      <c r="R8" s="43" t="n">
        <v>3209000000000</v>
      </c>
    </row>
    <row r="9" customFormat="false" ht="15" hidden="false" customHeight="false" outlineLevel="0" collapsed="false">
      <c r="A9" s="151" t="s">
        <v>703</v>
      </c>
      <c r="B9" s="61" t="s">
        <v>36</v>
      </c>
      <c r="C9" s="37"/>
      <c r="D9" s="43" t="n">
        <v>422500000000</v>
      </c>
      <c r="E9" s="43" t="n">
        <v>459000000000</v>
      </c>
      <c r="F9" s="43" t="n">
        <v>532000000000</v>
      </c>
      <c r="G9" s="43" t="n">
        <v>583000000000</v>
      </c>
      <c r="H9" s="43" t="n">
        <v>624000000000</v>
      </c>
      <c r="I9" s="43" t="n">
        <v>767000000000</v>
      </c>
      <c r="J9" s="43" t="n">
        <v>917000000000</v>
      </c>
      <c r="K9" s="43" t="n">
        <v>1045000000000</v>
      </c>
      <c r="L9" s="43" t="n">
        <v>1285000000000</v>
      </c>
      <c r="M9" s="43" t="n">
        <v>1445000000000</v>
      </c>
      <c r="N9" s="43" t="n">
        <v>1673000000000</v>
      </c>
      <c r="O9" s="43" t="n">
        <v>1969000000000</v>
      </c>
      <c r="P9" s="43" t="n">
        <v>2081000000000</v>
      </c>
      <c r="Q9" s="43" t="n">
        <v>2445000000000</v>
      </c>
      <c r="R9" s="43" t="n">
        <v>2995000000000</v>
      </c>
    </row>
    <row r="10" customFormat="false" ht="15" hidden="false" customHeight="false" outlineLevel="0" collapsed="false">
      <c r="A10" s="65" t="s">
        <v>704</v>
      </c>
      <c r="B10" s="61"/>
      <c r="C10" s="37"/>
      <c r="D10" s="43" t="n">
        <v>392100000000</v>
      </c>
      <c r="E10" s="43" t="n">
        <v>404000000000</v>
      </c>
      <c r="F10" s="43" t="n">
        <v>460000000000</v>
      </c>
      <c r="G10" s="43" t="n">
        <v>522000000000</v>
      </c>
      <c r="H10" s="43" t="n">
        <v>595000000000</v>
      </c>
      <c r="I10" s="43" t="n">
        <v>713000000000</v>
      </c>
      <c r="J10" s="43" t="n">
        <v>843000000000</v>
      </c>
      <c r="K10" s="43" t="n">
        <v>1007000000000</v>
      </c>
      <c r="L10" s="43" t="n">
        <v>1157000000000</v>
      </c>
      <c r="M10" s="43" t="n">
        <v>1329000000000</v>
      </c>
      <c r="N10" s="43" t="n">
        <v>1558000000000</v>
      </c>
      <c r="O10" s="43" t="n">
        <v>1881000000000</v>
      </c>
      <c r="P10" s="43" t="n">
        <v>1936000000000</v>
      </c>
      <c r="Q10" s="43" t="n">
        <v>2266000000000</v>
      </c>
      <c r="R10" s="43" t="n">
        <v>2756000000000</v>
      </c>
    </row>
    <row r="11" customFormat="false" ht="15" hidden="false" customHeight="false" outlineLevel="0" collapsed="false">
      <c r="A11" s="67" t="s">
        <v>428</v>
      </c>
      <c r="B11" s="61" t="s">
        <v>705</v>
      </c>
      <c r="C11" s="37"/>
      <c r="D11" s="43" t="n">
        <v>124600000000</v>
      </c>
      <c r="E11" s="43" t="n">
        <v>143000000000</v>
      </c>
      <c r="F11" s="43" t="n">
        <v>152000000000</v>
      </c>
      <c r="G11" s="43" t="n">
        <v>164000000000</v>
      </c>
      <c r="H11" s="43" t="n">
        <v>184000000000</v>
      </c>
      <c r="I11" s="43" t="n">
        <v>225000000000</v>
      </c>
      <c r="J11" s="43" t="n">
        <v>330000000000</v>
      </c>
      <c r="K11" s="43" t="n">
        <v>388000000000</v>
      </c>
      <c r="L11" s="43" t="n">
        <v>440000000000</v>
      </c>
      <c r="M11" s="43" t="n">
        <v>529000000000</v>
      </c>
      <c r="N11" s="43" t="n">
        <v>602000000000</v>
      </c>
      <c r="O11" s="43" t="n">
        <v>732000000000</v>
      </c>
      <c r="P11" s="43" t="n">
        <v>736000000000</v>
      </c>
      <c r="Q11" s="43" t="n">
        <v>884000000000</v>
      </c>
      <c r="R11" s="43" t="n">
        <v>1139000000000</v>
      </c>
    </row>
    <row r="12" customFormat="false" ht="15" hidden="false" customHeight="false" outlineLevel="0" collapsed="false">
      <c r="A12" s="67" t="s">
        <v>706</v>
      </c>
      <c r="B12" s="61" t="s">
        <v>705</v>
      </c>
      <c r="C12" s="37"/>
      <c r="D12" s="43" t="n">
        <v>49000000000</v>
      </c>
      <c r="E12" s="43" t="n">
        <v>47000000000</v>
      </c>
      <c r="F12" s="43" t="n">
        <v>44000000000</v>
      </c>
      <c r="G12" s="43" t="n">
        <v>46000000000</v>
      </c>
      <c r="H12" s="43" t="n">
        <v>59000000000</v>
      </c>
      <c r="I12" s="43" t="n">
        <v>55000000000</v>
      </c>
      <c r="J12" s="43" t="n">
        <v>72000000000</v>
      </c>
      <c r="K12" s="43" t="n">
        <v>84000000000</v>
      </c>
      <c r="L12" s="43" t="n">
        <v>116000000000</v>
      </c>
      <c r="M12" s="43" t="n">
        <v>121000000000</v>
      </c>
      <c r="N12" s="43" t="n">
        <v>137000000000</v>
      </c>
      <c r="O12" s="43" t="n">
        <v>122000000000</v>
      </c>
      <c r="P12" s="43" t="n">
        <v>119000000000</v>
      </c>
      <c r="Q12" s="43" t="n">
        <v>139000000000</v>
      </c>
      <c r="R12" s="43" t="n">
        <v>159000000000</v>
      </c>
    </row>
    <row r="13" customFormat="false" ht="15" hidden="false" customHeight="false" outlineLevel="0" collapsed="false">
      <c r="A13" s="67" t="s">
        <v>707</v>
      </c>
      <c r="B13" s="61" t="s">
        <v>705</v>
      </c>
      <c r="C13" s="37"/>
      <c r="D13" s="43" t="n">
        <v>153500000000</v>
      </c>
      <c r="E13" s="43" t="n">
        <v>166000000000</v>
      </c>
      <c r="F13" s="43" t="n">
        <v>195000000000</v>
      </c>
      <c r="G13" s="43" t="n">
        <v>221000000000</v>
      </c>
      <c r="H13" s="43" t="n">
        <v>236000000000</v>
      </c>
      <c r="I13" s="43" t="n">
        <v>295000000000</v>
      </c>
      <c r="J13" s="43" t="n">
        <v>309000000000</v>
      </c>
      <c r="K13" s="43" t="n">
        <v>385000000000</v>
      </c>
      <c r="L13" s="43" t="n">
        <v>452000000000</v>
      </c>
      <c r="M13" s="43" t="n">
        <v>517000000000</v>
      </c>
      <c r="N13" s="43" t="n">
        <v>633000000000</v>
      </c>
      <c r="O13" s="43" t="n">
        <v>809000000000</v>
      </c>
      <c r="P13" s="43" t="n">
        <v>841000000000</v>
      </c>
      <c r="Q13" s="43" t="n">
        <v>1002000000000</v>
      </c>
      <c r="R13" s="43" t="n">
        <v>1167000000000</v>
      </c>
    </row>
    <row r="14" customFormat="false" ht="15" hidden="false" customHeight="false" outlineLevel="0" collapsed="false">
      <c r="A14" s="67" t="s">
        <v>708</v>
      </c>
      <c r="B14" s="61" t="s">
        <v>705</v>
      </c>
      <c r="C14" s="37"/>
      <c r="D14" s="43" t="n">
        <v>65000000000</v>
      </c>
      <c r="E14" s="43" t="n">
        <v>48000000000</v>
      </c>
      <c r="F14" s="43" t="n">
        <v>69000000000</v>
      </c>
      <c r="G14" s="43" t="n">
        <v>91000000000</v>
      </c>
      <c r="H14" s="43" t="n">
        <v>117000000000</v>
      </c>
      <c r="I14" s="43" t="n">
        <v>138000000000</v>
      </c>
      <c r="J14" s="43" t="n">
        <v>132000000000</v>
      </c>
      <c r="K14" s="43" t="n">
        <v>151000000000</v>
      </c>
      <c r="L14" s="43" t="n">
        <v>148000000000</v>
      </c>
      <c r="M14" s="43" t="n">
        <v>161000000000</v>
      </c>
      <c r="N14" s="43" t="n">
        <v>185000000000</v>
      </c>
      <c r="O14" s="43" t="n">
        <v>218000000000</v>
      </c>
      <c r="P14" s="43" t="n">
        <v>240000000000</v>
      </c>
      <c r="Q14" s="43" t="n">
        <v>241000000000</v>
      </c>
      <c r="R14" s="43" t="n">
        <v>291000000000</v>
      </c>
    </row>
    <row r="15" customFormat="false" ht="15" hidden="false" customHeight="false" outlineLevel="0" collapsed="false">
      <c r="A15" s="65" t="s">
        <v>709</v>
      </c>
      <c r="B15" s="61" t="s">
        <v>705</v>
      </c>
      <c r="C15" s="37"/>
      <c r="D15" s="43"/>
      <c r="E15" s="43" t="n">
        <v>55000000000</v>
      </c>
      <c r="F15" s="43" t="n">
        <v>72000000000</v>
      </c>
      <c r="G15" s="43" t="n">
        <v>62000000000</v>
      </c>
      <c r="H15" s="43" t="n">
        <v>29000000000</v>
      </c>
      <c r="I15" s="43" t="n">
        <v>54000000000</v>
      </c>
      <c r="J15" s="43" t="n">
        <v>74000000000</v>
      </c>
      <c r="K15" s="43" t="n">
        <v>0</v>
      </c>
      <c r="L15" s="43" t="n">
        <v>0</v>
      </c>
      <c r="M15" s="43" t="n">
        <v>0</v>
      </c>
      <c r="N15" s="43" t="n">
        <v>0</v>
      </c>
      <c r="O15" s="43" t="n">
        <v>0</v>
      </c>
      <c r="P15" s="43" t="n">
        <v>0</v>
      </c>
      <c r="Q15" s="43" t="n">
        <v>0</v>
      </c>
      <c r="R15" s="43" t="n">
        <v>0</v>
      </c>
    </row>
    <row r="16" customFormat="false" ht="15" hidden="false" customHeight="false" outlineLevel="0" collapsed="false">
      <c r="A16" s="65" t="s">
        <v>710</v>
      </c>
      <c r="B16" s="61" t="s">
        <v>705</v>
      </c>
      <c r="C16" s="37"/>
      <c r="D16" s="43" t="n">
        <v>17900000000</v>
      </c>
      <c r="E16" s="46"/>
      <c r="F16" s="46"/>
      <c r="G16" s="46"/>
      <c r="H16" s="46"/>
      <c r="I16" s="46"/>
      <c r="J16" s="46"/>
      <c r="K16" s="43" t="n">
        <v>14000000000</v>
      </c>
      <c r="L16" s="43" t="n">
        <v>112000000000</v>
      </c>
      <c r="M16" s="43" t="n">
        <v>89000000000</v>
      </c>
      <c r="N16" s="43" t="n">
        <v>83000000000</v>
      </c>
      <c r="O16" s="43" t="n">
        <v>60000000000</v>
      </c>
      <c r="P16" s="43" t="n">
        <v>110000000000</v>
      </c>
      <c r="Q16" s="43" t="n">
        <v>104000000000</v>
      </c>
      <c r="R16" s="43" t="n">
        <v>122000000000</v>
      </c>
    </row>
    <row r="17" customFormat="false" ht="15" hidden="false" customHeight="false" outlineLevel="0" collapsed="false">
      <c r="A17" s="65" t="s">
        <v>711</v>
      </c>
      <c r="B17" s="61" t="s">
        <v>705</v>
      </c>
      <c r="C17" s="37"/>
      <c r="D17" s="43" t="n">
        <v>12300000000</v>
      </c>
      <c r="E17" s="46"/>
      <c r="F17" s="46"/>
      <c r="G17" s="46"/>
      <c r="H17" s="46"/>
      <c r="I17" s="46"/>
      <c r="J17" s="46"/>
      <c r="K17" s="43" t="n">
        <v>23000000000</v>
      </c>
      <c r="L17" s="43" t="n">
        <v>16000000000</v>
      </c>
      <c r="M17" s="43" t="n">
        <v>28000000000</v>
      </c>
      <c r="N17" s="43" t="n">
        <v>32000000000</v>
      </c>
      <c r="O17" s="43" t="n">
        <v>27000000000</v>
      </c>
      <c r="P17" s="43" t="n">
        <v>35000000000</v>
      </c>
      <c r="Q17" s="43" t="n">
        <v>43000000000</v>
      </c>
      <c r="R17" s="43" t="n">
        <v>43000000000</v>
      </c>
    </row>
    <row r="18" customFormat="false" ht="15" hidden="false" customHeight="false" outlineLevel="0" collapsed="false">
      <c r="A18" s="65" t="s">
        <v>712</v>
      </c>
      <c r="B18" s="61" t="s">
        <v>705</v>
      </c>
      <c r="C18" s="37"/>
      <c r="D18" s="43"/>
      <c r="E18" s="46"/>
      <c r="F18" s="46"/>
      <c r="G18" s="46"/>
      <c r="H18" s="46"/>
      <c r="I18" s="46"/>
      <c r="J18" s="46"/>
      <c r="K18" s="46"/>
      <c r="L18" s="43"/>
      <c r="M18" s="43"/>
      <c r="N18" s="43"/>
      <c r="O18" s="43"/>
      <c r="P18" s="43"/>
      <c r="Q18" s="43" t="n">
        <v>32000000000</v>
      </c>
      <c r="R18" s="43" t="n">
        <v>75000000000</v>
      </c>
    </row>
    <row r="19" customFormat="false" ht="15" hidden="false" customHeight="false" outlineLevel="0" collapsed="false">
      <c r="A19" s="151" t="s">
        <v>713</v>
      </c>
      <c r="B19" s="61" t="s">
        <v>36</v>
      </c>
      <c r="C19" s="37"/>
      <c r="D19" s="43" t="n">
        <v>19000000000</v>
      </c>
      <c r="E19" s="43" t="n">
        <v>19000000000</v>
      </c>
      <c r="F19" s="43" t="n">
        <v>22000000000</v>
      </c>
      <c r="G19" s="43" t="n">
        <v>28000000000</v>
      </c>
      <c r="H19" s="43" t="n">
        <v>35000000000</v>
      </c>
      <c r="I19" s="43" t="n">
        <v>37000000000</v>
      </c>
      <c r="J19" s="43" t="n">
        <v>37000000000</v>
      </c>
      <c r="K19" s="43" t="n">
        <v>41000000000</v>
      </c>
      <c r="L19" s="43" t="n">
        <v>46000000000</v>
      </c>
      <c r="M19" s="43" t="n">
        <v>55000000000</v>
      </c>
      <c r="N19" s="43" t="n">
        <v>65000000000</v>
      </c>
      <c r="O19" s="43" t="n">
        <v>107000000000</v>
      </c>
      <c r="P19" s="43" t="n">
        <v>151000000000</v>
      </c>
      <c r="Q19" s="43" t="n">
        <v>190000000000</v>
      </c>
      <c r="R19" s="43" t="n">
        <v>214000000000</v>
      </c>
    </row>
    <row r="20" customFormat="false" ht="15" hidden="false" customHeight="false" outlineLevel="0" collapsed="false">
      <c r="A20" s="61" t="s">
        <v>156</v>
      </c>
      <c r="B20" s="61" t="s">
        <v>98</v>
      </c>
      <c r="C20" s="61"/>
      <c r="D20" s="43" t="n">
        <v>111400000000</v>
      </c>
      <c r="E20" s="43" t="n">
        <v>146000000000</v>
      </c>
      <c r="F20" s="43" t="n">
        <v>165000000000</v>
      </c>
      <c r="G20" s="43" t="n">
        <v>183000000000</v>
      </c>
      <c r="H20" s="43" t="n">
        <v>241000000000</v>
      </c>
      <c r="I20" s="43" t="n">
        <v>273000000000</v>
      </c>
      <c r="J20" s="43" t="n">
        <v>344000000000</v>
      </c>
      <c r="K20" s="43" t="n">
        <v>414000000000</v>
      </c>
      <c r="L20" s="43" t="n">
        <v>520000000000</v>
      </c>
      <c r="M20" s="43" t="n">
        <v>579000000000</v>
      </c>
      <c r="N20" s="43" t="n">
        <v>523000000000</v>
      </c>
      <c r="O20" s="43" t="n">
        <v>491000000000</v>
      </c>
      <c r="P20" s="43" t="n">
        <v>717000000000</v>
      </c>
      <c r="Q20" s="43" t="n">
        <v>990000000000</v>
      </c>
      <c r="R20" s="43" t="n">
        <v>982000000000</v>
      </c>
    </row>
    <row r="21" customFormat="false" ht="15" hidden="false" customHeight="false" outlineLevel="0" collapsed="false">
      <c r="A21" s="65" t="s">
        <v>703</v>
      </c>
      <c r="B21" s="61" t="s">
        <v>189</v>
      </c>
      <c r="C21" s="37"/>
      <c r="D21" s="43" t="n">
        <v>91500000000</v>
      </c>
      <c r="E21" s="46" t="s">
        <v>79</v>
      </c>
      <c r="F21" s="46" t="s">
        <v>79</v>
      </c>
      <c r="G21" s="46" t="s">
        <v>79</v>
      </c>
      <c r="H21" s="46" t="s">
        <v>79</v>
      </c>
      <c r="I21" s="46" t="s">
        <v>79</v>
      </c>
      <c r="J21" s="46" t="s">
        <v>79</v>
      </c>
      <c r="K21" s="43" t="n">
        <v>336000000000</v>
      </c>
      <c r="L21" s="43" t="n">
        <v>436000000000</v>
      </c>
      <c r="M21" s="43" t="n">
        <v>512000000000</v>
      </c>
      <c r="N21" s="43" t="n">
        <v>461000000000</v>
      </c>
      <c r="O21" s="43" t="n">
        <v>443000000000</v>
      </c>
      <c r="P21" s="43" t="n">
        <v>646000000000</v>
      </c>
      <c r="Q21" s="43" t="n">
        <v>941000000000</v>
      </c>
      <c r="R21" s="43" t="n">
        <v>902000000000</v>
      </c>
    </row>
    <row r="22" customFormat="false" ht="15" hidden="false" customHeight="false" outlineLevel="0" collapsed="false">
      <c r="A22" s="65" t="s">
        <v>713</v>
      </c>
      <c r="B22" s="61" t="s">
        <v>189</v>
      </c>
      <c r="C22" s="37"/>
      <c r="D22" s="43" t="n">
        <v>19900000000</v>
      </c>
      <c r="E22" s="46" t="s">
        <v>79</v>
      </c>
      <c r="F22" s="46" t="s">
        <v>79</v>
      </c>
      <c r="G22" s="46" t="s">
        <v>79</v>
      </c>
      <c r="H22" s="46" t="s">
        <v>79</v>
      </c>
      <c r="I22" s="46" t="s">
        <v>79</v>
      </c>
      <c r="J22" s="46" t="s">
        <v>79</v>
      </c>
      <c r="K22" s="43" t="n">
        <v>78000000000</v>
      </c>
      <c r="L22" s="43" t="n">
        <v>84000000000</v>
      </c>
      <c r="M22" s="43" t="n">
        <v>68000000000</v>
      </c>
      <c r="N22" s="43" t="n">
        <v>62000000000</v>
      </c>
      <c r="O22" s="43" t="n">
        <v>48000000000</v>
      </c>
      <c r="P22" s="43" t="n">
        <v>71000000000</v>
      </c>
      <c r="Q22" s="43" t="n">
        <v>49000000000</v>
      </c>
      <c r="R22" s="43" t="n">
        <v>80000000000</v>
      </c>
    </row>
    <row r="23" s="22" customFormat="true" ht="15" hidden="false" customHeight="false" outlineLevel="0" collapsed="false">
      <c r="A23" s="55" t="s">
        <v>43</v>
      </c>
      <c r="B23" s="55"/>
      <c r="C23" s="55"/>
      <c r="D23" s="49" t="n">
        <v>40500000000</v>
      </c>
      <c r="E23" s="49" t="n">
        <v>83000000000</v>
      </c>
      <c r="F23" s="49" t="n">
        <v>119000000000</v>
      </c>
      <c r="G23" s="49" t="n">
        <v>31000000000</v>
      </c>
      <c r="H23" s="49" t="n">
        <v>19000000000</v>
      </c>
      <c r="I23" s="49" t="n">
        <v>44000000000</v>
      </c>
      <c r="J23" s="49" t="n">
        <v>29000000000</v>
      </c>
      <c r="K23" s="49" t="n">
        <v>31000000000</v>
      </c>
      <c r="L23" s="49" t="n">
        <v>27000000000</v>
      </c>
      <c r="M23" s="49" t="n">
        <v>51000000000</v>
      </c>
      <c r="N23" s="49" t="n">
        <v>46000000000</v>
      </c>
      <c r="O23" s="49" t="n">
        <v>75000000000</v>
      </c>
      <c r="P23" s="49" t="n">
        <v>39000000000</v>
      </c>
      <c r="Q23" s="49" t="n">
        <v>206000000000</v>
      </c>
      <c r="R23" s="49" t="n">
        <v>98000000000</v>
      </c>
    </row>
    <row r="24" s="24" customFormat="true" ht="15" hidden="false" customHeight="false" outlineLevel="0" collapsed="false">
      <c r="A24" s="24" t="s">
        <v>372</v>
      </c>
      <c r="B24" s="123" t="s">
        <v>108</v>
      </c>
      <c r="C24" s="123"/>
      <c r="D24" s="150" t="n">
        <f aca="false">D25+D43</f>
        <v>700300000000</v>
      </c>
      <c r="E24" s="150" t="n">
        <f aca="false">E25+E43</f>
        <v>826000000000</v>
      </c>
      <c r="F24" s="150" t="n">
        <f aca="false">F25+F43</f>
        <v>849000000000</v>
      </c>
      <c r="G24" s="150" t="n">
        <f aca="false">G25+G43</f>
        <v>976000000000</v>
      </c>
      <c r="H24" s="150" t="n">
        <f aca="false">H25+H43</f>
        <v>1221000000000</v>
      </c>
      <c r="I24" s="150" t="n">
        <f aca="false">I25+I43</f>
        <v>1424000000000</v>
      </c>
      <c r="J24" s="150" t="n">
        <f aca="false">J25+J43</f>
        <v>1751000000000</v>
      </c>
      <c r="K24" s="150" t="n">
        <f aca="false">K25+K43</f>
        <v>2253000000000</v>
      </c>
      <c r="L24" s="150" t="n">
        <f aca="false">L25+L43</f>
        <v>2538000000000</v>
      </c>
      <c r="M24" s="150" t="n">
        <f aca="false">M25+M43</f>
        <v>3047000000000</v>
      </c>
      <c r="N24" s="150" t="n">
        <f aca="false">N25+N43</f>
        <v>3573000000000</v>
      </c>
      <c r="O24" s="150" t="n">
        <f aca="false">O25+O43</f>
        <v>4338000000000</v>
      </c>
      <c r="P24" s="150" t="n">
        <f aca="false">P25+P43</f>
        <v>5179000000000</v>
      </c>
      <c r="Q24" s="150" t="n">
        <f aca="false">Q25+Q43</f>
        <v>5128000000000</v>
      </c>
      <c r="R24" s="150" t="n">
        <f aca="false">R25+R43</f>
        <v>5585000000000</v>
      </c>
    </row>
    <row r="25" customFormat="false" ht="15" hidden="false" customHeight="false" outlineLevel="0" collapsed="false">
      <c r="A25" s="61" t="s">
        <v>372</v>
      </c>
      <c r="B25" s="61"/>
      <c r="C25" s="61"/>
      <c r="D25" s="43" t="n">
        <v>717900000000</v>
      </c>
      <c r="E25" s="43" t="n">
        <v>826000000000</v>
      </c>
      <c r="F25" s="43" t="n">
        <v>891000000000</v>
      </c>
      <c r="G25" s="43" t="n">
        <v>956000000000</v>
      </c>
      <c r="H25" s="43" t="n">
        <v>1196000000000</v>
      </c>
      <c r="I25" s="43" t="n">
        <v>1422000000000</v>
      </c>
      <c r="J25" s="43" t="n">
        <v>1760000000000</v>
      </c>
      <c r="K25" s="43" t="n">
        <v>2281000000000</v>
      </c>
      <c r="L25" s="43" t="n">
        <v>2531000000000</v>
      </c>
      <c r="M25" s="43" t="n">
        <v>3008000000000</v>
      </c>
      <c r="N25" s="43" t="n">
        <v>3566000000000</v>
      </c>
      <c r="O25" s="43" t="n">
        <v>4326000000000</v>
      </c>
      <c r="P25" s="43" t="n">
        <v>4816000000000</v>
      </c>
      <c r="Q25" s="43" t="n">
        <v>5027000000000</v>
      </c>
      <c r="R25" s="43" t="n">
        <v>5577000000000</v>
      </c>
    </row>
    <row r="26" customFormat="false" ht="15" hidden="false" customHeight="false" outlineLevel="0" collapsed="false">
      <c r="A26" s="151" t="s">
        <v>109</v>
      </c>
      <c r="B26" s="61" t="s">
        <v>110</v>
      </c>
      <c r="C26" s="61"/>
      <c r="D26" s="43" t="n">
        <v>645700000000</v>
      </c>
      <c r="E26" s="43" t="n">
        <v>700000000000</v>
      </c>
      <c r="F26" s="43" t="n">
        <v>802000000000</v>
      </c>
      <c r="G26" s="43" t="n">
        <v>775000000000</v>
      </c>
      <c r="H26" s="43" t="n">
        <v>943000000000</v>
      </c>
      <c r="I26" s="43" t="n">
        <v>1093000000000</v>
      </c>
      <c r="J26" s="43" t="n">
        <v>1375000000000</v>
      </c>
      <c r="K26" s="43" t="n">
        <v>1858000000000</v>
      </c>
      <c r="L26" s="43" t="n">
        <v>2093000000000</v>
      </c>
      <c r="M26" s="43" t="n">
        <v>2482000000000</v>
      </c>
      <c r="N26" s="43" t="n">
        <v>3012000000000</v>
      </c>
      <c r="O26" s="43" t="n">
        <v>3579000000000</v>
      </c>
      <c r="P26" s="43" t="n">
        <v>3742000000000</v>
      </c>
      <c r="Q26" s="43" t="n">
        <v>4123000000000</v>
      </c>
      <c r="R26" s="43" t="n">
        <v>4637000000000</v>
      </c>
    </row>
    <row r="27" customFormat="false" ht="15" hidden="false" customHeight="false" outlineLevel="0" collapsed="false">
      <c r="A27" s="152" t="s">
        <v>703</v>
      </c>
      <c r="B27" s="61" t="s">
        <v>197</v>
      </c>
      <c r="C27" s="61"/>
      <c r="D27" s="43" t="n">
        <v>479000000000</v>
      </c>
      <c r="E27" s="43" t="n">
        <v>525000000000</v>
      </c>
      <c r="F27" s="43" t="n">
        <v>608000000000</v>
      </c>
      <c r="G27" s="43" t="n">
        <v>557000000000</v>
      </c>
      <c r="H27" s="43" t="n">
        <v>689000000000</v>
      </c>
      <c r="I27" s="43" t="n">
        <v>760000000000</v>
      </c>
      <c r="J27" s="43" t="n">
        <v>973000000000</v>
      </c>
      <c r="K27" s="43" t="n">
        <v>1420000000000</v>
      </c>
      <c r="L27" s="43" t="n">
        <v>1547000000000</v>
      </c>
      <c r="M27" s="43" t="n">
        <v>1855000000000</v>
      </c>
      <c r="N27" s="43" t="n">
        <v>2227000000000</v>
      </c>
      <c r="O27" s="43" t="n">
        <v>2611000000000</v>
      </c>
      <c r="P27" s="43" t="n">
        <v>2647000000000</v>
      </c>
      <c r="Q27" s="43" t="n">
        <v>2950000000000</v>
      </c>
      <c r="R27" s="43" t="n">
        <v>3292000000000</v>
      </c>
    </row>
    <row r="28" customFormat="false" ht="15" hidden="false" customHeight="false" outlineLevel="0" collapsed="false">
      <c r="A28" s="65" t="s">
        <v>343</v>
      </c>
      <c r="B28" s="61" t="s">
        <v>714</v>
      </c>
      <c r="C28" s="37"/>
      <c r="D28" s="43" t="n">
        <v>234500000000</v>
      </c>
      <c r="E28" s="43" t="n">
        <v>245000000000</v>
      </c>
      <c r="F28" s="43" t="n">
        <v>207000000000</v>
      </c>
      <c r="G28" s="43" t="n">
        <v>196000000000</v>
      </c>
      <c r="H28" s="43" t="n">
        <v>210000000000</v>
      </c>
      <c r="I28" s="43" t="n">
        <v>237000000000</v>
      </c>
      <c r="J28" s="43" t="n">
        <v>369000000000</v>
      </c>
      <c r="K28" s="43" t="n">
        <v>490000000000</v>
      </c>
      <c r="L28" s="43" t="n">
        <v>638000000000</v>
      </c>
      <c r="M28" s="43" t="n">
        <v>642000000000</v>
      </c>
      <c r="N28" s="43" t="n">
        <v>698000000000</v>
      </c>
      <c r="O28" s="43" t="n">
        <v>889000000000</v>
      </c>
      <c r="P28" s="43" t="n">
        <v>991000000000</v>
      </c>
      <c r="Q28" s="43" t="n">
        <v>1148000000000</v>
      </c>
      <c r="R28" s="43" t="n">
        <v>1344000000000</v>
      </c>
    </row>
    <row r="29" customFormat="false" ht="15" hidden="false" customHeight="false" outlineLevel="0" collapsed="false">
      <c r="A29" s="67" t="s">
        <v>115</v>
      </c>
      <c r="B29" s="61"/>
      <c r="C29" s="37"/>
      <c r="D29" s="43" t="n">
        <v>183500000000</v>
      </c>
      <c r="E29" s="46" t="s">
        <v>79</v>
      </c>
      <c r="F29" s="46" t="s">
        <v>79</v>
      </c>
      <c r="G29" s="46" t="s">
        <v>79</v>
      </c>
      <c r="H29" s="46" t="s">
        <v>79</v>
      </c>
      <c r="I29" s="46" t="s">
        <v>79</v>
      </c>
      <c r="J29" s="43" t="s">
        <v>79</v>
      </c>
      <c r="K29" s="43" t="s">
        <v>79</v>
      </c>
      <c r="L29" s="43" t="n">
        <v>559000000000</v>
      </c>
      <c r="M29" s="43" t="n">
        <v>578000000000</v>
      </c>
      <c r="N29" s="43" t="n">
        <v>630000000000</v>
      </c>
      <c r="O29" s="43" t="n">
        <v>821000000000</v>
      </c>
      <c r="P29" s="43" t="n">
        <v>920000000000</v>
      </c>
      <c r="Q29" s="43" t="n">
        <v>1073000000000</v>
      </c>
      <c r="R29" s="43" t="n">
        <v>1225000000000</v>
      </c>
    </row>
    <row r="30" customFormat="false" ht="15" hidden="false" customHeight="false" outlineLevel="0" collapsed="false">
      <c r="A30" s="67" t="s">
        <v>252</v>
      </c>
      <c r="B30" s="61"/>
      <c r="C30" s="37"/>
      <c r="D30" s="43" t="n">
        <v>51000000000</v>
      </c>
      <c r="E30" s="46" t="s">
        <v>79</v>
      </c>
      <c r="F30" s="46" t="s">
        <v>79</v>
      </c>
      <c r="G30" s="46" t="s">
        <v>79</v>
      </c>
      <c r="H30" s="46" t="s">
        <v>79</v>
      </c>
      <c r="I30" s="46" t="s">
        <v>79</v>
      </c>
      <c r="J30" s="43" t="s">
        <v>79</v>
      </c>
      <c r="K30" s="43" t="s">
        <v>79</v>
      </c>
      <c r="L30" s="43" t="n">
        <v>79000000000</v>
      </c>
      <c r="M30" s="43" t="n">
        <v>64000000000</v>
      </c>
      <c r="N30" s="43" t="n">
        <v>68000000000</v>
      </c>
      <c r="O30" s="43" t="n">
        <v>68000000000</v>
      </c>
      <c r="P30" s="43" t="n">
        <v>71000000000</v>
      </c>
      <c r="Q30" s="43" t="n">
        <v>75000000000</v>
      </c>
      <c r="R30" s="43" t="n">
        <v>119000000000</v>
      </c>
    </row>
    <row r="31" customFormat="false" ht="15" hidden="false" customHeight="false" outlineLevel="0" collapsed="false">
      <c r="A31" s="65" t="s">
        <v>105</v>
      </c>
      <c r="B31" s="61" t="s">
        <v>714</v>
      </c>
      <c r="C31" s="37"/>
      <c r="D31" s="43" t="s">
        <v>79</v>
      </c>
      <c r="E31" s="43" t="n">
        <v>279000000000</v>
      </c>
      <c r="F31" s="43" t="n">
        <v>401000000000</v>
      </c>
      <c r="G31" s="43" t="n">
        <v>360000000000</v>
      </c>
      <c r="H31" s="43" t="n">
        <v>478000000000</v>
      </c>
      <c r="I31" s="43" t="n">
        <v>523000000000</v>
      </c>
      <c r="J31" s="43" t="n">
        <v>604000000000</v>
      </c>
      <c r="K31" s="43" t="n">
        <v>931000000000</v>
      </c>
      <c r="L31" s="43" t="n">
        <v>909000000000</v>
      </c>
      <c r="M31" s="43" t="n">
        <v>1213000000000</v>
      </c>
      <c r="N31" s="43" t="n">
        <v>1529000000000</v>
      </c>
      <c r="O31" s="43" t="n">
        <v>1722000000000</v>
      </c>
      <c r="P31" s="43" t="n">
        <v>1656000000000</v>
      </c>
      <c r="Q31" s="43" t="n">
        <v>1802000000000</v>
      </c>
      <c r="R31" s="43" t="n">
        <v>1948000000000</v>
      </c>
    </row>
    <row r="32" customFormat="false" ht="15" hidden="false" customHeight="false" outlineLevel="0" collapsed="false">
      <c r="A32" s="67" t="s">
        <v>715</v>
      </c>
      <c r="B32" s="61"/>
      <c r="C32" s="37"/>
      <c r="D32" s="43" t="n">
        <v>104700000000</v>
      </c>
      <c r="E32" s="46" t="s">
        <v>79</v>
      </c>
      <c r="F32" s="46" t="s">
        <v>79</v>
      </c>
      <c r="G32" s="46" t="s">
        <v>79</v>
      </c>
      <c r="H32" s="46" t="s">
        <v>79</v>
      </c>
      <c r="I32" s="46" t="s">
        <v>79</v>
      </c>
      <c r="J32" s="46" t="s">
        <v>79</v>
      </c>
      <c r="K32" s="43" t="s">
        <v>79</v>
      </c>
      <c r="L32" s="43" t="n">
        <v>330000000000</v>
      </c>
      <c r="M32" s="43" t="n">
        <v>375000000000</v>
      </c>
      <c r="N32" s="43" t="n">
        <v>450000000000</v>
      </c>
      <c r="O32" s="43" t="n">
        <v>507000000000</v>
      </c>
      <c r="P32" s="43" t="n">
        <v>541000000000</v>
      </c>
      <c r="Q32" s="43" t="n">
        <v>623000000000</v>
      </c>
      <c r="R32" s="43" t="n">
        <v>711000000000</v>
      </c>
    </row>
    <row r="33" customFormat="false" ht="15" hidden="false" customHeight="false" outlineLevel="0" collapsed="false">
      <c r="A33" s="67" t="s">
        <v>105</v>
      </c>
      <c r="B33" s="61"/>
      <c r="C33" s="37"/>
      <c r="D33" s="43" t="s">
        <v>79</v>
      </c>
      <c r="E33" s="46" t="s">
        <v>79</v>
      </c>
      <c r="F33" s="46" t="s">
        <v>79</v>
      </c>
      <c r="G33" s="46" t="s">
        <v>79</v>
      </c>
      <c r="H33" s="46" t="s">
        <v>79</v>
      </c>
      <c r="I33" s="46" t="s">
        <v>79</v>
      </c>
      <c r="J33" s="46" t="s">
        <v>79</v>
      </c>
      <c r="K33" s="43" t="s">
        <v>79</v>
      </c>
      <c r="L33" s="43" t="n">
        <v>579000000000</v>
      </c>
      <c r="M33" s="43" t="n">
        <v>838000000000</v>
      </c>
      <c r="N33" s="43" t="n">
        <v>1078000000000</v>
      </c>
      <c r="O33" s="43" t="n">
        <v>1215000000000</v>
      </c>
      <c r="P33" s="43" t="n">
        <v>1116000000000</v>
      </c>
      <c r="Q33" s="43" t="n">
        <v>1179000000000</v>
      </c>
      <c r="R33" s="43" t="n">
        <v>1237000000000</v>
      </c>
    </row>
    <row r="34" customFormat="false" ht="15" hidden="false" customHeight="false" outlineLevel="0" collapsed="false">
      <c r="A34" s="66" t="s">
        <v>716</v>
      </c>
      <c r="B34" s="61"/>
      <c r="C34" s="37"/>
      <c r="D34" s="43" t="n">
        <v>19900000000</v>
      </c>
      <c r="E34" s="46" t="s">
        <v>79</v>
      </c>
      <c r="F34" s="46" t="s">
        <v>79</v>
      </c>
      <c r="G34" s="46" t="s">
        <v>79</v>
      </c>
      <c r="H34" s="46" t="s">
        <v>79</v>
      </c>
      <c r="I34" s="46" t="s">
        <v>79</v>
      </c>
      <c r="J34" s="46" t="s">
        <v>79</v>
      </c>
      <c r="K34" s="43" t="s">
        <v>79</v>
      </c>
      <c r="L34" s="43" t="n">
        <v>244000000000</v>
      </c>
      <c r="M34" s="43" t="n">
        <v>227000000000</v>
      </c>
      <c r="N34" s="43" t="n">
        <v>493000000000</v>
      </c>
      <c r="O34" s="43" t="n">
        <v>556000000000</v>
      </c>
      <c r="P34" s="43" t="n">
        <v>305000000000</v>
      </c>
      <c r="Q34" s="43" t="n">
        <v>336000000000</v>
      </c>
      <c r="R34" s="43" t="n">
        <v>254000000000</v>
      </c>
    </row>
    <row r="35" customFormat="false" ht="15" hidden="false" customHeight="false" outlineLevel="0" collapsed="false">
      <c r="A35" s="66" t="s">
        <v>717</v>
      </c>
      <c r="B35" s="61"/>
      <c r="C35" s="37"/>
      <c r="D35" s="43" t="s">
        <v>79</v>
      </c>
      <c r="E35" s="46" t="s">
        <v>79</v>
      </c>
      <c r="F35" s="46" t="s">
        <v>79</v>
      </c>
      <c r="G35" s="46" t="s">
        <v>79</v>
      </c>
      <c r="H35" s="46" t="s">
        <v>79</v>
      </c>
      <c r="I35" s="46" t="s">
        <v>79</v>
      </c>
      <c r="J35" s="46" t="s">
        <v>79</v>
      </c>
      <c r="K35" s="43" t="s">
        <v>79</v>
      </c>
      <c r="L35" s="43" t="n">
        <v>136000000000</v>
      </c>
      <c r="M35" s="43" t="n">
        <v>361000000000</v>
      </c>
      <c r="N35" s="43" t="n">
        <v>259000000000</v>
      </c>
      <c r="O35" s="43" t="n">
        <v>291000000000</v>
      </c>
      <c r="P35" s="43" t="n">
        <v>368000000000</v>
      </c>
      <c r="Q35" s="43" t="n">
        <v>372000000000</v>
      </c>
      <c r="R35" s="43" t="n">
        <v>463000000000</v>
      </c>
    </row>
    <row r="36" customFormat="false" ht="15" hidden="false" customHeight="false" outlineLevel="0" collapsed="false">
      <c r="A36" s="152" t="s">
        <v>713</v>
      </c>
      <c r="B36" s="61" t="s">
        <v>197</v>
      </c>
      <c r="C36" s="61"/>
      <c r="D36" s="43" t="n">
        <v>166700000000</v>
      </c>
      <c r="E36" s="43" t="n">
        <v>176000000000</v>
      </c>
      <c r="F36" s="43" t="n">
        <v>194000000000</v>
      </c>
      <c r="G36" s="43" t="n">
        <v>218000000000</v>
      </c>
      <c r="H36" s="43" t="n">
        <v>254000000000</v>
      </c>
      <c r="I36" s="43" t="n">
        <v>333000000000</v>
      </c>
      <c r="J36" s="43" t="n">
        <v>402000000000</v>
      </c>
      <c r="K36" s="43" t="n">
        <v>437000000000</v>
      </c>
      <c r="L36" s="43" t="n">
        <v>546000000000</v>
      </c>
      <c r="M36" s="43" t="n">
        <v>627000000000</v>
      </c>
      <c r="N36" s="43" t="n">
        <v>786000000000</v>
      </c>
      <c r="O36" s="43" t="n">
        <v>968000000000</v>
      </c>
      <c r="P36" s="43" t="n">
        <v>1095000000000</v>
      </c>
      <c r="Q36" s="43" t="n">
        <v>1173000000000</v>
      </c>
      <c r="R36" s="43" t="n">
        <v>1345000000000</v>
      </c>
    </row>
    <row r="37" customFormat="false" ht="15" hidden="false" customHeight="false" outlineLevel="0" collapsed="false">
      <c r="A37" s="151" t="s">
        <v>718</v>
      </c>
      <c r="B37" s="61" t="s">
        <v>110</v>
      </c>
      <c r="C37" s="61"/>
      <c r="D37" s="43" t="n">
        <f aca="false">D38-D43</f>
        <v>89800000000</v>
      </c>
      <c r="E37" s="43" t="n">
        <f aca="false">E38-E43</f>
        <v>126000000000</v>
      </c>
      <c r="F37" s="43" t="n">
        <f aca="false">F38-F43</f>
        <v>130000000000</v>
      </c>
      <c r="G37" s="43" t="n">
        <f aca="false">G38-G43</f>
        <v>161000000000</v>
      </c>
      <c r="H37" s="43" t="n">
        <f aca="false">H38-H43</f>
        <v>227000000000</v>
      </c>
      <c r="I37" s="43" t="n">
        <f aca="false">I38-I43</f>
        <v>327000000000</v>
      </c>
      <c r="J37" s="43" t="n">
        <f aca="false">J38-J43</f>
        <v>394000000000</v>
      </c>
      <c r="K37" s="43" t="n">
        <f aca="false">K38-K43</f>
        <v>451000000000</v>
      </c>
      <c r="L37" s="43" t="n">
        <f aca="false">L38-L43</f>
        <v>397000000000</v>
      </c>
      <c r="M37" s="43" t="n">
        <f aca="false">M38-M43</f>
        <v>519000000000</v>
      </c>
      <c r="N37" s="43" t="n">
        <f aca="false">N38-N43</f>
        <v>462000000000</v>
      </c>
      <c r="O37" s="43" t="n">
        <f aca="false">O38-O43</f>
        <v>669000000000</v>
      </c>
      <c r="P37" s="43" t="n">
        <f aca="false">P38-P43</f>
        <v>695000000000</v>
      </c>
      <c r="Q37" s="43" t="n">
        <f aca="false">Q38-Q43</f>
        <v>865000000000</v>
      </c>
      <c r="R37" s="43" t="n">
        <f aca="false">R38-R43</f>
        <v>917000000000</v>
      </c>
    </row>
    <row r="38" customFormat="false" ht="15" hidden="false" customHeight="false" outlineLevel="0" collapsed="false">
      <c r="A38" s="151" t="s">
        <v>719</v>
      </c>
      <c r="B38" s="61"/>
      <c r="C38" s="61"/>
      <c r="D38" s="43" t="n">
        <v>72200000000</v>
      </c>
      <c r="E38" s="43" t="n">
        <v>126000000000</v>
      </c>
      <c r="F38" s="43" t="n">
        <v>88000000000</v>
      </c>
      <c r="G38" s="43" t="n">
        <v>181000000000</v>
      </c>
      <c r="H38" s="43" t="n">
        <v>252000000000</v>
      </c>
      <c r="I38" s="43" t="n">
        <v>329000000000</v>
      </c>
      <c r="J38" s="43" t="n">
        <v>385000000000</v>
      </c>
      <c r="K38" s="43" t="n">
        <v>423000000000</v>
      </c>
      <c r="L38" s="43" t="n">
        <v>404000000000</v>
      </c>
      <c r="M38" s="43" t="n">
        <v>558000000000</v>
      </c>
      <c r="N38" s="43" t="n">
        <v>469000000000</v>
      </c>
      <c r="O38" s="43" t="n">
        <v>681000000000</v>
      </c>
      <c r="P38" s="43" t="n">
        <v>1058000000000</v>
      </c>
      <c r="Q38" s="43" t="n">
        <v>966000000000</v>
      </c>
      <c r="R38" s="43" t="n">
        <v>925000000000</v>
      </c>
    </row>
    <row r="39" customFormat="false" ht="15" hidden="false" customHeight="false" outlineLevel="0" collapsed="false">
      <c r="A39" s="152" t="s">
        <v>720</v>
      </c>
      <c r="B39" s="13" t="s">
        <v>58</v>
      </c>
      <c r="C39" s="61"/>
      <c r="D39" s="43" t="n">
        <v>89800000000</v>
      </c>
      <c r="E39" s="43" t="n">
        <v>126000000000</v>
      </c>
      <c r="F39" s="43" t="n">
        <v>130000000000</v>
      </c>
      <c r="G39" s="43" t="n">
        <v>161000000000</v>
      </c>
      <c r="H39" s="43" t="n">
        <v>228000000000</v>
      </c>
      <c r="I39" s="43" t="n">
        <v>327000000000</v>
      </c>
      <c r="J39" s="43" t="n">
        <v>394000000000</v>
      </c>
      <c r="K39" s="43" t="n">
        <v>452000000000</v>
      </c>
      <c r="L39" s="43" t="n">
        <v>398000000000</v>
      </c>
      <c r="M39" s="43" t="n">
        <v>519000000000</v>
      </c>
      <c r="N39" s="43" t="n">
        <v>462000000000</v>
      </c>
      <c r="O39" s="43" t="n">
        <v>669000000000</v>
      </c>
      <c r="P39" s="43" t="n">
        <v>695000000000</v>
      </c>
      <c r="Q39" s="43" t="n">
        <v>865000000000</v>
      </c>
      <c r="R39" s="43" t="n">
        <v>917000000000</v>
      </c>
    </row>
    <row r="40" customFormat="false" ht="15" hidden="false" customHeight="false" outlineLevel="0" collapsed="false">
      <c r="A40" s="65" t="s">
        <v>703</v>
      </c>
      <c r="B40" s="61"/>
      <c r="C40" s="37"/>
      <c r="D40" s="43" t="n">
        <v>66900000000</v>
      </c>
      <c r="E40" s="43" t="n">
        <v>98000000000</v>
      </c>
      <c r="F40" s="43" t="n">
        <v>91000000000</v>
      </c>
      <c r="G40" s="43" t="n">
        <v>102000000000</v>
      </c>
      <c r="H40" s="43" t="n">
        <v>135000000000</v>
      </c>
      <c r="I40" s="43" t="n">
        <v>186000000000</v>
      </c>
      <c r="J40" s="43" t="n">
        <v>211000000000</v>
      </c>
      <c r="K40" s="43" t="n">
        <v>238000000000</v>
      </c>
      <c r="L40" s="43" t="n">
        <v>196000000000</v>
      </c>
      <c r="M40" s="43" t="n">
        <v>260000000000</v>
      </c>
      <c r="N40" s="43" t="n">
        <v>216000000000</v>
      </c>
      <c r="O40" s="43" t="n">
        <v>293000000000</v>
      </c>
      <c r="P40" s="43" t="n">
        <v>324000000000</v>
      </c>
      <c r="Q40" s="43" t="n">
        <v>435000000000</v>
      </c>
      <c r="R40" s="43" t="n">
        <v>477000000000</v>
      </c>
    </row>
    <row r="41" customFormat="false" ht="15" hidden="false" customHeight="false" outlineLevel="0" collapsed="false">
      <c r="A41" s="67" t="s">
        <v>721</v>
      </c>
      <c r="B41" s="61"/>
      <c r="C41" s="37"/>
      <c r="D41" s="43" t="s">
        <v>79</v>
      </c>
      <c r="E41" s="46" t="s">
        <v>79</v>
      </c>
      <c r="F41" s="46" t="s">
        <v>79</v>
      </c>
      <c r="G41" s="46" t="s">
        <v>79</v>
      </c>
      <c r="H41" s="46" t="s">
        <v>79</v>
      </c>
      <c r="I41" s="46" t="s">
        <v>79</v>
      </c>
      <c r="J41" s="43" t="s">
        <v>79</v>
      </c>
      <c r="K41" s="43" t="n">
        <v>17000000000</v>
      </c>
      <c r="L41" s="43" t="n">
        <v>0</v>
      </c>
      <c r="M41" s="43" t="n">
        <v>0</v>
      </c>
      <c r="N41" s="43" t="n">
        <v>0</v>
      </c>
      <c r="O41" s="43" t="n">
        <v>0</v>
      </c>
      <c r="P41" s="43" t="n">
        <v>0</v>
      </c>
      <c r="Q41" s="43" t="n">
        <v>0</v>
      </c>
      <c r="R41" s="43" t="n">
        <v>0</v>
      </c>
    </row>
    <row r="42" customFormat="false" ht="15" hidden="false" customHeight="false" outlineLevel="0" collapsed="false">
      <c r="A42" s="67" t="s">
        <v>713</v>
      </c>
      <c r="B42" s="61"/>
      <c r="C42" s="37"/>
      <c r="D42" s="43" t="n">
        <v>22900000000</v>
      </c>
      <c r="E42" s="43" t="n">
        <v>28000000000</v>
      </c>
      <c r="F42" s="43" t="n">
        <v>39000000000</v>
      </c>
      <c r="G42" s="43" t="n">
        <v>58000000000</v>
      </c>
      <c r="H42" s="43" t="n">
        <v>92000000000</v>
      </c>
      <c r="I42" s="43" t="n">
        <v>141000000000</v>
      </c>
      <c r="J42" s="43" t="n">
        <v>183000000000</v>
      </c>
      <c r="K42" s="43" t="n">
        <v>214000000000</v>
      </c>
      <c r="L42" s="43" t="n">
        <v>202000000000</v>
      </c>
      <c r="M42" s="43" t="n">
        <v>258000000000</v>
      </c>
      <c r="N42" s="43" t="n">
        <v>246000000000</v>
      </c>
      <c r="O42" s="43" t="n">
        <v>375000000000</v>
      </c>
      <c r="P42" s="43" t="n">
        <v>372000000000</v>
      </c>
      <c r="Q42" s="43" t="n">
        <v>431000000000</v>
      </c>
      <c r="R42" s="43" t="n">
        <v>440000000000</v>
      </c>
    </row>
    <row r="43" customFormat="false" ht="15" hidden="false" customHeight="false" outlineLevel="0" collapsed="false">
      <c r="A43" s="152" t="s">
        <v>122</v>
      </c>
      <c r="B43" s="61" t="s">
        <v>110</v>
      </c>
      <c r="C43" s="61"/>
      <c r="D43" s="43" t="n">
        <v>-17600000000</v>
      </c>
      <c r="E43" s="43" t="n">
        <v>0</v>
      </c>
      <c r="F43" s="43" t="n">
        <v>-42000000000</v>
      </c>
      <c r="G43" s="43" t="n">
        <v>20000000000</v>
      </c>
      <c r="H43" s="43" t="n">
        <v>25000000000</v>
      </c>
      <c r="I43" s="43" t="n">
        <v>2000000000</v>
      </c>
      <c r="J43" s="43" t="n">
        <v>-9000000000</v>
      </c>
      <c r="K43" s="43" t="n">
        <v>-28000000000</v>
      </c>
      <c r="L43" s="43" t="n">
        <v>7000000000</v>
      </c>
      <c r="M43" s="43" t="n">
        <v>39000000000</v>
      </c>
      <c r="N43" s="43" t="n">
        <v>7000000000</v>
      </c>
      <c r="O43" s="43" t="n">
        <v>12000000000</v>
      </c>
      <c r="P43" s="43" t="n">
        <v>363000000000</v>
      </c>
      <c r="Q43" s="43" t="n">
        <v>101000000000</v>
      </c>
      <c r="R43" s="43" t="n">
        <v>8000000000</v>
      </c>
    </row>
    <row r="44" customFormat="false" ht="15" hidden="false" customHeight="false" outlineLevel="0" collapsed="false">
      <c r="A44" s="61" t="s">
        <v>722</v>
      </c>
      <c r="B44" s="61"/>
      <c r="C44" s="61"/>
      <c r="D44" s="43" t="n">
        <v>14800000000</v>
      </c>
      <c r="E44" s="43" t="n">
        <v>-12000000000</v>
      </c>
      <c r="F44" s="43" t="n">
        <v>13000000000</v>
      </c>
      <c r="G44" s="43" t="n">
        <v>-32000000000</v>
      </c>
      <c r="H44" s="43" t="n">
        <v>-79000000000</v>
      </c>
      <c r="I44" s="43" t="n">
        <v>-86000000000</v>
      </c>
      <c r="J44" s="43" t="n">
        <v>-125000000000</v>
      </c>
      <c r="K44" s="43" t="n">
        <v>-3000000000</v>
      </c>
      <c r="L44" s="43" t="n">
        <v>34000000000</v>
      </c>
      <c r="M44" s="43" t="n">
        <v>-32000000000</v>
      </c>
      <c r="N44" s="43" t="n">
        <v>46000000000</v>
      </c>
      <c r="O44" s="43" t="n">
        <v>67000000000</v>
      </c>
      <c r="P44" s="43" t="n">
        <v>16000000000</v>
      </c>
      <c r="Q44" s="43" t="n">
        <v>-62000000000</v>
      </c>
      <c r="R44" s="43" t="n">
        <v>0</v>
      </c>
    </row>
    <row r="45" customFormat="false" ht="15" hidden="false" customHeight="false" outlineLevel="0" collapsed="false">
      <c r="A45" s="61" t="s">
        <v>723</v>
      </c>
      <c r="B45" s="61"/>
      <c r="C45" s="61"/>
      <c r="D45" s="43" t="n">
        <v>-179700000000</v>
      </c>
      <c r="E45" s="43" t="n">
        <v>-190000000000</v>
      </c>
      <c r="F45" s="43" t="n">
        <v>-185000000000</v>
      </c>
      <c r="G45" s="43" t="n">
        <v>-129000000000</v>
      </c>
      <c r="H45" s="43" t="n">
        <v>-217000000000</v>
      </c>
      <c r="I45" s="43" t="n">
        <v>-260000000000</v>
      </c>
      <c r="J45" s="43" t="n">
        <v>-338000000000</v>
      </c>
      <c r="K45" s="43" t="n">
        <v>0</v>
      </c>
      <c r="L45" s="43" t="n">
        <v>0</v>
      </c>
      <c r="M45" s="43" t="n">
        <v>0</v>
      </c>
      <c r="N45" s="43" t="n">
        <v>0</v>
      </c>
      <c r="O45" s="43" t="n">
        <v>0</v>
      </c>
      <c r="P45" s="43" t="n">
        <v>0</v>
      </c>
      <c r="Q45" s="43" t="n">
        <v>0</v>
      </c>
      <c r="R45" s="43" t="n">
        <v>0</v>
      </c>
    </row>
    <row r="46" customFormat="false" ht="15" hidden="false" customHeight="false" outlineLevel="0" collapsed="false">
      <c r="A46" s="61" t="s">
        <v>724</v>
      </c>
      <c r="B46" s="61"/>
      <c r="C46" s="61"/>
      <c r="D46" s="43" t="s">
        <v>79</v>
      </c>
      <c r="E46" s="46" t="s">
        <v>79</v>
      </c>
      <c r="F46" s="43" t="s">
        <v>79</v>
      </c>
      <c r="G46" s="43" t="s">
        <v>79</v>
      </c>
      <c r="H46" s="43" t="s">
        <v>79</v>
      </c>
      <c r="I46" s="43" t="n">
        <v>66000000000</v>
      </c>
      <c r="J46" s="43" t="n">
        <v>40000000000</v>
      </c>
      <c r="K46" s="43" t="n">
        <v>0</v>
      </c>
      <c r="L46" s="43" t="n">
        <v>0</v>
      </c>
      <c r="M46" s="43" t="n">
        <v>0</v>
      </c>
      <c r="N46" s="43" t="n">
        <v>0</v>
      </c>
      <c r="O46" s="43" t="n">
        <v>0</v>
      </c>
      <c r="P46" s="43" t="n">
        <v>0</v>
      </c>
      <c r="Q46" s="43" t="n">
        <v>0</v>
      </c>
      <c r="R46" s="43" t="n">
        <v>0</v>
      </c>
    </row>
    <row r="47" customFormat="false" ht="15" hidden="false" customHeight="false" outlineLevel="0" collapsed="false">
      <c r="A47" s="61" t="s">
        <v>725</v>
      </c>
      <c r="B47" s="61"/>
      <c r="C47" s="61"/>
      <c r="D47" s="43" t="n">
        <v>-179700000000</v>
      </c>
      <c r="E47" s="43" t="n">
        <v>-242000000000</v>
      </c>
      <c r="F47" s="43" t="n">
        <v>-185000000000</v>
      </c>
      <c r="G47" s="43" t="n">
        <v>-129000000000</v>
      </c>
      <c r="H47" s="43" t="n">
        <v>-217000000000</v>
      </c>
      <c r="I47" s="43" t="n">
        <v>-326000000000</v>
      </c>
      <c r="J47" s="43" t="n">
        <v>-378000000000</v>
      </c>
      <c r="K47" s="43" t="n">
        <v>-779000000000</v>
      </c>
      <c r="L47" s="43" t="n">
        <v>-680000000000</v>
      </c>
      <c r="M47" s="43" t="n">
        <v>-929000000000</v>
      </c>
      <c r="N47" s="43" t="n">
        <v>-1306000000000</v>
      </c>
      <c r="O47" s="43" t="n">
        <v>-1760000000000</v>
      </c>
      <c r="P47" s="43" t="n">
        <v>-1867000000000</v>
      </c>
      <c r="Q47" s="43" t="n">
        <v>-1402000000000</v>
      </c>
      <c r="R47" s="43" t="n">
        <v>-1387000000000</v>
      </c>
    </row>
    <row r="48" customFormat="false" ht="15" hidden="false" customHeight="false" outlineLevel="0" collapsed="false">
      <c r="A48" s="61" t="s">
        <v>726</v>
      </c>
      <c r="B48" s="61"/>
      <c r="C48" s="61"/>
      <c r="D48" s="43" t="n">
        <v>-139200000000</v>
      </c>
      <c r="E48" s="43" t="n">
        <v>-159000000000</v>
      </c>
      <c r="F48" s="43" t="n">
        <v>-66000000000</v>
      </c>
      <c r="G48" s="43" t="n">
        <v>-99000000000</v>
      </c>
      <c r="H48" s="43" t="n">
        <v>-198000000000</v>
      </c>
      <c r="I48" s="43" t="n">
        <v>-281000000000</v>
      </c>
      <c r="J48" s="43" t="n">
        <v>-348000000000</v>
      </c>
      <c r="K48" s="43" t="n">
        <v>-748000000000</v>
      </c>
      <c r="L48" s="43" t="n">
        <v>-653000000000</v>
      </c>
      <c r="M48" s="43" t="n">
        <v>-878000000000</v>
      </c>
      <c r="N48" s="43" t="n">
        <v>-1260000000000</v>
      </c>
      <c r="O48" s="43" t="n">
        <v>-1685000000000</v>
      </c>
      <c r="P48" s="43" t="n">
        <v>-1828000000000</v>
      </c>
      <c r="Q48" s="43" t="n">
        <v>-1196000000000</v>
      </c>
      <c r="R48" s="43" t="n">
        <v>-1289000000000</v>
      </c>
    </row>
    <row r="49" s="24" customFormat="true" ht="15" hidden="false" customHeight="false" outlineLevel="0" collapsed="false">
      <c r="A49" s="31" t="s">
        <v>64</v>
      </c>
      <c r="B49" s="123" t="s">
        <v>133</v>
      </c>
      <c r="C49" s="123"/>
      <c r="D49" s="150" t="n">
        <v>139200000000</v>
      </c>
      <c r="E49" s="150" t="n">
        <v>159000000000</v>
      </c>
      <c r="F49" s="150" t="n">
        <v>66000000000</v>
      </c>
      <c r="G49" s="150" t="n">
        <v>99000000000</v>
      </c>
      <c r="H49" s="150" t="n">
        <v>198000000000</v>
      </c>
      <c r="I49" s="150" t="n">
        <v>281000000000</v>
      </c>
      <c r="J49" s="150" t="n">
        <v>348000000000</v>
      </c>
      <c r="K49" s="150" t="n">
        <v>748000000000</v>
      </c>
      <c r="L49" s="150" t="n">
        <v>653000000000</v>
      </c>
      <c r="M49" s="150" t="n">
        <v>878000000000</v>
      </c>
      <c r="N49" s="150" t="n">
        <v>1260000000000</v>
      </c>
      <c r="O49" s="150" t="n">
        <v>1685000000000</v>
      </c>
      <c r="P49" s="150" t="n">
        <v>1828000000000</v>
      </c>
      <c r="Q49" s="150" t="n">
        <v>1196000000000</v>
      </c>
      <c r="R49" s="150" t="n">
        <v>1289000000000</v>
      </c>
    </row>
    <row r="50" customFormat="false" ht="15" hidden="false" customHeight="false" outlineLevel="0" collapsed="false">
      <c r="A50" s="65" t="s">
        <v>116</v>
      </c>
      <c r="B50" s="61" t="s">
        <v>144</v>
      </c>
      <c r="C50" s="61"/>
      <c r="D50" s="43" t="n">
        <v>80200000000</v>
      </c>
      <c r="E50" s="43" t="n">
        <v>52000000000</v>
      </c>
      <c r="F50" s="43" t="n">
        <v>-24000000000</v>
      </c>
      <c r="G50" s="43" t="n">
        <v>-37000000000</v>
      </c>
      <c r="H50" s="43" t="n">
        <v>113000000000</v>
      </c>
      <c r="I50" s="43" t="n">
        <v>202000000000</v>
      </c>
      <c r="J50" s="43" t="n">
        <v>170000000000</v>
      </c>
      <c r="K50" s="43" t="n">
        <v>121000000000</v>
      </c>
      <c r="L50" s="43" t="n">
        <v>75000000000</v>
      </c>
      <c r="M50" s="43" t="n">
        <v>138000000000</v>
      </c>
      <c r="N50" s="43" t="n">
        <v>62000000000</v>
      </c>
      <c r="O50" s="43" t="n">
        <v>53000000000</v>
      </c>
      <c r="P50" s="43" t="n">
        <v>24000000000</v>
      </c>
      <c r="Q50" s="43" t="n">
        <v>320000000000</v>
      </c>
      <c r="R50" s="43" t="n">
        <v>297000000000</v>
      </c>
    </row>
    <row r="51" customFormat="false" ht="15" hidden="false" customHeight="false" outlineLevel="0" collapsed="false">
      <c r="A51" s="66" t="s">
        <v>727</v>
      </c>
      <c r="B51" s="61" t="s">
        <v>138</v>
      </c>
      <c r="C51" s="61"/>
      <c r="D51" s="43" t="s">
        <v>79</v>
      </c>
      <c r="E51" s="43" t="s">
        <v>79</v>
      </c>
      <c r="F51" s="43" t="n">
        <v>8000000000</v>
      </c>
      <c r="G51" s="43" t="n">
        <v>0</v>
      </c>
      <c r="H51" s="43" t="n">
        <v>12000000000</v>
      </c>
      <c r="I51" s="43" t="n">
        <v>97000000000</v>
      </c>
      <c r="J51" s="43" t="n">
        <v>53000000000</v>
      </c>
      <c r="K51" s="46" t="s">
        <v>79</v>
      </c>
      <c r="L51" s="43" t="n">
        <v>1000000000</v>
      </c>
      <c r="M51" s="43" t="n">
        <v>0</v>
      </c>
      <c r="N51" s="43" t="n">
        <v>0</v>
      </c>
      <c r="O51" s="43" t="n">
        <v>0</v>
      </c>
      <c r="P51" s="43" t="n">
        <v>0</v>
      </c>
      <c r="Q51" s="43" t="n">
        <v>1000000000</v>
      </c>
      <c r="R51" s="43" t="n">
        <v>2000000000</v>
      </c>
    </row>
    <row r="52" customFormat="false" ht="15" hidden="false" customHeight="false" outlineLevel="0" collapsed="false">
      <c r="A52" s="66" t="s">
        <v>728</v>
      </c>
      <c r="B52" s="61" t="s">
        <v>138</v>
      </c>
      <c r="C52" s="61"/>
      <c r="D52" s="43" t="s">
        <v>79</v>
      </c>
      <c r="E52" s="46" t="s">
        <v>79</v>
      </c>
      <c r="F52" s="46" t="s">
        <v>79</v>
      </c>
      <c r="G52" s="46" t="s">
        <v>79</v>
      </c>
      <c r="H52" s="46" t="s">
        <v>79</v>
      </c>
      <c r="I52" s="46" t="s">
        <v>79</v>
      </c>
      <c r="J52" s="46" t="s">
        <v>79</v>
      </c>
      <c r="K52" s="46" t="s">
        <v>79</v>
      </c>
      <c r="L52" s="43" t="n">
        <v>0</v>
      </c>
      <c r="M52" s="43" t="n">
        <v>0</v>
      </c>
      <c r="N52" s="43" t="n">
        <v>0</v>
      </c>
      <c r="O52" s="43" t="n">
        <v>0</v>
      </c>
      <c r="P52" s="43" t="n">
        <v>0</v>
      </c>
      <c r="Q52" s="43" t="n">
        <v>0</v>
      </c>
      <c r="R52" s="43" t="n">
        <v>0</v>
      </c>
    </row>
    <row r="53" customFormat="false" ht="15" hidden="false" customHeight="false" outlineLevel="0" collapsed="false">
      <c r="A53" s="65" t="s">
        <v>115</v>
      </c>
      <c r="B53" s="61" t="s">
        <v>144</v>
      </c>
      <c r="C53" s="61"/>
      <c r="D53" s="43" t="n">
        <v>59000000000</v>
      </c>
      <c r="E53" s="43" t="n">
        <v>108000000000</v>
      </c>
      <c r="F53" s="43" t="n">
        <v>89000000000</v>
      </c>
      <c r="G53" s="43" t="n">
        <v>136000000000</v>
      </c>
      <c r="H53" s="43" t="n">
        <v>85000000000</v>
      </c>
      <c r="I53" s="43" t="n">
        <v>80000000000</v>
      </c>
      <c r="J53" s="43" t="n">
        <v>178000000000</v>
      </c>
      <c r="K53" s="43" t="n">
        <v>628000000000</v>
      </c>
      <c r="L53" s="43" t="n">
        <v>579000000000</v>
      </c>
      <c r="M53" s="43" t="n">
        <v>740000000000</v>
      </c>
      <c r="N53" s="43" t="n">
        <v>1198000000000</v>
      </c>
      <c r="O53" s="43" t="n">
        <v>1631000000000</v>
      </c>
      <c r="P53" s="43" t="n">
        <v>1804000000000</v>
      </c>
      <c r="Q53" s="43" t="n">
        <v>876000000000</v>
      </c>
      <c r="R53" s="43" t="n">
        <v>992000000000</v>
      </c>
    </row>
    <row r="54" customFormat="false" ht="15" hidden="false" customHeight="false" outlineLevel="0" collapsed="false">
      <c r="A54" s="67" t="s">
        <v>729</v>
      </c>
      <c r="B54" s="61" t="s">
        <v>175</v>
      </c>
      <c r="C54" s="61"/>
      <c r="D54" s="43" t="n">
        <v>-33000000000</v>
      </c>
      <c r="E54" s="43" t="n">
        <v>67000000000</v>
      </c>
      <c r="F54" s="43" t="n">
        <v>-56000000000</v>
      </c>
      <c r="G54" s="43" t="n">
        <v>64000000000</v>
      </c>
      <c r="H54" s="43" t="n">
        <v>72000000000</v>
      </c>
      <c r="I54" s="43" t="n">
        <v>61000000000</v>
      </c>
      <c r="J54" s="43" t="n">
        <v>102000000000</v>
      </c>
      <c r="K54" s="43" t="n">
        <v>520000000000</v>
      </c>
      <c r="L54" s="43" t="n">
        <v>351000000000</v>
      </c>
      <c r="M54" s="43" t="n">
        <v>304000000000</v>
      </c>
      <c r="N54" s="43" t="n">
        <v>727000000000</v>
      </c>
      <c r="O54" s="43" t="n">
        <v>1102000000000</v>
      </c>
      <c r="P54" s="43" t="n">
        <v>1317000000000</v>
      </c>
      <c r="Q54" s="43" t="n">
        <v>322000000000</v>
      </c>
      <c r="R54" s="43" t="n">
        <v>412000000000</v>
      </c>
    </row>
    <row r="55" customFormat="false" ht="15" hidden="false" customHeight="false" outlineLevel="0" collapsed="false">
      <c r="A55" s="67" t="s">
        <v>730</v>
      </c>
      <c r="B55" s="61" t="s">
        <v>175</v>
      </c>
      <c r="C55" s="61"/>
      <c r="D55" s="43" t="n">
        <v>92000000000</v>
      </c>
      <c r="E55" s="43" t="n">
        <v>32000000000</v>
      </c>
      <c r="F55" s="43" t="n">
        <v>142000000000</v>
      </c>
      <c r="G55" s="43" t="n">
        <v>61000000000</v>
      </c>
      <c r="H55" s="43" t="n">
        <v>-4000000000</v>
      </c>
      <c r="I55" s="43" t="n">
        <v>18000000000</v>
      </c>
      <c r="J55" s="43" t="n">
        <v>57000000000</v>
      </c>
      <c r="K55" s="43" t="n">
        <v>106000000000</v>
      </c>
      <c r="L55" s="43" t="n">
        <v>227000000000</v>
      </c>
      <c r="M55" s="43" t="n">
        <v>436000000000</v>
      </c>
      <c r="N55" s="43" t="n">
        <v>471000000000</v>
      </c>
      <c r="O55" s="43" t="n">
        <v>529000000000</v>
      </c>
      <c r="P55" s="43" t="n">
        <v>487000000000</v>
      </c>
      <c r="Q55" s="43" t="n">
        <v>553000000000</v>
      </c>
      <c r="R55" s="43" t="n">
        <v>580000000000</v>
      </c>
    </row>
    <row r="56" customFormat="false" ht="15" hidden="false" customHeight="false" outlineLevel="0" collapsed="false">
      <c r="A56" s="67" t="s">
        <v>731</v>
      </c>
      <c r="B56" s="61" t="s">
        <v>175</v>
      </c>
      <c r="C56" s="37"/>
      <c r="D56" s="43" t="n">
        <v>0</v>
      </c>
      <c r="E56" s="43" t="n">
        <v>8000000000</v>
      </c>
      <c r="F56" s="43" t="n">
        <v>4000000000</v>
      </c>
      <c r="G56" s="43" t="n">
        <v>11000000000</v>
      </c>
      <c r="H56" s="43" t="n">
        <v>16000000000</v>
      </c>
      <c r="I56" s="43" t="n">
        <v>0</v>
      </c>
      <c r="J56" s="43" t="n">
        <v>19000000000</v>
      </c>
      <c r="K56" s="46" t="s">
        <v>79</v>
      </c>
      <c r="L56" s="46" t="s">
        <v>79</v>
      </c>
      <c r="M56" s="46" t="s">
        <v>79</v>
      </c>
      <c r="N56" s="46" t="s">
        <v>79</v>
      </c>
      <c r="O56" s="46" t="s">
        <v>79</v>
      </c>
      <c r="P56" s="46" t="s">
        <v>79</v>
      </c>
      <c r="Q56" s="46" t="s">
        <v>79</v>
      </c>
      <c r="R56" s="46" t="s">
        <v>79</v>
      </c>
    </row>
    <row r="57" customFormat="false" ht="15" hidden="false" customHeight="false" outlineLevel="0" collapsed="false">
      <c r="A57" s="37"/>
      <c r="B57" s="37"/>
      <c r="C57" s="37"/>
      <c r="D57" s="37"/>
      <c r="E57" s="37"/>
      <c r="F57" s="37"/>
      <c r="G57" s="37"/>
      <c r="H57" s="37"/>
      <c r="I57" s="37"/>
      <c r="J57" s="37"/>
      <c r="K57" s="37"/>
      <c r="L57" s="37"/>
      <c r="M57" s="37"/>
      <c r="N57" s="37"/>
      <c r="O57" s="37"/>
      <c r="P57" s="37"/>
      <c r="Q57" s="37"/>
      <c r="R57" s="37"/>
    </row>
    <row r="58" customFormat="false" ht="15" hidden="false" customHeight="false" outlineLevel="0" collapsed="false">
      <c r="A58" s="37"/>
      <c r="B58" s="37"/>
      <c r="C58" s="37"/>
      <c r="D58" s="37" t="s">
        <v>85</v>
      </c>
      <c r="E58" s="0" t="s">
        <v>85</v>
      </c>
      <c r="F58" s="37" t="s">
        <v>85</v>
      </c>
      <c r="G58" s="37" t="s">
        <v>85</v>
      </c>
      <c r="H58" s="37" t="s">
        <v>85</v>
      </c>
      <c r="I58" s="37" t="s">
        <v>85</v>
      </c>
      <c r="J58" s="37" t="s">
        <v>85</v>
      </c>
      <c r="K58" s="37" t="s">
        <v>85</v>
      </c>
      <c r="L58" s="37" t="s">
        <v>85</v>
      </c>
      <c r="M58" s="37" t="s">
        <v>85</v>
      </c>
      <c r="N58" s="37" t="s">
        <v>85</v>
      </c>
      <c r="O58" s="37" t="s">
        <v>85</v>
      </c>
      <c r="P58" s="37" t="s">
        <v>85</v>
      </c>
      <c r="Q58" s="37" t="s">
        <v>85</v>
      </c>
      <c r="R58" s="37" t="s">
        <v>85</v>
      </c>
    </row>
    <row r="60" customFormat="false" ht="15" hidden="false" customHeight="false" outlineLevel="0" collapsed="false">
      <c r="A60" s="0" t="s">
        <v>88</v>
      </c>
      <c r="D60" s="54" t="n">
        <f aca="false">D6-D7-D23</f>
        <v>0</v>
      </c>
      <c r="E60" s="54" t="n">
        <f aca="false">E6-E7-E23</f>
        <v>0</v>
      </c>
      <c r="F60" s="54" t="n">
        <f aca="false">F6-F7-F23</f>
        <v>0</v>
      </c>
      <c r="G60" s="54" t="n">
        <f aca="false">G6-G7-G23</f>
        <v>0</v>
      </c>
      <c r="H60" s="54" t="n">
        <f aca="false">H6-H7-H23</f>
        <v>0</v>
      </c>
      <c r="I60" s="54" t="n">
        <f aca="false">I6-I7-I23</f>
        <v>0</v>
      </c>
      <c r="J60" s="54" t="n">
        <f aca="false">J6-J7-J23</f>
        <v>0</v>
      </c>
      <c r="K60" s="54" t="n">
        <f aca="false">K6-K7-K23</f>
        <v>0</v>
      </c>
      <c r="L60" s="54" t="n">
        <f aca="false">L6-L7-L23</f>
        <v>0</v>
      </c>
      <c r="M60" s="54" t="n">
        <f aca="false">M6-M7-M23</f>
        <v>0</v>
      </c>
      <c r="N60" s="54" t="n">
        <f aca="false">N6-N7-N23</f>
        <v>-1000000000</v>
      </c>
      <c r="O60" s="54" t="n">
        <f aca="false">O6-O7-O23</f>
        <v>0</v>
      </c>
      <c r="P60" s="54" t="n">
        <f aca="false">P6-P7-P23</f>
        <v>0</v>
      </c>
      <c r="Q60" s="54" t="n">
        <f aca="false">Q6-Q7-Q23</f>
        <v>0</v>
      </c>
      <c r="R60" s="54" t="n">
        <f aca="false">R6-R7-R23</f>
        <v>-1000000000</v>
      </c>
    </row>
    <row r="61" customFormat="false" ht="15" hidden="false" customHeight="false" outlineLevel="0" collapsed="false">
      <c r="A61" s="0" t="s">
        <v>90</v>
      </c>
      <c r="D61" s="54" t="n">
        <f aca="false">D25-D26-D38</f>
        <v>0</v>
      </c>
      <c r="E61" s="54" t="n">
        <f aca="false">E25-E26-E38</f>
        <v>0</v>
      </c>
      <c r="F61" s="54" t="n">
        <f aca="false">F25-F26-F38</f>
        <v>1000000000</v>
      </c>
      <c r="G61" s="54" t="n">
        <f aca="false">G25-G26-G38</f>
        <v>0</v>
      </c>
      <c r="H61" s="54" t="n">
        <f aca="false">H25-H26-H38</f>
        <v>1000000000</v>
      </c>
      <c r="I61" s="54" t="n">
        <f aca="false">I25-I26-I38</f>
        <v>0</v>
      </c>
      <c r="J61" s="54" t="n">
        <f aca="false">J25-J26-J38</f>
        <v>0</v>
      </c>
      <c r="K61" s="54" t="n">
        <f aca="false">K25-K26-K38</f>
        <v>0</v>
      </c>
      <c r="L61" s="54" t="n">
        <f aca="false">L25-L26-L38</f>
        <v>34000000000</v>
      </c>
      <c r="M61" s="54" t="n">
        <f aca="false">M25-M26-M38</f>
        <v>-32000000000</v>
      </c>
      <c r="N61" s="54" t="n">
        <f aca="false">N25-N26-N38</f>
        <v>85000000000</v>
      </c>
      <c r="O61" s="54" t="n">
        <f aca="false">O25-O26-O38</f>
        <v>66000000000</v>
      </c>
      <c r="P61" s="54" t="n">
        <f aca="false">P25-P26-P38</f>
        <v>16000000000</v>
      </c>
      <c r="Q61" s="54" t="n">
        <f aca="false">Q25-Q26-Q38</f>
        <v>-62000000000</v>
      </c>
      <c r="R61" s="54" t="n">
        <f aca="false">R25-R26-R38</f>
        <v>15000000000</v>
      </c>
    </row>
    <row r="62" customFormat="false" ht="15" hidden="false" customHeight="false" outlineLevel="0" collapsed="false">
      <c r="A62" s="0" t="s">
        <v>227</v>
      </c>
      <c r="D62" s="54" t="n">
        <f aca="false">D49-D50-D53</f>
        <v>0</v>
      </c>
      <c r="E62" s="54" t="n">
        <f aca="false">E49-E50-E53</f>
        <v>-1000000000</v>
      </c>
      <c r="F62" s="54" t="n">
        <f aca="false">F49-F50-F53</f>
        <v>1000000000</v>
      </c>
      <c r="G62" s="54" t="n">
        <f aca="false">G49-G50-G53</f>
        <v>0</v>
      </c>
      <c r="H62" s="54" t="n">
        <f aca="false">H49-H50-H53</f>
        <v>0</v>
      </c>
      <c r="I62" s="54" t="n">
        <f aca="false">I49-I50-I53</f>
        <v>-1000000000</v>
      </c>
      <c r="J62" s="54" t="n">
        <f aca="false">J49-J50-J53</f>
        <v>0</v>
      </c>
      <c r="K62" s="54" t="n">
        <f aca="false">K49-K50-K53</f>
        <v>-1000000000</v>
      </c>
      <c r="L62" s="54" t="n">
        <f aca="false">L49-L50-L53</f>
        <v>-1000000000</v>
      </c>
      <c r="M62" s="54" t="n">
        <f aca="false">M49-M50-M53</f>
        <v>0</v>
      </c>
      <c r="N62" s="54" t="n">
        <f aca="false">N49-N50-N53</f>
        <v>0</v>
      </c>
      <c r="O62" s="54" t="n">
        <f aca="false">O49-O50-O53</f>
        <v>1000000000</v>
      </c>
      <c r="P62" s="54" t="n">
        <f aca="false">P49-P50-P53</f>
        <v>0</v>
      </c>
      <c r="Q62" s="54" t="n">
        <f aca="false">Q49-Q50-Q53</f>
        <v>0</v>
      </c>
      <c r="R62" s="54" t="n">
        <f aca="false">R49-R50-R53</f>
        <v>0</v>
      </c>
    </row>
    <row r="64" customFormat="false" ht="15" hidden="false" customHeight="false" outlineLevel="0" collapsed="false">
      <c r="D64" s="54" t="n">
        <f aca="false">D10-D11-D12-D13-D14</f>
        <v>0</v>
      </c>
      <c r="E64" s="54" t="n">
        <f aca="false">E10-E11-E12-E13-E14</f>
        <v>0</v>
      </c>
      <c r="F64" s="54" t="n">
        <f aca="false">F10-F11-F12-F13-F14</f>
        <v>0</v>
      </c>
      <c r="G64" s="54" t="n">
        <f aca="false">G10-G11-G12-G13-G14</f>
        <v>0</v>
      </c>
      <c r="H64" s="54" t="n">
        <f aca="false">H10-H11-H12-H13-H14</f>
        <v>-1000000000</v>
      </c>
      <c r="I64" s="54" t="n">
        <f aca="false">I10-I11-I12-I13-I14</f>
        <v>0</v>
      </c>
      <c r="J64" s="54" t="n">
        <f aca="false">J10-J11-J12-J13-J14</f>
        <v>0</v>
      </c>
      <c r="K64" s="54" t="n">
        <f aca="false">K10-K11-K12-K13-K14</f>
        <v>-1000000000</v>
      </c>
      <c r="L64" s="54" t="n">
        <f aca="false">L10-L11-L12-L13-L14</f>
        <v>1000000000</v>
      </c>
      <c r="M64" s="54" t="n">
        <f aca="false">M10-M11-M12-M13-M14</f>
        <v>1000000000</v>
      </c>
      <c r="N64" s="54" t="n">
        <f aca="false">N10-N11-N12-N13-N14</f>
        <v>1000000000</v>
      </c>
      <c r="O64" s="54" t="n">
        <f aca="false">O10-O11-O12-O13-O14</f>
        <v>0</v>
      </c>
      <c r="P64" s="54" t="n">
        <f aca="false">P10-P11-P12-P13-P14</f>
        <v>0</v>
      </c>
      <c r="Q64" s="54" t="n">
        <f aca="false">Q10-Q11-Q12-Q13-Q14</f>
        <v>0</v>
      </c>
      <c r="R64" s="54" t="n">
        <f aca="false">R10-R11-R12-R13-R14</f>
        <v>0</v>
      </c>
    </row>
    <row r="65" customFormat="false" ht="15" hidden="false" customHeight="false" outlineLevel="0" collapsed="false">
      <c r="D65" s="54" t="n">
        <f aca="false">D9-D11-D12-D13-D14-D15-D16-D17-D18</f>
        <v>200000000</v>
      </c>
      <c r="E65" s="54" t="n">
        <f aca="false">E9-E11-E12-E13-E14-E15-E16-E17-E18</f>
        <v>0</v>
      </c>
      <c r="F65" s="54" t="n">
        <f aca="false">F9-F11-F12-F13-F14-F15-F16-F17-F18</f>
        <v>0</v>
      </c>
      <c r="G65" s="54" t="n">
        <f aca="false">G9-G11-G12-G13-G14-G15-G16-G17-G18</f>
        <v>-1000000000</v>
      </c>
      <c r="H65" s="54" t="n">
        <f aca="false">H9-H11-H12-H13-H14-H15-H16-H17-H18</f>
        <v>-1000000000</v>
      </c>
      <c r="I65" s="54" t="n">
        <f aca="false">I9-I11-I12-I13-I14-I15-I16-I17-I18</f>
        <v>0</v>
      </c>
      <c r="J65" s="54" t="n">
        <f aca="false">J9-J11-J12-J13-J14-J15-J16-J17-J18</f>
        <v>0</v>
      </c>
      <c r="K65" s="54" t="n">
        <f aca="false">K9-K11-K12-K13-K14-K15-K16-K17-K18</f>
        <v>0</v>
      </c>
      <c r="L65" s="54" t="n">
        <f aca="false">L9-L11-L12-L13-L14-L15-L16-L17-L18</f>
        <v>1000000000</v>
      </c>
      <c r="M65" s="54" t="n">
        <f aca="false">M9-M11-M12-M13-M14-M15-M16-M17-M18</f>
        <v>0</v>
      </c>
      <c r="N65" s="54" t="n">
        <f aca="false">N9-N11-N12-N13-N14-N15-N16-N17-N18</f>
        <v>1000000000</v>
      </c>
      <c r="O65" s="54" t="n">
        <f aca="false">O9-O11-O12-O13-O14-O15-O16-O17-O18</f>
        <v>1000000000</v>
      </c>
      <c r="P65" s="54" t="n">
        <f aca="false">P9-P11-P12-P13-P14-P15-P16-P17-P18</f>
        <v>0</v>
      </c>
      <c r="Q65" s="54" t="n">
        <f aca="false">Q9-Q11-Q12-Q13-Q14-Q15-Q16-Q17-Q18</f>
        <v>0</v>
      </c>
      <c r="R65" s="54" t="n">
        <f aca="false">R9-R11-R12-R13-R14-R15-R16-R17-R18</f>
        <v>-1000000000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W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6" activePane="bottomRight" state="frozen"/>
      <selection pane="topLeft" activeCell="A1" activeCellId="0" sqref="A1"/>
      <selection pane="topRight" activeCell="B1" activeCellId="0" sqref="B1"/>
      <selection pane="bottomLeft" activeCell="A36" activeCellId="0" sqref="A36"/>
      <selection pane="bottomRight" activeCell="J34" activeCellId="0" sqref="J34"/>
    </sheetView>
  </sheetViews>
  <sheetFormatPr defaultRowHeight="15"/>
  <cols>
    <col collapsed="false" hidden="false" max="2" min="1" style="0" width="43.4234693877551"/>
    <col collapsed="false" hidden="false" max="5" min="3" style="0" width="23.1479591836735"/>
    <col collapsed="false" hidden="false" max="6" min="6" style="0" width="19.9948979591837"/>
    <col collapsed="false" hidden="false" max="7" min="7" style="0" width="20.5714285714286"/>
    <col collapsed="false" hidden="false" max="14" min="8" style="0" width="22.8571428571429"/>
    <col collapsed="false" hidden="false" max="16" min="15" style="0" width="24"/>
    <col collapsed="false" hidden="false" max="17" min="17" style="0" width="19.8520408163265"/>
    <col collapsed="false" hidden="false" max="21" min="18" style="0" width="24"/>
    <col collapsed="false" hidden="false" max="1025" min="22" style="0" width="8.72959183673469"/>
  </cols>
  <sheetData>
    <row r="1" customFormat="false" ht="15" hidden="false" customHeight="false" outlineLevel="0" collapsed="false">
      <c r="A1" s="1" t="s">
        <v>732</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733</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25</v>
      </c>
      <c r="Q5" s="8" t="s">
        <v>28</v>
      </c>
      <c r="R5" s="2" t="s">
        <v>29</v>
      </c>
      <c r="S5" s="2" t="s">
        <v>29</v>
      </c>
      <c r="T5" s="2" t="s">
        <v>29</v>
      </c>
      <c r="U5" s="2" t="s">
        <v>29</v>
      </c>
      <c r="V5" s="2" t="s">
        <v>29</v>
      </c>
      <c r="W5" s="2" t="s">
        <v>29</v>
      </c>
    </row>
    <row r="6" s="22" customFormat="true" ht="15" hidden="false" customHeight="false" outlineLevel="0" collapsed="false">
      <c r="A6" s="153" t="s">
        <v>30</v>
      </c>
      <c r="B6" s="31" t="s">
        <v>95</v>
      </c>
      <c r="C6" s="39" t="n">
        <f aca="false">C7+C32</f>
        <v>1079800000000</v>
      </c>
      <c r="D6" s="39" t="n">
        <f aca="false">D7+D32</f>
        <v>1215900000000</v>
      </c>
      <c r="E6" s="39" t="n">
        <f aca="false">E7+E32</f>
        <v>1428100000000</v>
      </c>
      <c r="F6" s="39" t="n">
        <f aca="false">F7+F32</f>
        <v>1839800000000</v>
      </c>
      <c r="G6" s="39" t="n">
        <f aca="false">G7+G32</f>
        <v>2156000000000</v>
      </c>
      <c r="H6" s="39" t="n">
        <f aca="false">H7+H32</f>
        <v>2795000000000</v>
      </c>
      <c r="I6" s="39" t="n">
        <f aca="false">I7+I32</f>
        <v>3036000000000</v>
      </c>
      <c r="J6" s="39" t="n">
        <f aca="false">J7+J32</f>
        <v>3692000000000</v>
      </c>
      <c r="K6" s="39" t="n">
        <f aca="false">K7+K32</f>
        <v>5216000000000</v>
      </c>
      <c r="L6" s="39" t="n">
        <f aca="false">L7+L32</f>
        <v>5633000000000</v>
      </c>
      <c r="M6" s="39" t="n">
        <f aca="false">M7+M32</f>
        <v>6205000000000</v>
      </c>
      <c r="N6" s="39" t="n">
        <f aca="false">N7+N32</f>
        <v>7366000000000</v>
      </c>
      <c r="O6" s="39" t="n">
        <f aca="false">O7+O32</f>
        <v>9076000000000</v>
      </c>
      <c r="P6" s="39" t="n">
        <f aca="false">P7+P32</f>
        <v>10171000000000</v>
      </c>
      <c r="Q6" s="39" t="n">
        <f aca="false">Q7+Q32</f>
        <v>12029</v>
      </c>
      <c r="R6" s="39" t="n">
        <f aca="false">R7+R32</f>
        <v>13304000000000</v>
      </c>
      <c r="S6" s="39" t="n">
        <f aca="false">S7+S32</f>
        <v>15437000000000</v>
      </c>
      <c r="T6" s="39" t="n">
        <f aca="false">T7+T32</f>
        <v>17587000000000</v>
      </c>
      <c r="U6" s="39" t="n">
        <f aca="false">U7+U32</f>
        <v>19936000000000</v>
      </c>
      <c r="V6" s="40"/>
      <c r="W6" s="40"/>
    </row>
    <row r="7" customFormat="false" ht="15.75" hidden="false" customHeight="false" outlineLevel="0" collapsed="false">
      <c r="A7" s="81" t="s">
        <v>230</v>
      </c>
      <c r="C7" s="154" t="n">
        <v>772500000000</v>
      </c>
      <c r="D7" s="154" t="n">
        <v>929600000000</v>
      </c>
      <c r="E7" s="154" t="n">
        <v>1042900000000</v>
      </c>
      <c r="F7" s="82" t="n">
        <v>1217500000000</v>
      </c>
      <c r="G7" s="82" t="n">
        <v>1459000000000</v>
      </c>
      <c r="H7" s="83" t="n">
        <v>1774000000000</v>
      </c>
      <c r="I7" s="83" t="n">
        <v>2125000000000</v>
      </c>
      <c r="J7" s="83" t="n">
        <v>2739000000000</v>
      </c>
      <c r="K7" s="83" t="n">
        <v>3635000000000</v>
      </c>
      <c r="L7" s="83" t="n">
        <v>4293000000000</v>
      </c>
      <c r="M7" s="83" t="n">
        <v>4800000000000</v>
      </c>
      <c r="N7" s="83" t="n">
        <v>5739000000000</v>
      </c>
      <c r="O7" s="83" t="n">
        <v>7221000000000</v>
      </c>
      <c r="P7" s="83" t="n">
        <v>8443000000000</v>
      </c>
      <c r="Q7" s="83" t="n">
        <v>10197</v>
      </c>
      <c r="R7" s="83" t="n">
        <v>11807000000000</v>
      </c>
      <c r="S7" s="83" t="n">
        <v>13540000000000</v>
      </c>
      <c r="T7" s="83" t="n">
        <v>15456000000000</v>
      </c>
      <c r="U7" s="83" t="n">
        <v>17542000000000</v>
      </c>
    </row>
    <row r="8" customFormat="false" ht="15.75" hidden="false" customHeight="false" outlineLevel="0" collapsed="false">
      <c r="A8" s="81" t="s">
        <v>231</v>
      </c>
      <c r="B8" s="77" t="s">
        <v>98</v>
      </c>
      <c r="C8" s="154" t="n">
        <v>691900000000</v>
      </c>
      <c r="D8" s="154" t="n">
        <v>827800000000</v>
      </c>
      <c r="E8" s="154" t="n">
        <v>938500000000</v>
      </c>
      <c r="F8" s="82" t="n">
        <v>1105700000000</v>
      </c>
      <c r="G8" s="86" t="n">
        <v>1343000000000</v>
      </c>
      <c r="H8" s="83" t="n">
        <v>1615000000000</v>
      </c>
      <c r="I8" s="83" t="n">
        <v>1946000000000</v>
      </c>
      <c r="J8" s="83" t="n">
        <v>2529000000000</v>
      </c>
      <c r="K8" s="83" t="n">
        <v>3359000000000</v>
      </c>
      <c r="L8" s="83" t="n">
        <v>4044000000000</v>
      </c>
      <c r="M8" s="83" t="n">
        <v>4428000000000</v>
      </c>
      <c r="N8" s="83" t="n">
        <v>5296000000000</v>
      </c>
      <c r="O8" s="83" t="n">
        <v>6480000000000</v>
      </c>
      <c r="P8" s="83" t="n">
        <v>7730000000000</v>
      </c>
      <c r="Q8" s="83" t="n">
        <v>9410</v>
      </c>
      <c r="R8" s="83" t="n">
        <v>10661000000000</v>
      </c>
      <c r="S8" s="83" t="n">
        <v>12253000000000</v>
      </c>
      <c r="T8" s="83" t="n">
        <v>13929000000000</v>
      </c>
      <c r="U8" s="83" t="n">
        <v>15827000000000</v>
      </c>
    </row>
    <row r="9" customFormat="false" ht="15.75" hidden="false" customHeight="false" outlineLevel="0" collapsed="false">
      <c r="A9" s="84" t="s">
        <v>734</v>
      </c>
      <c r="B9" s="77" t="s">
        <v>36</v>
      </c>
      <c r="C9" s="154" t="n">
        <v>87700000000</v>
      </c>
      <c r="D9" s="154" t="n">
        <v>95600000000</v>
      </c>
      <c r="E9" s="154" t="n">
        <v>88900000000</v>
      </c>
      <c r="F9" s="82" t="n">
        <v>106400000000</v>
      </c>
      <c r="G9" s="82" t="n">
        <v>137000000000</v>
      </c>
      <c r="H9" s="83" t="n">
        <v>112000000000</v>
      </c>
      <c r="I9" s="83" t="n">
        <v>191000000000</v>
      </c>
      <c r="J9" s="83" t="n">
        <v>246000000000</v>
      </c>
      <c r="K9" s="83" t="n">
        <v>289000000000</v>
      </c>
      <c r="L9" s="83" t="n">
        <v>359000000000</v>
      </c>
      <c r="M9" s="83" t="n">
        <v>367000000000</v>
      </c>
      <c r="N9" s="83" t="n">
        <v>449000000000</v>
      </c>
      <c r="O9" s="83" t="n">
        <v>498000000000</v>
      </c>
      <c r="P9" s="83" t="n">
        <v>584000000000</v>
      </c>
      <c r="Q9" s="83" t="n">
        <v>782</v>
      </c>
      <c r="R9" s="83" t="n">
        <v>814000000000</v>
      </c>
      <c r="S9" s="83" t="n">
        <v>913000000000</v>
      </c>
      <c r="T9" s="83" t="n">
        <v>1026000000000</v>
      </c>
      <c r="U9" s="83" t="n">
        <v>1153000000000</v>
      </c>
    </row>
    <row r="10" customFormat="false" ht="15.75" hidden="false" customHeight="false" outlineLevel="0" collapsed="false">
      <c r="A10" s="84" t="s">
        <v>735</v>
      </c>
      <c r="B10" s="77" t="s">
        <v>36</v>
      </c>
      <c r="C10" s="154" t="n">
        <v>223800000000</v>
      </c>
      <c r="D10" s="154" t="n">
        <v>302000000000</v>
      </c>
      <c r="E10" s="154" t="n">
        <v>352300000000</v>
      </c>
      <c r="F10" s="82" t="n">
        <v>424300000000</v>
      </c>
      <c r="G10" s="82" t="n">
        <v>504000000000</v>
      </c>
      <c r="H10" s="83" t="n">
        <v>680000000000</v>
      </c>
      <c r="I10" s="83" t="n">
        <v>803000000000</v>
      </c>
      <c r="J10" s="83" t="n">
        <v>832000000000</v>
      </c>
      <c r="K10" s="83" t="n">
        <v>1042000000000</v>
      </c>
      <c r="L10" s="83" t="n">
        <v>1231000000000</v>
      </c>
      <c r="M10" s="83" t="n">
        <v>1390000000000</v>
      </c>
      <c r="N10" s="83" t="n">
        <v>1531000000000</v>
      </c>
      <c r="O10" s="83" t="n">
        <v>1975000000000</v>
      </c>
      <c r="P10" s="83" t="n">
        <v>2146000000000</v>
      </c>
      <c r="Q10" s="83" t="n">
        <v>2366</v>
      </c>
      <c r="R10" s="83" t="n">
        <v>2689000000000</v>
      </c>
      <c r="S10" s="83" t="n">
        <v>3306000000000</v>
      </c>
      <c r="T10" s="83" t="n">
        <v>3795000000000</v>
      </c>
      <c r="U10" s="83" t="n">
        <v>4263000000000</v>
      </c>
    </row>
    <row r="11" customFormat="false" ht="15.75" hidden="false" customHeight="false" outlineLevel="0" collapsed="false">
      <c r="A11" s="84" t="s">
        <v>38</v>
      </c>
      <c r="B11" s="77" t="s">
        <v>36</v>
      </c>
      <c r="C11" s="154" t="n">
        <v>88500000000</v>
      </c>
      <c r="D11" s="154" t="n">
        <v>154800000000</v>
      </c>
      <c r="E11" s="154" t="n">
        <v>177600000000</v>
      </c>
      <c r="F11" s="82" t="n">
        <v>187300000000</v>
      </c>
      <c r="G11" s="82" t="n">
        <v>215000000000</v>
      </c>
      <c r="H11" s="83" t="n">
        <v>239000000000</v>
      </c>
      <c r="I11" s="83" t="n">
        <v>262000000000</v>
      </c>
      <c r="J11" s="83" t="n">
        <v>520000000000</v>
      </c>
      <c r="K11" s="83" t="n">
        <v>661000000000</v>
      </c>
      <c r="L11" s="83" t="n">
        <v>762000000000</v>
      </c>
      <c r="M11" s="83" t="n">
        <v>838000000000</v>
      </c>
      <c r="N11" s="83" t="n">
        <v>1052000000000</v>
      </c>
      <c r="O11" s="83" t="n">
        <v>1029000000000</v>
      </c>
      <c r="P11" s="83" t="n">
        <v>1258000000000</v>
      </c>
      <c r="Q11" s="83" t="n">
        <v>1609</v>
      </c>
      <c r="R11" s="83" t="n">
        <v>1914000000000</v>
      </c>
      <c r="S11" s="83" t="n">
        <v>2148000000000</v>
      </c>
      <c r="T11" s="83" t="n">
        <v>2413000000000</v>
      </c>
      <c r="U11" s="83" t="n">
        <v>2710000000000</v>
      </c>
    </row>
    <row r="12" customFormat="false" ht="15.75" hidden="false" customHeight="false" outlineLevel="0" collapsed="false">
      <c r="A12" s="84" t="s">
        <v>736</v>
      </c>
      <c r="B12" s="77" t="s">
        <v>36</v>
      </c>
      <c r="C12" s="154" t="n">
        <v>205100000000</v>
      </c>
      <c r="D12" s="154" t="n">
        <v>194000000000</v>
      </c>
      <c r="E12" s="154" t="n">
        <v>228400000000</v>
      </c>
      <c r="F12" s="82" t="n">
        <v>276000000000</v>
      </c>
      <c r="G12" s="82" t="n">
        <v>364000000000</v>
      </c>
      <c r="H12" s="83" t="n">
        <v>453000000000</v>
      </c>
      <c r="I12" s="83" t="n">
        <v>554000000000</v>
      </c>
      <c r="J12" s="83" t="n">
        <v>714000000000</v>
      </c>
      <c r="K12" s="83" t="n">
        <v>984000000000</v>
      </c>
      <c r="L12" s="83" t="n">
        <v>1229000000000</v>
      </c>
      <c r="M12" s="83" t="n">
        <v>1334000000000</v>
      </c>
      <c r="N12" s="83" t="n">
        <v>1660000000000</v>
      </c>
      <c r="O12" s="83" t="n">
        <v>2247000000000</v>
      </c>
      <c r="P12" s="83" t="n">
        <v>3034000000000</v>
      </c>
      <c r="Q12" s="83" t="n">
        <v>3399</v>
      </c>
      <c r="R12" s="83" t="n">
        <v>3964000000000</v>
      </c>
      <c r="S12" s="83" t="n">
        <v>4448000000000</v>
      </c>
      <c r="T12" s="83" t="n">
        <v>5079000000000</v>
      </c>
      <c r="U12" s="83" t="n">
        <v>5796000000000</v>
      </c>
    </row>
    <row r="13" customFormat="false" ht="15.75" hidden="false" customHeight="false" outlineLevel="0" collapsed="false">
      <c r="A13" s="84" t="s">
        <v>457</v>
      </c>
      <c r="B13" s="77" t="s">
        <v>36</v>
      </c>
      <c r="C13" s="154" t="n">
        <v>86900000000</v>
      </c>
      <c r="D13" s="154" t="n">
        <v>81400000000</v>
      </c>
      <c r="E13" s="154" t="n">
        <v>91300000000</v>
      </c>
      <c r="F13" s="82" t="n">
        <v>111700000000</v>
      </c>
      <c r="G13" s="82" t="n">
        <v>123000000000</v>
      </c>
      <c r="H13" s="83" t="n">
        <v>132000000000</v>
      </c>
      <c r="I13" s="83" t="n">
        <v>137000000000</v>
      </c>
      <c r="J13" s="83" t="n">
        <v>219000000000</v>
      </c>
      <c r="K13" s="83" t="n">
        <v>383000000000</v>
      </c>
      <c r="L13" s="83" t="n">
        <v>463000000000</v>
      </c>
      <c r="M13" s="83" t="n">
        <v>499000000000</v>
      </c>
      <c r="N13" s="83" t="n">
        <v>604000000000</v>
      </c>
      <c r="O13" s="83" t="n">
        <v>732000000000</v>
      </c>
      <c r="P13" s="83" t="n">
        <v>707000000000</v>
      </c>
      <c r="Q13" s="83" t="n">
        <v>1254</v>
      </c>
      <c r="R13" s="83" t="n">
        <v>1281000000000</v>
      </c>
      <c r="S13" s="83" t="n">
        <v>1438000000000</v>
      </c>
      <c r="T13" s="83" t="n">
        <v>1615000000000</v>
      </c>
      <c r="U13" s="83" t="n">
        <v>1905000000000</v>
      </c>
    </row>
    <row r="14" customFormat="false" ht="15.75" hidden="false" customHeight="false" outlineLevel="0" collapsed="false">
      <c r="A14" s="81" t="s">
        <v>458</v>
      </c>
      <c r="B14" s="77" t="s">
        <v>98</v>
      </c>
      <c r="C14" s="154" t="n">
        <v>80500000000</v>
      </c>
      <c r="D14" s="154" t="n">
        <v>101800000000</v>
      </c>
      <c r="E14" s="154" t="n">
        <v>104500000000</v>
      </c>
      <c r="F14" s="82" t="n">
        <v>111800000000</v>
      </c>
      <c r="G14" s="82" t="n">
        <v>117000000000</v>
      </c>
      <c r="H14" s="83" t="n">
        <v>158000000000</v>
      </c>
      <c r="I14" s="83" t="n">
        <v>178000000000</v>
      </c>
      <c r="J14" s="83" t="n">
        <v>210000000000</v>
      </c>
      <c r="K14" s="83" t="n">
        <v>275000000000</v>
      </c>
      <c r="L14" s="83" t="n">
        <v>249000000000</v>
      </c>
      <c r="M14" s="83" t="n">
        <v>372000000000</v>
      </c>
      <c r="N14" s="83" t="n">
        <v>443000000000</v>
      </c>
      <c r="O14" s="83" t="n">
        <v>741000000000</v>
      </c>
      <c r="P14" s="83" t="n">
        <v>713000000000</v>
      </c>
      <c r="Q14" s="83" t="n">
        <v>787</v>
      </c>
      <c r="R14" s="83" t="n">
        <v>1147000000000</v>
      </c>
      <c r="S14" s="83" t="n">
        <v>1287000000000</v>
      </c>
      <c r="T14" s="83" t="n">
        <v>1527000000000</v>
      </c>
      <c r="U14" s="83" t="n">
        <v>1715000000000</v>
      </c>
    </row>
    <row r="15" customFormat="false" ht="15" hidden="false" customHeight="false" outlineLevel="0" collapsed="false">
      <c r="A15" s="84" t="s">
        <v>737</v>
      </c>
      <c r="B15" s="81" t="s">
        <v>189</v>
      </c>
      <c r="C15" s="46" t="s">
        <v>79</v>
      </c>
      <c r="D15" s="46" t="s">
        <v>79</v>
      </c>
      <c r="E15" s="46" t="s">
        <v>79</v>
      </c>
      <c r="F15" s="86" t="s">
        <v>79</v>
      </c>
      <c r="G15" s="86" t="s">
        <v>79</v>
      </c>
      <c r="H15" s="46" t="s">
        <v>79</v>
      </c>
      <c r="I15" s="46" t="s">
        <v>79</v>
      </c>
      <c r="J15" s="46" t="s">
        <v>79</v>
      </c>
      <c r="K15" s="46" t="s">
        <v>79</v>
      </c>
      <c r="L15" s="86" t="s">
        <v>79</v>
      </c>
      <c r="M15" s="83" t="n">
        <v>138000000000</v>
      </c>
      <c r="N15" s="83" t="n">
        <v>158000000000</v>
      </c>
      <c r="O15" s="83" t="n">
        <v>196000000000</v>
      </c>
      <c r="P15" s="83" t="n">
        <v>221000000000</v>
      </c>
      <c r="Q15" s="83" t="n">
        <v>268</v>
      </c>
      <c r="R15" s="83" t="n">
        <v>458000000000</v>
      </c>
      <c r="S15" s="83" t="n">
        <v>515000000000</v>
      </c>
      <c r="T15" s="83" t="n">
        <v>578000000000</v>
      </c>
      <c r="U15" s="83" t="n">
        <v>649000000000</v>
      </c>
    </row>
    <row r="16" customFormat="false" ht="15" hidden="false" customHeight="false" outlineLevel="0" collapsed="false">
      <c r="A16" s="84" t="s">
        <v>105</v>
      </c>
      <c r="B16" s="81" t="s">
        <v>189</v>
      </c>
      <c r="C16" s="46" t="s">
        <v>79</v>
      </c>
      <c r="D16" s="46" t="s">
        <v>79</v>
      </c>
      <c r="E16" s="46" t="s">
        <v>79</v>
      </c>
      <c r="F16" s="86" t="s">
        <v>79</v>
      </c>
      <c r="G16" s="86" t="s">
        <v>79</v>
      </c>
      <c r="H16" s="46" t="s">
        <v>79</v>
      </c>
      <c r="I16" s="46" t="s">
        <v>79</v>
      </c>
      <c r="J16" s="46" t="s">
        <v>79</v>
      </c>
      <c r="K16" s="46" t="s">
        <v>79</v>
      </c>
      <c r="L16" s="83" t="n">
        <v>249000000000</v>
      </c>
      <c r="M16" s="83" t="n">
        <v>234000000000</v>
      </c>
      <c r="N16" s="83" t="n">
        <v>285000000000</v>
      </c>
      <c r="O16" s="83" t="n">
        <v>545000000000</v>
      </c>
      <c r="P16" s="83" t="n">
        <v>492000000000</v>
      </c>
      <c r="Q16" s="83" t="n">
        <v>519</v>
      </c>
      <c r="R16" s="83" t="n">
        <v>688000000000</v>
      </c>
      <c r="S16" s="83" t="n">
        <v>772000000000</v>
      </c>
      <c r="T16" s="83" t="n">
        <v>949000000000</v>
      </c>
      <c r="U16" s="83" t="n">
        <v>1066000000000</v>
      </c>
    </row>
    <row r="17" s="24" customFormat="true" ht="15.75" hidden="false" customHeight="false" outlineLevel="0" collapsed="false">
      <c r="A17" s="41" t="s">
        <v>298</v>
      </c>
      <c r="B17" s="96" t="s">
        <v>108</v>
      </c>
      <c r="C17" s="155" t="n">
        <v>1271900000000</v>
      </c>
      <c r="D17" s="155" t="n">
        <v>1314800000000</v>
      </c>
      <c r="E17" s="155" t="n">
        <v>1521900000000</v>
      </c>
      <c r="F17" s="102" t="n">
        <v>1989500000000</v>
      </c>
      <c r="G17" s="102" t="n">
        <v>2528000000000</v>
      </c>
      <c r="H17" s="118" t="n">
        <v>3248000000000</v>
      </c>
      <c r="I17" s="118" t="n">
        <v>3873000000000</v>
      </c>
      <c r="J17" s="118" t="n">
        <v>4475000000000</v>
      </c>
      <c r="K17" s="118" t="n">
        <v>5217000000000</v>
      </c>
      <c r="L17" s="118" t="n">
        <v>6907000000000</v>
      </c>
      <c r="M17" s="118" t="n">
        <v>8312000000000</v>
      </c>
      <c r="N17" s="118" t="n">
        <v>9439000000000</v>
      </c>
      <c r="O17" s="118" t="n">
        <v>10765000000000</v>
      </c>
      <c r="P17" s="118" t="n">
        <v>13543000000000</v>
      </c>
      <c r="Q17" s="83" t="n">
        <v>14926</v>
      </c>
      <c r="R17" s="118" t="n">
        <v>17292000000000</v>
      </c>
      <c r="S17" s="118" t="n">
        <v>19261000000000</v>
      </c>
      <c r="T17" s="118" t="n">
        <v>21894000000000</v>
      </c>
      <c r="U17" s="118" t="n">
        <v>24824000000000</v>
      </c>
    </row>
    <row r="18" customFormat="false" ht="15.75" hidden="false" customHeight="false" outlineLevel="0" collapsed="false">
      <c r="A18" s="81" t="s">
        <v>738</v>
      </c>
      <c r="B18" s="77" t="s">
        <v>110</v>
      </c>
      <c r="C18" s="154" t="n">
        <v>807600000000</v>
      </c>
      <c r="D18" s="154" t="n">
        <v>986600000000</v>
      </c>
      <c r="E18" s="154" t="n">
        <v>1171400000000</v>
      </c>
      <c r="F18" s="82" t="n">
        <v>1488600000000</v>
      </c>
      <c r="G18" s="86" t="n">
        <v>1886000000000</v>
      </c>
      <c r="H18" s="83" t="n">
        <v>2300000000000</v>
      </c>
      <c r="I18" s="83" t="n">
        <v>2920000000000</v>
      </c>
      <c r="J18" s="83" t="n">
        <v>3296000000000</v>
      </c>
      <c r="K18" s="83" t="n">
        <v>3398000000000</v>
      </c>
      <c r="L18" s="83" t="n">
        <v>4681000000000</v>
      </c>
      <c r="M18" s="83" t="n">
        <v>5700000000000</v>
      </c>
      <c r="N18" s="83" t="n">
        <v>6690000000000</v>
      </c>
      <c r="O18" s="83" t="n">
        <v>6990000000000</v>
      </c>
      <c r="P18" s="83" t="n">
        <v>9445000000000</v>
      </c>
      <c r="Q18" s="83" t="n">
        <v>10267</v>
      </c>
      <c r="R18" s="83" t="n">
        <v>10950000000000</v>
      </c>
      <c r="S18" s="83" t="n">
        <v>12216000000000</v>
      </c>
      <c r="T18" s="83" t="n">
        <v>13662000000000</v>
      </c>
      <c r="U18" s="83" t="n">
        <v>15304000000000</v>
      </c>
    </row>
    <row r="19" customFormat="false" ht="15.75" hidden="false" customHeight="false" outlineLevel="0" collapsed="false">
      <c r="A19" s="84" t="s">
        <v>243</v>
      </c>
      <c r="B19" s="77" t="s">
        <v>197</v>
      </c>
      <c r="C19" s="154" t="n">
        <v>285300000000</v>
      </c>
      <c r="D19" s="154" t="n">
        <v>308100000000</v>
      </c>
      <c r="E19" s="154" t="n">
        <v>342000000000</v>
      </c>
      <c r="F19" s="82" t="n">
        <v>397800000000</v>
      </c>
      <c r="G19" s="82" t="n">
        <v>463000000000</v>
      </c>
      <c r="H19" s="83" t="n">
        <v>551000000000</v>
      </c>
      <c r="I19" s="83" t="n">
        <v>657000000000</v>
      </c>
      <c r="J19" s="83" t="n">
        <v>976000000000</v>
      </c>
      <c r="K19" s="83" t="n">
        <v>1135000000000</v>
      </c>
      <c r="L19" s="83" t="n">
        <v>1609000000000</v>
      </c>
      <c r="M19" s="83" t="n">
        <v>1723000000000</v>
      </c>
      <c r="N19" s="83" t="n">
        <v>2346000000000</v>
      </c>
      <c r="O19" s="83" t="n">
        <v>2722000000000</v>
      </c>
      <c r="P19" s="83" t="n">
        <v>3350000000000</v>
      </c>
      <c r="Q19" s="83" t="n">
        <v>4336</v>
      </c>
      <c r="R19" s="83" t="n">
        <v>4733000000000</v>
      </c>
      <c r="S19" s="83" t="n">
        <v>5311000000000</v>
      </c>
      <c r="T19" s="83" t="n">
        <v>5968000000000</v>
      </c>
      <c r="U19" s="83" t="n">
        <v>6703000000000</v>
      </c>
    </row>
    <row r="20" customFormat="false" ht="15.75" hidden="false" customHeight="false" outlineLevel="0" collapsed="false">
      <c r="A20" s="84" t="s">
        <v>245</v>
      </c>
      <c r="B20" s="77" t="s">
        <v>197</v>
      </c>
      <c r="C20" s="154" t="n">
        <v>127000000000</v>
      </c>
      <c r="D20" s="154" t="n">
        <v>128100000000</v>
      </c>
      <c r="E20" s="154" t="n">
        <v>121100000000</v>
      </c>
      <c r="F20" s="82" t="n">
        <v>99800000000</v>
      </c>
      <c r="G20" s="82" t="n">
        <v>109000000000</v>
      </c>
      <c r="H20" s="83" t="n">
        <v>143000000000</v>
      </c>
      <c r="I20" s="83" t="n">
        <v>219000000000</v>
      </c>
      <c r="J20" s="83" t="n">
        <v>216000000000</v>
      </c>
      <c r="K20" s="83" t="n">
        <v>265000000000</v>
      </c>
      <c r="L20" s="83" t="n">
        <v>243000000000</v>
      </c>
      <c r="M20" s="83" t="n">
        <v>249000000000</v>
      </c>
      <c r="N20" s="83" t="n">
        <v>353000000000</v>
      </c>
      <c r="O20" s="83" t="n">
        <v>436000000000</v>
      </c>
      <c r="P20" s="83" t="n">
        <v>767000000000</v>
      </c>
      <c r="Q20" s="83" t="n">
        <v>1052</v>
      </c>
      <c r="R20" s="83" t="n">
        <v>1078000000000</v>
      </c>
      <c r="S20" s="83" t="n">
        <v>1167000000000</v>
      </c>
      <c r="T20" s="83" t="n">
        <v>1247000000000</v>
      </c>
      <c r="U20" s="83" t="n">
        <v>1360000000000</v>
      </c>
    </row>
    <row r="21" customFormat="false" ht="15.75" hidden="false" customHeight="false" outlineLevel="0" collapsed="false">
      <c r="A21" s="85" t="s">
        <v>115</v>
      </c>
      <c r="B21" s="81"/>
      <c r="C21" s="154" t="n">
        <v>81400000000</v>
      </c>
      <c r="D21" s="154" t="n">
        <v>77800000000</v>
      </c>
      <c r="E21" s="154" t="n">
        <v>64600000000</v>
      </c>
      <c r="F21" s="82" t="n">
        <v>57000000000</v>
      </c>
      <c r="G21" s="82" t="n">
        <v>70000000000</v>
      </c>
      <c r="H21" s="83" t="n">
        <v>87000000000</v>
      </c>
      <c r="I21" s="83" t="n">
        <v>164000000000</v>
      </c>
      <c r="J21" s="83" t="n">
        <v>185000000000</v>
      </c>
      <c r="K21" s="83" t="n">
        <v>237000000000</v>
      </c>
      <c r="L21" s="83" t="n">
        <v>208000000000</v>
      </c>
      <c r="M21" s="83" t="n">
        <v>208000000000</v>
      </c>
      <c r="N21" s="83" t="n">
        <v>285000000000</v>
      </c>
      <c r="O21" s="83" t="n">
        <v>345000000000</v>
      </c>
      <c r="P21" s="83" t="n">
        <v>590000000000</v>
      </c>
      <c r="Q21" s="83" t="n">
        <v>788</v>
      </c>
      <c r="R21" s="83" t="n">
        <v>736000000000</v>
      </c>
      <c r="S21" s="83" t="n">
        <v>739000000000</v>
      </c>
      <c r="T21" s="83" t="n">
        <v>753000000000</v>
      </c>
      <c r="U21" s="83" t="n">
        <v>796000000000</v>
      </c>
    </row>
    <row r="22" customFormat="false" ht="15.75" hidden="false" customHeight="false" outlineLevel="0" collapsed="false">
      <c r="A22" s="85" t="s">
        <v>739</v>
      </c>
      <c r="B22" s="77"/>
      <c r="C22" s="154" t="n">
        <v>45600000000</v>
      </c>
      <c r="D22" s="154" t="n">
        <v>50400000000</v>
      </c>
      <c r="E22" s="154" t="n">
        <v>56500000000</v>
      </c>
      <c r="F22" s="82" t="n">
        <v>42800000000</v>
      </c>
      <c r="G22" s="82" t="n">
        <v>38000000000</v>
      </c>
      <c r="H22" s="83" t="n">
        <v>56000000000</v>
      </c>
      <c r="I22" s="83" t="n">
        <v>55000000000</v>
      </c>
      <c r="J22" s="83" t="n">
        <v>31000000000</v>
      </c>
      <c r="K22" s="83" t="n">
        <v>27000000000</v>
      </c>
      <c r="L22" s="83" t="n">
        <v>35000000000</v>
      </c>
      <c r="M22" s="83" t="n">
        <v>41000000000</v>
      </c>
      <c r="N22" s="83" t="n">
        <v>68000000000</v>
      </c>
      <c r="O22" s="83" t="n">
        <v>91000000000</v>
      </c>
      <c r="P22" s="83" t="n">
        <v>177000000000</v>
      </c>
      <c r="Q22" s="83" t="n">
        <v>264</v>
      </c>
      <c r="R22" s="83" t="n">
        <v>342000000000</v>
      </c>
      <c r="S22" s="83" t="n">
        <v>428000000000</v>
      </c>
      <c r="T22" s="83" t="n">
        <v>494000000000</v>
      </c>
      <c r="U22" s="83" t="n">
        <v>564000000000</v>
      </c>
    </row>
    <row r="23" customFormat="false" ht="15.75" hidden="false" customHeight="false" outlineLevel="0" collapsed="false">
      <c r="A23" s="84" t="s">
        <v>740</v>
      </c>
      <c r="B23" s="77" t="s">
        <v>197</v>
      </c>
      <c r="C23" s="154" t="n">
        <v>395300000000</v>
      </c>
      <c r="D23" s="154" t="n">
        <v>550400000000</v>
      </c>
      <c r="E23" s="154" t="n">
        <v>708300000000</v>
      </c>
      <c r="F23" s="82" t="n">
        <v>991100000000</v>
      </c>
      <c r="G23" s="82" t="n">
        <v>1314000000000</v>
      </c>
      <c r="H23" s="83" t="n">
        <v>1606000000000</v>
      </c>
      <c r="I23" s="83" t="n">
        <v>2044000000000</v>
      </c>
      <c r="J23" s="83" t="n">
        <v>2105000000000</v>
      </c>
      <c r="K23" s="83" t="n">
        <v>1998000000000</v>
      </c>
      <c r="L23" s="83" t="n">
        <v>2830000000000</v>
      </c>
      <c r="M23" s="83" t="n">
        <v>3728000000000</v>
      </c>
      <c r="N23" s="83" t="n">
        <v>3991000000000</v>
      </c>
      <c r="O23" s="83" t="n">
        <v>3831000000000</v>
      </c>
      <c r="P23" s="83" t="n">
        <v>5328000000000</v>
      </c>
      <c r="Q23" s="83" t="n">
        <v>4879</v>
      </c>
      <c r="R23" s="83" t="n">
        <v>5140000000000</v>
      </c>
      <c r="S23" s="83" t="n">
        <v>5737000000000</v>
      </c>
      <c r="T23" s="83" t="n">
        <v>6447000000000</v>
      </c>
      <c r="U23" s="83" t="n">
        <v>7241000000000</v>
      </c>
    </row>
    <row r="24" customFormat="false" ht="15" hidden="false" customHeight="false" outlineLevel="0" collapsed="false">
      <c r="A24" s="104" t="s">
        <v>741</v>
      </c>
      <c r="B24" s="77"/>
      <c r="C24" s="46" t="s">
        <v>79</v>
      </c>
      <c r="D24" s="46" t="s">
        <v>79</v>
      </c>
      <c r="E24" s="46" t="s">
        <v>79</v>
      </c>
      <c r="F24" s="86" t="s">
        <v>79</v>
      </c>
      <c r="G24" s="82" t="s">
        <v>177</v>
      </c>
      <c r="H24" s="83" t="n">
        <v>0</v>
      </c>
      <c r="I24" s="83" t="n">
        <v>0</v>
      </c>
      <c r="J24" s="83" t="n">
        <v>18000000000</v>
      </c>
      <c r="K24" s="83" t="n">
        <v>114000000000</v>
      </c>
      <c r="L24" s="83" t="s">
        <v>356</v>
      </c>
      <c r="M24" s="83" t="s">
        <v>356</v>
      </c>
      <c r="N24" s="83" t="s">
        <v>356</v>
      </c>
      <c r="O24" s="83" t="s">
        <v>356</v>
      </c>
      <c r="P24" s="83" t="s">
        <v>356</v>
      </c>
      <c r="Q24" s="83" t="s">
        <v>79</v>
      </c>
      <c r="R24" s="83" t="s">
        <v>356</v>
      </c>
      <c r="S24" s="83" t="s">
        <v>356</v>
      </c>
      <c r="T24" s="83" t="s">
        <v>356</v>
      </c>
      <c r="U24" s="83" t="s">
        <v>356</v>
      </c>
    </row>
    <row r="25" customFormat="false" ht="15" hidden="false" customHeight="false" outlineLevel="0" collapsed="false">
      <c r="A25" s="90" t="s">
        <v>742</v>
      </c>
      <c r="B25" s="77"/>
      <c r="C25" s="46" t="s">
        <v>79</v>
      </c>
      <c r="D25" s="46" t="s">
        <v>79</v>
      </c>
      <c r="E25" s="46" t="s">
        <v>79</v>
      </c>
      <c r="F25" s="86" t="s">
        <v>356</v>
      </c>
      <c r="G25" s="86" t="s">
        <v>79</v>
      </c>
      <c r="H25" s="46" t="s">
        <v>79</v>
      </c>
      <c r="I25" s="46" t="s">
        <v>79</v>
      </c>
      <c r="J25" s="46" t="s">
        <v>79</v>
      </c>
      <c r="K25" s="46" t="s">
        <v>79</v>
      </c>
      <c r="L25" s="46" t="s">
        <v>79</v>
      </c>
      <c r="M25" s="83" t="s">
        <v>177</v>
      </c>
      <c r="N25" s="83" t="s">
        <v>177</v>
      </c>
      <c r="O25" s="83" t="s">
        <v>177</v>
      </c>
      <c r="P25" s="83" t="n">
        <v>419000000000</v>
      </c>
      <c r="Q25" s="83" t="n">
        <v>353</v>
      </c>
      <c r="R25" s="83" t="n">
        <v>146000000000</v>
      </c>
      <c r="S25" s="83" t="s">
        <v>177</v>
      </c>
      <c r="T25" s="83" t="s">
        <v>177</v>
      </c>
      <c r="U25" s="83" t="s">
        <v>177</v>
      </c>
    </row>
    <row r="26" customFormat="false" ht="15.75" hidden="false" customHeight="false" outlineLevel="0" collapsed="false">
      <c r="A26" s="81" t="s">
        <v>481</v>
      </c>
      <c r="B26" s="77" t="s">
        <v>110</v>
      </c>
      <c r="C26" s="154" t="n">
        <v>359900000000</v>
      </c>
      <c r="D26" s="154" t="n">
        <v>286300000000</v>
      </c>
      <c r="E26" s="154" t="n">
        <v>291300000000</v>
      </c>
      <c r="F26" s="82" t="n">
        <v>500900000000</v>
      </c>
      <c r="G26" s="82" t="n">
        <v>642000000000</v>
      </c>
      <c r="H26" s="83" t="n">
        <v>949000000000</v>
      </c>
      <c r="I26" s="83" t="n">
        <v>953000000000</v>
      </c>
      <c r="J26" s="83" t="n">
        <v>1179000000000</v>
      </c>
      <c r="K26" s="83" t="n">
        <v>1819000000000</v>
      </c>
      <c r="L26" s="83" t="n">
        <v>2226000000000</v>
      </c>
      <c r="M26" s="83" t="n">
        <v>2611000000000</v>
      </c>
      <c r="N26" s="83" t="n">
        <v>2749000000000</v>
      </c>
      <c r="O26" s="83" t="n">
        <v>3775000000000</v>
      </c>
      <c r="P26" s="83" t="n">
        <v>4098000000000</v>
      </c>
      <c r="Q26" s="83" t="n">
        <v>4659</v>
      </c>
      <c r="R26" s="83" t="n">
        <v>6343000000000</v>
      </c>
      <c r="S26" s="83" t="n">
        <v>7045000000000</v>
      </c>
      <c r="T26" s="83" t="n">
        <v>8233000000000</v>
      </c>
      <c r="U26" s="83" t="n">
        <v>9520000000000</v>
      </c>
    </row>
    <row r="27" customFormat="false" ht="15.75" hidden="false" customHeight="false" outlineLevel="0" collapsed="false">
      <c r="A27" s="84" t="s">
        <v>483</v>
      </c>
      <c r="B27" s="13" t="s">
        <v>58</v>
      </c>
      <c r="C27" s="154" t="n">
        <v>19400000000</v>
      </c>
      <c r="D27" s="154" t="n">
        <v>35100000000</v>
      </c>
      <c r="E27" s="154" t="n">
        <v>50200000000</v>
      </c>
      <c r="F27" s="82" t="n">
        <v>95700000000</v>
      </c>
      <c r="G27" s="82" t="n">
        <v>133000000000</v>
      </c>
      <c r="H27" s="83" t="n">
        <v>240000000000</v>
      </c>
      <c r="I27" s="83" t="n">
        <v>296000000000</v>
      </c>
      <c r="J27" s="83" t="n">
        <v>504000000000</v>
      </c>
      <c r="K27" s="83" t="n">
        <v>567000000000</v>
      </c>
      <c r="L27" s="83" t="n">
        <v>906000000000</v>
      </c>
      <c r="M27" s="83" t="n">
        <v>1005000000000</v>
      </c>
      <c r="N27" s="83" t="n">
        <v>985000000000</v>
      </c>
      <c r="O27" s="83" t="n">
        <v>1872000000000</v>
      </c>
      <c r="P27" s="83" t="n">
        <v>1913000000000</v>
      </c>
      <c r="Q27" s="83" t="n">
        <v>2600</v>
      </c>
      <c r="R27" s="83" t="n">
        <v>4308000000000</v>
      </c>
      <c r="S27" s="83" t="n">
        <v>4763000000000</v>
      </c>
      <c r="T27" s="83" t="n">
        <v>5675000000000</v>
      </c>
      <c r="U27" s="83" t="n">
        <v>6556000000000</v>
      </c>
    </row>
    <row r="28" customFormat="false" ht="15" hidden="false" customHeight="false" outlineLevel="0" collapsed="false">
      <c r="A28" s="104" t="s">
        <v>743</v>
      </c>
      <c r="B28" s="77"/>
      <c r="C28" s="46" t="s">
        <v>79</v>
      </c>
      <c r="D28" s="46" t="s">
        <v>79</v>
      </c>
      <c r="E28" s="46" t="s">
        <v>79</v>
      </c>
      <c r="F28" s="86" t="s">
        <v>79</v>
      </c>
      <c r="G28" s="86" t="s">
        <v>79</v>
      </c>
      <c r="H28" s="83" t="n">
        <v>0</v>
      </c>
      <c r="I28" s="83" t="n">
        <v>0</v>
      </c>
      <c r="J28" s="83" t="n">
        <v>105000000000</v>
      </c>
      <c r="K28" s="83" t="n">
        <v>114000000000</v>
      </c>
      <c r="L28" s="83" t="s">
        <v>79</v>
      </c>
      <c r="M28" s="83" t="n">
        <v>0</v>
      </c>
      <c r="N28" s="83" t="n">
        <v>0</v>
      </c>
      <c r="O28" s="83" t="n">
        <v>0</v>
      </c>
      <c r="P28" s="83" t="n">
        <v>0</v>
      </c>
      <c r="Q28" s="83" t="n">
        <v>2059</v>
      </c>
      <c r="R28" s="83" t="n">
        <v>0</v>
      </c>
      <c r="S28" s="83" t="n">
        <v>0</v>
      </c>
      <c r="T28" s="83" t="n">
        <v>0</v>
      </c>
      <c r="U28" s="83" t="n">
        <v>0</v>
      </c>
    </row>
    <row r="29" customFormat="false" ht="15.75" hidden="false" customHeight="false" outlineLevel="0" collapsed="false">
      <c r="A29" s="84" t="s">
        <v>744</v>
      </c>
      <c r="B29" s="13" t="s">
        <v>58</v>
      </c>
      <c r="C29" s="154" t="n">
        <v>340500000000</v>
      </c>
      <c r="D29" s="154" t="n">
        <v>251200000000</v>
      </c>
      <c r="E29" s="154" t="n">
        <v>241100000000</v>
      </c>
      <c r="F29" s="86" t="n">
        <v>405200000000</v>
      </c>
      <c r="G29" s="82" t="n">
        <v>509000000000</v>
      </c>
      <c r="H29" s="83" t="n">
        <v>709000000000</v>
      </c>
      <c r="I29" s="83" t="n">
        <v>657000000000</v>
      </c>
      <c r="J29" s="83" t="n">
        <v>675000000000</v>
      </c>
      <c r="K29" s="83" t="n">
        <v>1252000000000</v>
      </c>
      <c r="L29" s="83" t="n">
        <v>1320000000000</v>
      </c>
      <c r="M29" s="83" t="n">
        <v>1607000000000</v>
      </c>
      <c r="N29" s="83" t="n">
        <v>1764000000000</v>
      </c>
      <c r="O29" s="83" t="n">
        <v>1902000000000</v>
      </c>
      <c r="P29" s="83" t="n">
        <v>2185000000000</v>
      </c>
      <c r="Q29" s="83" t="n">
        <v>-4729</v>
      </c>
      <c r="R29" s="83" t="n">
        <v>2035000000000</v>
      </c>
      <c r="S29" s="83" t="n">
        <v>2282000000000</v>
      </c>
      <c r="T29" s="83" t="n">
        <v>2557000000000</v>
      </c>
      <c r="U29" s="83" t="n">
        <v>2963000000000</v>
      </c>
    </row>
    <row r="30" customFormat="false" ht="15" hidden="false" customHeight="false" outlineLevel="0" collapsed="false">
      <c r="A30" s="81" t="s">
        <v>745</v>
      </c>
      <c r="B30" s="77"/>
      <c r="C30" s="86" t="s">
        <v>79</v>
      </c>
      <c r="D30" s="86" t="s">
        <v>79</v>
      </c>
      <c r="E30" s="86" t="s">
        <v>79</v>
      </c>
      <c r="F30" s="86" t="s">
        <v>79</v>
      </c>
      <c r="G30" s="86" t="s">
        <v>79</v>
      </c>
      <c r="H30" s="46" t="s">
        <v>79</v>
      </c>
      <c r="I30" s="46" t="s">
        <v>79</v>
      </c>
      <c r="J30" s="46" t="s">
        <v>79</v>
      </c>
      <c r="K30" s="83" t="s">
        <v>79</v>
      </c>
      <c r="L30" s="83" t="n">
        <v>0</v>
      </c>
      <c r="M30" s="83" t="n">
        <v>0</v>
      </c>
      <c r="N30" s="86" t="s">
        <v>79</v>
      </c>
      <c r="O30" s="83" t="s">
        <v>177</v>
      </c>
      <c r="P30" s="83" t="s">
        <v>177</v>
      </c>
      <c r="Q30" s="83" t="s">
        <v>79</v>
      </c>
      <c r="R30" s="83" t="n">
        <v>-858000000000</v>
      </c>
      <c r="S30" s="83" t="n">
        <v>-963000000000</v>
      </c>
      <c r="T30" s="83" t="n">
        <v>-1082000000000</v>
      </c>
      <c r="U30" s="83" t="n">
        <v>-1215000000000</v>
      </c>
    </row>
    <row r="31" customFormat="false" ht="15.75" hidden="false" customHeight="false" outlineLevel="0" collapsed="false">
      <c r="A31" s="81" t="s">
        <v>746</v>
      </c>
      <c r="B31" s="77"/>
      <c r="C31" s="154" t="n">
        <v>-534400000000</v>
      </c>
      <c r="D31" s="154" t="n">
        <v>-410700000000</v>
      </c>
      <c r="E31" s="154" t="n">
        <v>-479500000000</v>
      </c>
      <c r="F31" s="82" t="n">
        <v>-785500000000</v>
      </c>
      <c r="G31" s="82" t="n">
        <v>-1069000000000</v>
      </c>
      <c r="H31" s="83" t="n">
        <v>-1475000000000</v>
      </c>
      <c r="I31" s="83" t="n">
        <v>-1748000000000</v>
      </c>
      <c r="J31" s="83" t="n">
        <v>-1736000000000</v>
      </c>
      <c r="K31" s="46" t="n">
        <v>-1583000000000</v>
      </c>
      <c r="L31" s="83" t="n">
        <v>-2614000000000</v>
      </c>
      <c r="M31" s="83" t="n">
        <v>-3512000000000</v>
      </c>
      <c r="N31" s="83" t="n">
        <v>-3701000000000</v>
      </c>
      <c r="O31" s="83" t="n">
        <v>-3543000000000</v>
      </c>
      <c r="P31" s="83" t="n">
        <v>-5100000000000</v>
      </c>
      <c r="Q31" s="83" t="n">
        <v>-4729</v>
      </c>
      <c r="R31" s="83" t="n">
        <v>-4627000000000</v>
      </c>
      <c r="S31" s="83" t="n">
        <v>-4759000000000</v>
      </c>
      <c r="T31" s="83" t="n">
        <v>-5356000000000</v>
      </c>
      <c r="U31" s="83" t="n">
        <v>-6066000000000</v>
      </c>
    </row>
    <row r="32" s="22" customFormat="true" ht="15.75" hidden="false" customHeight="false" outlineLevel="0" collapsed="false">
      <c r="A32" s="89" t="s">
        <v>43</v>
      </c>
      <c r="B32" s="89"/>
      <c r="C32" s="156" t="n">
        <v>307300000000</v>
      </c>
      <c r="D32" s="156" t="n">
        <v>286300000000</v>
      </c>
      <c r="E32" s="156" t="n">
        <v>385200000000</v>
      </c>
      <c r="F32" s="79" t="n">
        <v>622300000000</v>
      </c>
      <c r="G32" s="79" t="n">
        <v>697000000000</v>
      </c>
      <c r="H32" s="80" t="n">
        <v>1021000000000</v>
      </c>
      <c r="I32" s="80" t="n">
        <v>911000000000</v>
      </c>
      <c r="J32" s="80" t="n">
        <v>953000000000</v>
      </c>
      <c r="K32" s="80" t="n">
        <v>1581000000000</v>
      </c>
      <c r="L32" s="80" t="n">
        <v>1340000000000</v>
      </c>
      <c r="M32" s="80" t="n">
        <v>1405000000000</v>
      </c>
      <c r="N32" s="80" t="n">
        <v>1627000000000</v>
      </c>
      <c r="O32" s="80" t="n">
        <v>1855000000000</v>
      </c>
      <c r="P32" s="80" t="n">
        <v>1728000000000</v>
      </c>
      <c r="Q32" s="80" t="n">
        <v>1832</v>
      </c>
      <c r="R32" s="80" t="n">
        <v>1497000000000</v>
      </c>
      <c r="S32" s="80" t="n">
        <v>1897000000000</v>
      </c>
      <c r="T32" s="80" t="n">
        <v>2131000000000</v>
      </c>
      <c r="U32" s="80" t="n">
        <v>2394000000000</v>
      </c>
    </row>
    <row r="33" customFormat="false" ht="15.75" hidden="false" customHeight="false" outlineLevel="0" collapsed="false">
      <c r="A33" s="84" t="s">
        <v>747</v>
      </c>
      <c r="B33" s="77" t="s">
        <v>47</v>
      </c>
      <c r="C33" s="154" t="n">
        <v>94300000000</v>
      </c>
      <c r="D33" s="154" t="n">
        <v>114000000000</v>
      </c>
      <c r="E33" s="154" t="n">
        <v>183000000000</v>
      </c>
      <c r="F33" s="82" t="n">
        <v>293900000000</v>
      </c>
      <c r="G33" s="82" t="n">
        <v>371000000000</v>
      </c>
      <c r="H33" s="83" t="n">
        <v>548000000000</v>
      </c>
      <c r="I33" s="83" t="n">
        <v>507000000000</v>
      </c>
      <c r="J33" s="83" t="n">
        <v>591000000000</v>
      </c>
      <c r="K33" s="83" t="n">
        <v>832000000000</v>
      </c>
      <c r="L33" s="83" t="n">
        <v>798000000000</v>
      </c>
      <c r="M33" s="83" t="n">
        <v>924000000000</v>
      </c>
      <c r="N33" s="83" t="n">
        <v>1062000000000</v>
      </c>
      <c r="O33" s="83" t="n">
        <v>1021000000000</v>
      </c>
      <c r="P33" s="83" t="n">
        <v>818000000000</v>
      </c>
      <c r="Q33" s="83" t="n">
        <v>830</v>
      </c>
      <c r="R33" s="83" t="n">
        <v>752000000000</v>
      </c>
      <c r="S33" s="83" t="n">
        <v>1060000000000</v>
      </c>
      <c r="T33" s="83" t="n">
        <v>1191000000000</v>
      </c>
      <c r="U33" s="83" t="n">
        <v>1338000000000</v>
      </c>
    </row>
    <row r="34" customFormat="false" ht="15" hidden="false" customHeight="false" outlineLevel="0" collapsed="false">
      <c r="A34" s="85" t="s">
        <v>748</v>
      </c>
      <c r="B34" s="77"/>
      <c r="C34" s="46"/>
      <c r="D34" s="46"/>
      <c r="E34" s="46"/>
      <c r="F34" s="86"/>
      <c r="G34" s="86"/>
      <c r="H34" s="46"/>
      <c r="I34" s="46"/>
      <c r="J34" s="46"/>
      <c r="K34" s="83" t="n">
        <v>206000000000</v>
      </c>
      <c r="L34" s="83" t="n">
        <v>194000000000</v>
      </c>
      <c r="M34" s="83" t="n">
        <v>258000000000</v>
      </c>
      <c r="N34" s="83" t="n">
        <v>335000000000</v>
      </c>
      <c r="O34" s="83" t="n">
        <v>301000000000</v>
      </c>
      <c r="P34" s="83" t="n">
        <v>281000000000</v>
      </c>
      <c r="Q34" s="83" t="n">
        <v>266</v>
      </c>
      <c r="R34" s="83" t="n">
        <v>195000000000</v>
      </c>
      <c r="S34" s="83" t="n">
        <v>219000000000</v>
      </c>
      <c r="T34" s="83" t="n">
        <v>246000000000</v>
      </c>
      <c r="U34" s="83" t="n">
        <v>276000000000</v>
      </c>
    </row>
    <row r="35" customFormat="false" ht="15.75" hidden="false" customHeight="false" outlineLevel="0" collapsed="false">
      <c r="A35" s="84" t="s">
        <v>137</v>
      </c>
      <c r="B35" s="77" t="s">
        <v>47</v>
      </c>
      <c r="C35" s="154" t="n">
        <v>207500000000</v>
      </c>
      <c r="D35" s="154" t="n">
        <v>123600000000</v>
      </c>
      <c r="E35" s="154" t="n">
        <v>140200000000</v>
      </c>
      <c r="F35" s="82" t="n">
        <v>255500000000</v>
      </c>
      <c r="G35" s="82" t="n">
        <v>248000000000</v>
      </c>
      <c r="H35" s="83" t="n">
        <v>400000000000</v>
      </c>
      <c r="I35" s="83" t="n">
        <v>328000000000</v>
      </c>
      <c r="J35" s="83" t="n">
        <v>242000000000</v>
      </c>
      <c r="K35" s="83" t="n">
        <v>636000000000</v>
      </c>
      <c r="L35" s="83" t="n">
        <v>462000000000</v>
      </c>
      <c r="M35" s="83" t="n">
        <v>459000000000</v>
      </c>
      <c r="N35" s="83" t="n">
        <v>566000000000</v>
      </c>
      <c r="O35" s="83" t="n">
        <v>834000000000</v>
      </c>
      <c r="P35" s="83" t="n">
        <v>910000000000</v>
      </c>
      <c r="Q35" s="83" t="n">
        <v>1002</v>
      </c>
      <c r="R35" s="83" t="n">
        <v>745000000000</v>
      </c>
      <c r="S35" s="83" t="n">
        <v>836000000000</v>
      </c>
      <c r="T35" s="83" t="n">
        <v>940000000000</v>
      </c>
      <c r="U35" s="83" t="n">
        <v>1056000000000</v>
      </c>
    </row>
    <row r="36" customFormat="false" ht="15.75" hidden="false" customHeight="false" outlineLevel="0" collapsed="false">
      <c r="A36" s="84" t="s">
        <v>749</v>
      </c>
      <c r="B36" s="77" t="s">
        <v>47</v>
      </c>
      <c r="C36" s="154" t="n">
        <v>5500000000</v>
      </c>
      <c r="D36" s="154" t="n">
        <v>48700000000</v>
      </c>
      <c r="E36" s="154" t="n">
        <v>62000000000</v>
      </c>
      <c r="F36" s="82" t="n">
        <v>72900000000</v>
      </c>
      <c r="G36" s="82" t="n">
        <v>77000000000</v>
      </c>
      <c r="H36" s="83" t="n">
        <v>72000000000</v>
      </c>
      <c r="I36" s="83" t="n">
        <v>76000000000</v>
      </c>
      <c r="J36" s="83" t="n">
        <v>0</v>
      </c>
      <c r="K36" s="83"/>
      <c r="L36" s="83"/>
      <c r="M36" s="83"/>
      <c r="N36" s="83"/>
      <c r="O36" s="83"/>
      <c r="P36" s="83"/>
      <c r="Q36" s="83"/>
      <c r="R36" s="83"/>
      <c r="S36" s="83"/>
      <c r="T36" s="83"/>
      <c r="U36" s="83"/>
    </row>
    <row r="37" customFormat="false" ht="15" hidden="false" customHeight="false" outlineLevel="0" collapsed="false">
      <c r="A37" s="84" t="s">
        <v>750</v>
      </c>
      <c r="B37" s="77" t="s">
        <v>47</v>
      </c>
      <c r="C37" s="46"/>
      <c r="D37" s="46"/>
      <c r="E37" s="46"/>
      <c r="F37" s="86"/>
      <c r="G37" s="82"/>
      <c r="H37" s="83" t="n">
        <v>0</v>
      </c>
      <c r="I37" s="83" t="n">
        <v>0</v>
      </c>
      <c r="J37" s="83" t="n">
        <v>123000000000</v>
      </c>
      <c r="K37" s="83" t="n">
        <v>114000000000</v>
      </c>
      <c r="L37" s="83" t="n">
        <v>68000000000</v>
      </c>
      <c r="M37" s="83"/>
      <c r="N37" s="83"/>
      <c r="O37" s="83"/>
      <c r="P37" s="83"/>
      <c r="Q37" s="83"/>
      <c r="R37" s="83"/>
      <c r="S37" s="83"/>
      <c r="T37" s="83"/>
      <c r="U37" s="83"/>
    </row>
    <row r="38" customFormat="false" ht="15" hidden="false" customHeight="false" outlineLevel="0" collapsed="false">
      <c r="A38" s="84" t="s">
        <v>751</v>
      </c>
      <c r="B38" s="77" t="s">
        <v>47</v>
      </c>
      <c r="C38" s="46"/>
      <c r="D38" s="46"/>
      <c r="E38" s="46"/>
      <c r="F38" s="86"/>
      <c r="G38" s="86"/>
      <c r="H38" s="46"/>
      <c r="I38" s="46"/>
      <c r="J38" s="46"/>
      <c r="K38" s="83" t="n">
        <v>0</v>
      </c>
      <c r="L38" s="83" t="n">
        <v>12000000000</v>
      </c>
      <c r="M38" s="83"/>
      <c r="N38" s="83"/>
      <c r="O38" s="83"/>
      <c r="P38" s="83"/>
      <c r="Q38" s="83"/>
      <c r="R38" s="83"/>
      <c r="S38" s="83"/>
      <c r="T38" s="83"/>
      <c r="U38" s="83"/>
    </row>
    <row r="39" customFormat="false" ht="15" hidden="false" customHeight="false" outlineLevel="0" collapsed="false">
      <c r="A39" s="81" t="s">
        <v>752</v>
      </c>
      <c r="B39" s="77"/>
      <c r="C39" s="46" t="s">
        <v>79</v>
      </c>
      <c r="D39" s="46" t="s">
        <v>79</v>
      </c>
      <c r="E39" s="46" t="s">
        <v>79</v>
      </c>
      <c r="F39" s="86" t="s">
        <v>79</v>
      </c>
      <c r="G39" s="86" t="s">
        <v>79</v>
      </c>
      <c r="H39" s="46" t="s">
        <v>79</v>
      </c>
      <c r="I39" s="46" t="s">
        <v>79</v>
      </c>
      <c r="J39" s="46" t="s">
        <v>356</v>
      </c>
      <c r="K39" s="46" t="s">
        <v>79</v>
      </c>
      <c r="L39" s="46" t="s">
        <v>79</v>
      </c>
      <c r="M39" s="46" t="s">
        <v>79</v>
      </c>
      <c r="N39" s="83" t="n">
        <v>-297000000000</v>
      </c>
      <c r="O39" s="83" t="n">
        <v>168000000000</v>
      </c>
      <c r="P39" s="83" t="n">
        <v>259000000000</v>
      </c>
      <c r="Q39" s="83" t="n">
        <v>0</v>
      </c>
      <c r="R39" s="83" t="n">
        <v>0</v>
      </c>
      <c r="S39" s="83" t="n">
        <v>0</v>
      </c>
      <c r="T39" s="83" t="n">
        <v>0</v>
      </c>
      <c r="U39" s="83" t="n">
        <v>0</v>
      </c>
    </row>
    <row r="40" customFormat="false" ht="15" hidden="false" customHeight="false" outlineLevel="0" collapsed="false">
      <c r="A40" s="81" t="s">
        <v>753</v>
      </c>
      <c r="B40" s="77"/>
      <c r="C40" s="46" t="s">
        <v>79</v>
      </c>
      <c r="D40" s="46" t="s">
        <v>79</v>
      </c>
      <c r="E40" s="46" t="s">
        <v>79</v>
      </c>
      <c r="F40" s="86" t="s">
        <v>79</v>
      </c>
      <c r="G40" s="86" t="s">
        <v>79</v>
      </c>
      <c r="H40" s="46" t="s">
        <v>79</v>
      </c>
      <c r="I40" s="46" t="s">
        <v>79</v>
      </c>
      <c r="J40" s="46" t="s">
        <v>79</v>
      </c>
      <c r="K40" s="46" t="s">
        <v>79</v>
      </c>
      <c r="L40" s="46" t="s">
        <v>79</v>
      </c>
      <c r="M40" s="46" t="s">
        <v>79</v>
      </c>
      <c r="N40" s="83" t="n">
        <v>49000000000</v>
      </c>
      <c r="O40" s="83" t="n">
        <v>-550000000000</v>
      </c>
      <c r="P40" s="83" t="n">
        <v>-170000000000</v>
      </c>
      <c r="Q40" s="83" t="n">
        <v>0</v>
      </c>
      <c r="R40" s="83" t="n">
        <v>0</v>
      </c>
      <c r="S40" s="83" t="n">
        <v>0</v>
      </c>
      <c r="T40" s="83" t="n">
        <v>0</v>
      </c>
      <c r="U40" s="83" t="n">
        <v>0</v>
      </c>
    </row>
    <row r="41" customFormat="false" ht="15.75" hidden="false" customHeight="false" outlineLevel="0" collapsed="false">
      <c r="A41" s="77" t="s">
        <v>754</v>
      </c>
      <c r="B41" s="77"/>
      <c r="C41" s="154" t="n">
        <v>35000000000</v>
      </c>
      <c r="D41" s="154" t="n">
        <v>25400000000</v>
      </c>
      <c r="E41" s="154" t="n">
        <v>600000000</v>
      </c>
      <c r="F41" s="86" t="n">
        <v>13500000000</v>
      </c>
      <c r="G41" s="86" t="n">
        <v>-28000000000</v>
      </c>
      <c r="H41" s="83" t="n">
        <v>-87000000000</v>
      </c>
      <c r="I41" s="83" t="n">
        <v>-87000000000</v>
      </c>
      <c r="J41" s="83" t="n">
        <v>-171000000000</v>
      </c>
      <c r="K41" s="46" t="n">
        <v>-365000000000</v>
      </c>
      <c r="L41" s="46" t="n">
        <v>60000000000</v>
      </c>
      <c r="M41" s="46" t="n">
        <v>167000000000</v>
      </c>
      <c r="N41" s="83" t="n">
        <v>0</v>
      </c>
      <c r="O41" s="83" t="n">
        <v>0</v>
      </c>
      <c r="P41" s="83" t="n">
        <v>0</v>
      </c>
      <c r="Q41" s="83" t="s">
        <v>79</v>
      </c>
      <c r="R41" s="83" t="n">
        <v>0</v>
      </c>
      <c r="S41" s="83" t="n">
        <v>0</v>
      </c>
      <c r="T41" s="83" t="n">
        <v>0</v>
      </c>
      <c r="U41" s="83" t="n">
        <v>0</v>
      </c>
    </row>
    <row r="42" customFormat="false" ht="15.75" hidden="false" customHeight="false" outlineLevel="0" collapsed="false">
      <c r="A42" s="81" t="s">
        <v>755</v>
      </c>
      <c r="B42" s="77"/>
      <c r="C42" s="154" t="n">
        <v>-227100000000</v>
      </c>
      <c r="D42" s="154" t="n">
        <v>-124300000000</v>
      </c>
      <c r="E42" s="154" t="n">
        <v>-94300000000</v>
      </c>
      <c r="F42" s="86" t="n">
        <v>-163200000000</v>
      </c>
      <c r="G42" s="86" t="n">
        <v>-400000000000</v>
      </c>
      <c r="H42" s="46" t="n">
        <v>-541000000000</v>
      </c>
      <c r="I42" s="83" t="n">
        <v>-924000000000</v>
      </c>
      <c r="J42" s="83" t="n">
        <v>-954000000000</v>
      </c>
      <c r="K42" s="46" t="n">
        <v>-366000000000</v>
      </c>
      <c r="L42" s="83" t="n">
        <v>-1215000000000</v>
      </c>
      <c r="M42" s="46" t="n">
        <v>-1940000000000</v>
      </c>
      <c r="N42" s="83" t="n">
        <v>-2321000000000</v>
      </c>
      <c r="O42" s="83" t="n">
        <v>-2070000000000</v>
      </c>
      <c r="P42" s="83" t="n">
        <v>-3284000000000</v>
      </c>
      <c r="Q42" s="83" t="n">
        <v>-2896</v>
      </c>
      <c r="R42" s="83" t="n">
        <v>-3130000000000</v>
      </c>
      <c r="S42" s="83" t="n">
        <v>-2862000000000</v>
      </c>
      <c r="T42" s="83" t="n">
        <v>-3225000000000</v>
      </c>
      <c r="U42" s="83" t="n">
        <v>-3673000000000</v>
      </c>
    </row>
    <row r="43" s="24" customFormat="true" ht="15.75" hidden="false" customHeight="false" outlineLevel="0" collapsed="false">
      <c r="A43" s="31" t="s">
        <v>64</v>
      </c>
      <c r="B43" s="121" t="s">
        <v>133</v>
      </c>
      <c r="C43" s="155" t="n">
        <v>227100000000</v>
      </c>
      <c r="D43" s="155" t="n">
        <v>124300000000</v>
      </c>
      <c r="E43" s="155" t="n">
        <v>94300000000</v>
      </c>
      <c r="F43" s="102" t="n">
        <v>163200000000</v>
      </c>
      <c r="G43" s="102" t="n">
        <v>400000000000</v>
      </c>
      <c r="H43" s="118" t="n">
        <v>541000000000</v>
      </c>
      <c r="I43" s="118" t="n">
        <v>924000000000</v>
      </c>
      <c r="J43" s="118" t="n">
        <v>954000000000</v>
      </c>
      <c r="K43" s="118" t="n">
        <v>366000000000</v>
      </c>
      <c r="L43" s="118" t="n">
        <v>1215000000000</v>
      </c>
      <c r="M43" s="118" t="n">
        <v>1940000000000</v>
      </c>
      <c r="N43" s="118" t="n">
        <v>2321000000000</v>
      </c>
      <c r="O43" s="118" t="n">
        <v>2070000000000</v>
      </c>
      <c r="P43" s="118" t="n">
        <v>3284000000000</v>
      </c>
      <c r="Q43" s="83" t="n">
        <v>2896</v>
      </c>
      <c r="R43" s="118" t="n">
        <v>3130000000000</v>
      </c>
      <c r="S43" s="118" t="n">
        <v>2862000000000</v>
      </c>
      <c r="T43" s="118" t="n">
        <v>3225000000000</v>
      </c>
      <c r="U43" s="118" t="n">
        <v>3673000000000</v>
      </c>
    </row>
    <row r="44" customFormat="false" ht="15.75" hidden="false" customHeight="false" outlineLevel="0" collapsed="false">
      <c r="A44" s="81" t="s">
        <v>756</v>
      </c>
      <c r="B44" s="77" t="s">
        <v>144</v>
      </c>
      <c r="C44" s="154" t="n">
        <v>105400000000</v>
      </c>
      <c r="D44" s="154" t="n">
        <v>90400000000</v>
      </c>
      <c r="E44" s="154" t="n">
        <v>118500000000</v>
      </c>
      <c r="F44" s="82" t="n">
        <v>199700000000</v>
      </c>
      <c r="G44" s="82" t="n">
        <v>434000000000</v>
      </c>
      <c r="H44" s="83" t="n">
        <v>396000000000</v>
      </c>
      <c r="I44" s="83" t="n">
        <v>561000000000</v>
      </c>
      <c r="J44" s="83" t="n">
        <v>717000000000</v>
      </c>
      <c r="K44" s="83" t="n">
        <v>730000000000</v>
      </c>
      <c r="L44" s="83" t="n">
        <v>956000000000</v>
      </c>
      <c r="M44" s="83" t="n">
        <v>1380000000000</v>
      </c>
      <c r="N44" s="83" t="n">
        <v>1077000000000</v>
      </c>
      <c r="O44" s="83" t="n">
        <v>1735000000000</v>
      </c>
      <c r="P44" s="83" t="n">
        <v>2579000000000</v>
      </c>
      <c r="Q44" s="83" t="n">
        <v>3247</v>
      </c>
      <c r="R44" s="83" t="n">
        <v>3712000000000</v>
      </c>
      <c r="S44" s="83" t="n">
        <v>2755000000000</v>
      </c>
      <c r="T44" s="83" t="n">
        <v>2883000000000</v>
      </c>
      <c r="U44" s="83" t="n">
        <v>3320000000000</v>
      </c>
    </row>
    <row r="45" customFormat="false" ht="15.75" hidden="false" customHeight="false" outlineLevel="0" collapsed="false">
      <c r="A45" s="84" t="s">
        <v>757</v>
      </c>
      <c r="B45" s="61" t="s">
        <v>138</v>
      </c>
      <c r="C45" s="154" t="n">
        <v>191200000000</v>
      </c>
      <c r="D45" s="154" t="n">
        <v>172900000000</v>
      </c>
      <c r="E45" s="154" t="n">
        <v>187400000000</v>
      </c>
      <c r="F45" s="82" t="n">
        <v>301100000000</v>
      </c>
      <c r="G45" s="82" t="n">
        <v>479000000000</v>
      </c>
      <c r="H45" s="83" t="n">
        <v>503000000000</v>
      </c>
      <c r="I45" s="83" t="n">
        <v>669000000000</v>
      </c>
      <c r="J45" s="83" t="n">
        <v>746000000000</v>
      </c>
      <c r="K45" s="83" t="n">
        <v>775000000000</v>
      </c>
      <c r="L45" s="83" t="n">
        <v>984000000000</v>
      </c>
      <c r="M45" s="83" t="n">
        <v>1448000000000</v>
      </c>
      <c r="N45" s="83" t="n">
        <v>1119000000000</v>
      </c>
      <c r="O45" s="83" t="n">
        <v>1816000000000</v>
      </c>
      <c r="P45" s="83" t="n">
        <v>2706000000000</v>
      </c>
      <c r="Q45" s="83" t="n">
        <v>3441</v>
      </c>
      <c r="R45" s="83" t="n">
        <v>4062000000000</v>
      </c>
      <c r="S45" s="83" t="n">
        <v>3260000000000</v>
      </c>
      <c r="T45" s="83" t="n">
        <v>3569000000000</v>
      </c>
      <c r="U45" s="83" t="n">
        <v>4191000000000</v>
      </c>
    </row>
    <row r="46" customFormat="false" ht="15.75" hidden="false" customHeight="false" outlineLevel="0" collapsed="false">
      <c r="A46" s="85" t="s">
        <v>758</v>
      </c>
      <c r="B46" s="77"/>
      <c r="C46" s="154" t="n">
        <v>58200000000</v>
      </c>
      <c r="D46" s="154" t="n">
        <v>45300000000</v>
      </c>
      <c r="E46" s="154" t="n">
        <v>86500000000</v>
      </c>
      <c r="F46" s="82" t="n">
        <v>151300000000</v>
      </c>
      <c r="G46" s="82" t="n">
        <v>218000000000</v>
      </c>
      <c r="H46" s="83" t="n">
        <v>194000000000</v>
      </c>
      <c r="I46" s="83" t="n">
        <v>340000000000</v>
      </c>
      <c r="J46" s="83" t="n">
        <v>313000000000</v>
      </c>
      <c r="K46" s="83" t="n">
        <v>566000000000</v>
      </c>
      <c r="L46" s="83" t="n">
        <v>495000000000</v>
      </c>
      <c r="M46" s="83" t="n">
        <v>752000000000</v>
      </c>
      <c r="N46" s="83" t="n">
        <v>394000000000</v>
      </c>
      <c r="O46" s="83" t="n">
        <v>419000000000</v>
      </c>
      <c r="P46" s="83" t="n">
        <v>544000000000</v>
      </c>
      <c r="Q46" s="83" t="n">
        <v>624</v>
      </c>
      <c r="R46" s="83" t="n">
        <v>519000000000</v>
      </c>
      <c r="S46" s="83" t="n">
        <v>577000000000</v>
      </c>
      <c r="T46" s="83" t="n">
        <v>607000000000</v>
      </c>
      <c r="U46" s="83" t="n">
        <v>682000000000</v>
      </c>
    </row>
    <row r="47" customFormat="false" ht="15" hidden="false" customHeight="false" outlineLevel="0" collapsed="false">
      <c r="A47" s="85" t="s">
        <v>759</v>
      </c>
      <c r="B47" s="77"/>
      <c r="C47" s="86" t="s">
        <v>79</v>
      </c>
      <c r="D47" s="86" t="s">
        <v>79</v>
      </c>
      <c r="E47" s="86" t="s">
        <v>79</v>
      </c>
      <c r="F47" s="86" t="s">
        <v>79</v>
      </c>
      <c r="G47" s="86" t="s">
        <v>79</v>
      </c>
      <c r="H47" s="46" t="s">
        <v>79</v>
      </c>
      <c r="I47" s="46" t="s">
        <v>79</v>
      </c>
      <c r="J47" s="46" t="s">
        <v>79</v>
      </c>
      <c r="K47" s="83" t="n">
        <v>201000000000</v>
      </c>
      <c r="L47" s="83" t="n">
        <v>163000000000</v>
      </c>
      <c r="M47" s="83" t="n">
        <v>194000000000</v>
      </c>
      <c r="N47" s="83" t="n">
        <v>221000000000</v>
      </c>
      <c r="O47" s="83" t="n">
        <v>172000000000</v>
      </c>
      <c r="P47" s="83" t="n">
        <v>186000000000</v>
      </c>
      <c r="Q47" s="83" t="n">
        <v>199</v>
      </c>
      <c r="R47" s="83" t="n">
        <v>94000000000</v>
      </c>
      <c r="S47" s="83" t="n">
        <v>105000000000</v>
      </c>
      <c r="T47" s="83" t="n">
        <v>110000000000</v>
      </c>
      <c r="U47" s="83" t="n">
        <v>124000000000</v>
      </c>
    </row>
    <row r="48" customFormat="false" ht="15.75" hidden="false" customHeight="false" outlineLevel="0" collapsed="false">
      <c r="A48" s="85" t="s">
        <v>137</v>
      </c>
      <c r="B48" s="81"/>
      <c r="C48" s="154" t="n">
        <v>133000000000</v>
      </c>
      <c r="D48" s="154" t="n">
        <v>127600000000</v>
      </c>
      <c r="E48" s="154" t="n">
        <v>100900000000</v>
      </c>
      <c r="F48" s="82" t="n">
        <v>149700000000</v>
      </c>
      <c r="G48" s="86" t="n">
        <v>261000000000</v>
      </c>
      <c r="H48" s="46" t="n">
        <v>309000000000</v>
      </c>
      <c r="I48" s="83" t="n">
        <v>329000000000</v>
      </c>
      <c r="J48" s="83" t="n">
        <v>433000000000</v>
      </c>
      <c r="K48" s="83" t="n">
        <v>209000000000</v>
      </c>
      <c r="L48" s="83" t="n">
        <v>489000000000</v>
      </c>
      <c r="M48" s="83" t="n">
        <v>696000000000</v>
      </c>
      <c r="N48" s="83" t="n">
        <v>643000000000</v>
      </c>
      <c r="O48" s="83" t="n">
        <v>595000000000</v>
      </c>
      <c r="P48" s="83" t="n">
        <v>734000000000</v>
      </c>
      <c r="Q48" s="83" t="n">
        <v>591</v>
      </c>
      <c r="R48" s="83" t="n">
        <v>1000000000000</v>
      </c>
      <c r="S48" s="83" t="n">
        <v>1122000000000</v>
      </c>
      <c r="T48" s="83" t="n">
        <v>1261000000000</v>
      </c>
      <c r="U48" s="83" t="n">
        <v>1507000000000</v>
      </c>
    </row>
    <row r="49" customFormat="false" ht="15" hidden="false" customHeight="false" outlineLevel="0" collapsed="false">
      <c r="A49" s="85" t="s">
        <v>760</v>
      </c>
      <c r="B49" s="77"/>
      <c r="C49" s="86" t="s">
        <v>79</v>
      </c>
      <c r="D49" s="86" t="s">
        <v>79</v>
      </c>
      <c r="E49" s="86" t="s">
        <v>79</v>
      </c>
      <c r="F49" s="86" t="s">
        <v>79</v>
      </c>
      <c r="G49" s="86" t="s">
        <v>79</v>
      </c>
      <c r="H49" s="46" t="s">
        <v>79</v>
      </c>
      <c r="I49" s="46" t="s">
        <v>79</v>
      </c>
      <c r="J49" s="46" t="s">
        <v>79</v>
      </c>
      <c r="K49" s="83" t="n">
        <v>0</v>
      </c>
      <c r="L49" s="83" t="n">
        <v>0</v>
      </c>
      <c r="M49" s="83" t="n">
        <v>0</v>
      </c>
      <c r="N49" s="83" t="n">
        <v>82000000000</v>
      </c>
      <c r="O49" s="83" t="n">
        <v>801000000000</v>
      </c>
      <c r="P49" s="83" t="n">
        <v>1428000000000</v>
      </c>
      <c r="Q49" s="83" t="n">
        <v>2226</v>
      </c>
      <c r="R49" s="83" t="n">
        <v>2543000000000</v>
      </c>
      <c r="S49" s="83" t="n">
        <v>1561000000000</v>
      </c>
      <c r="T49" s="83" t="n">
        <v>1701000000000</v>
      </c>
      <c r="U49" s="83" t="n">
        <v>2001000000000</v>
      </c>
    </row>
    <row r="50" customFormat="false" ht="15" hidden="false" customHeight="false" outlineLevel="0" collapsed="false">
      <c r="A50" s="90" t="s">
        <v>761</v>
      </c>
      <c r="B50" s="77"/>
      <c r="C50" s="86" t="s">
        <v>79</v>
      </c>
      <c r="D50" s="86" t="s">
        <v>79</v>
      </c>
      <c r="E50" s="86" t="s">
        <v>79</v>
      </c>
      <c r="F50" s="86" t="s">
        <v>79</v>
      </c>
      <c r="G50" s="86" t="s">
        <v>79</v>
      </c>
      <c r="H50" s="46" t="s">
        <v>79</v>
      </c>
      <c r="I50" s="46" t="s">
        <v>79</v>
      </c>
      <c r="J50" s="46" t="s">
        <v>79</v>
      </c>
      <c r="K50" s="46" t="s">
        <v>79</v>
      </c>
      <c r="L50" s="46" t="s">
        <v>79</v>
      </c>
      <c r="M50" s="83" t="s">
        <v>177</v>
      </c>
      <c r="N50" s="83" t="s">
        <v>177</v>
      </c>
      <c r="O50" s="83" t="s">
        <v>177</v>
      </c>
      <c r="P50" s="83" t="n">
        <v>365000000000</v>
      </c>
      <c r="Q50" s="83" t="n">
        <v>1144</v>
      </c>
      <c r="R50" s="83" t="n">
        <v>612000000000</v>
      </c>
      <c r="S50" s="83" t="s">
        <v>177</v>
      </c>
      <c r="T50" s="83" t="s">
        <v>177</v>
      </c>
      <c r="U50" s="83" t="s">
        <v>177</v>
      </c>
    </row>
    <row r="51" customFormat="false" ht="15.75" hidden="false" customHeight="false" outlineLevel="0" collapsed="false">
      <c r="A51" s="84" t="s">
        <v>172</v>
      </c>
      <c r="B51" s="61" t="s">
        <v>142</v>
      </c>
      <c r="C51" s="154" t="n">
        <v>-85800000000</v>
      </c>
      <c r="D51" s="154" t="n">
        <v>-82500000000</v>
      </c>
      <c r="E51" s="154" t="n">
        <v>-68900000000</v>
      </c>
      <c r="F51" s="82" t="n">
        <v>-101300000000</v>
      </c>
      <c r="G51" s="82" t="n">
        <v>-45000000000</v>
      </c>
      <c r="H51" s="83" t="n">
        <v>-107000000000</v>
      </c>
      <c r="I51" s="83" t="n">
        <v>-108000000000</v>
      </c>
      <c r="J51" s="83" t="n">
        <v>-30000000000</v>
      </c>
      <c r="K51" s="83" t="n">
        <v>-45000000000</v>
      </c>
      <c r="L51" s="83" t="n">
        <v>-27000000000</v>
      </c>
      <c r="M51" s="83" t="n">
        <v>-68000000000</v>
      </c>
      <c r="N51" s="83" t="n">
        <v>-43000000000</v>
      </c>
      <c r="O51" s="83" t="n">
        <v>-80000000000</v>
      </c>
      <c r="P51" s="83" t="n">
        <v>-127000000000</v>
      </c>
      <c r="Q51" s="83" t="n">
        <v>-194</v>
      </c>
      <c r="R51" s="83" t="n">
        <v>-350000000000</v>
      </c>
      <c r="S51" s="83" t="n">
        <v>-505000000000</v>
      </c>
      <c r="T51" s="83" t="n">
        <v>-686000000000</v>
      </c>
      <c r="U51" s="83" t="n">
        <v>-871000000000</v>
      </c>
    </row>
    <row r="52" customFormat="false" ht="15.75" hidden="false" customHeight="false" outlineLevel="0" collapsed="false">
      <c r="A52" s="81" t="s">
        <v>762</v>
      </c>
      <c r="B52" s="77" t="s">
        <v>144</v>
      </c>
      <c r="C52" s="154" t="n">
        <v>9100000000</v>
      </c>
      <c r="D52" s="154" t="n">
        <v>-2500000000</v>
      </c>
      <c r="E52" s="154" t="n">
        <v>-22600000000</v>
      </c>
      <c r="F52" s="82" t="n">
        <v>-36300000000</v>
      </c>
      <c r="G52" s="82" t="n">
        <v>-44000000000</v>
      </c>
      <c r="H52" s="83" t="n">
        <v>145000000000</v>
      </c>
      <c r="I52" s="83" t="n">
        <v>349000000000</v>
      </c>
      <c r="J52" s="83" t="n">
        <v>237000000000</v>
      </c>
      <c r="K52" s="83" t="n">
        <v>-363000000000</v>
      </c>
      <c r="L52" s="83" t="n">
        <v>214000000000</v>
      </c>
      <c r="M52" s="83" t="n">
        <v>560000000000</v>
      </c>
      <c r="N52" s="83" t="n">
        <v>1244000000000</v>
      </c>
      <c r="O52" s="83" t="n">
        <v>335000000000</v>
      </c>
      <c r="P52" s="83" t="n">
        <v>705000000000</v>
      </c>
      <c r="Q52" s="83" t="n">
        <v>-351</v>
      </c>
      <c r="R52" s="83" t="n">
        <v>-582000000000</v>
      </c>
      <c r="S52" s="83" t="n">
        <v>107000000000</v>
      </c>
      <c r="T52" s="83" t="n">
        <v>341000000000</v>
      </c>
      <c r="U52" s="83" t="n">
        <v>353000000000</v>
      </c>
    </row>
    <row r="53" customFormat="false" ht="15" hidden="false" customHeight="false" outlineLevel="0" collapsed="false">
      <c r="A53" s="90" t="s">
        <v>763</v>
      </c>
      <c r="B53" s="77"/>
      <c r="C53" s="46" t="n">
        <v>0</v>
      </c>
      <c r="D53" s="46" t="n">
        <v>0</v>
      </c>
      <c r="E53" s="46" t="n">
        <v>0</v>
      </c>
      <c r="F53" s="86" t="s">
        <v>79</v>
      </c>
      <c r="G53" s="86" t="s">
        <v>79</v>
      </c>
      <c r="H53" s="46" t="s">
        <v>79</v>
      </c>
      <c r="I53" s="46" t="s">
        <v>79</v>
      </c>
      <c r="J53" s="46" t="s">
        <v>79</v>
      </c>
      <c r="K53" s="46" t="s">
        <v>79</v>
      </c>
      <c r="L53" s="83" t="n">
        <v>214000000000</v>
      </c>
      <c r="M53" s="83" t="n">
        <v>560000000000</v>
      </c>
      <c r="N53" s="83" t="n">
        <v>1244000000000</v>
      </c>
      <c r="O53" s="83" t="n">
        <v>335000000000</v>
      </c>
      <c r="P53" s="83" t="n">
        <v>1069000000000</v>
      </c>
      <c r="Q53" s="83" t="n">
        <v>793</v>
      </c>
      <c r="R53" s="83" t="n">
        <v>29000000000</v>
      </c>
      <c r="S53" s="83" t="n">
        <v>107000000000</v>
      </c>
      <c r="T53" s="83" t="n">
        <v>341000000000</v>
      </c>
      <c r="U53" s="83" t="n">
        <v>353000000000</v>
      </c>
    </row>
    <row r="54" customFormat="false" ht="15.75" hidden="false" customHeight="false" outlineLevel="0" collapsed="false">
      <c r="A54" s="84" t="s">
        <v>636</v>
      </c>
      <c r="B54" s="77" t="s">
        <v>175</v>
      </c>
      <c r="C54" s="154" t="n">
        <v>-27400000000</v>
      </c>
      <c r="D54" s="154" t="n">
        <v>-18700000000</v>
      </c>
      <c r="E54" s="154" t="n">
        <v>-59200000000</v>
      </c>
      <c r="F54" s="82" t="n">
        <v>-10300000000</v>
      </c>
      <c r="G54" s="82" t="s">
        <v>177</v>
      </c>
      <c r="H54" s="83" t="n">
        <v>97000000000</v>
      </c>
      <c r="I54" s="83" t="n">
        <v>127000000000</v>
      </c>
      <c r="J54" s="83" t="n">
        <v>25000000000</v>
      </c>
      <c r="K54" s="83" t="n">
        <v>-346000000000</v>
      </c>
      <c r="L54" s="83" t="n">
        <v>214000000000</v>
      </c>
      <c r="M54" s="83" t="n">
        <v>585000000000</v>
      </c>
      <c r="N54" s="83" t="n">
        <v>1259000000000</v>
      </c>
      <c r="O54" s="83" t="n">
        <v>10000000000</v>
      </c>
      <c r="P54" s="83" t="n">
        <v>668000000000</v>
      </c>
      <c r="Q54" s="83" t="n">
        <v>556</v>
      </c>
      <c r="R54" s="83" t="n">
        <v>-20000000000</v>
      </c>
      <c r="S54" s="83" t="n">
        <v>-72000000000</v>
      </c>
      <c r="T54" s="83" t="n">
        <v>-229000000000</v>
      </c>
      <c r="U54" s="83" t="n">
        <v>-237000000000</v>
      </c>
    </row>
    <row r="55" customFormat="false" ht="15.75" hidden="false" customHeight="false" outlineLevel="0" collapsed="false">
      <c r="A55" s="84" t="s">
        <v>637</v>
      </c>
      <c r="B55" s="77" t="s">
        <v>175</v>
      </c>
      <c r="C55" s="154" t="n">
        <v>36500000000</v>
      </c>
      <c r="D55" s="154" t="n">
        <v>16200000000</v>
      </c>
      <c r="E55" s="154" t="n">
        <v>36600000000</v>
      </c>
      <c r="F55" s="82" t="n">
        <v>-26000000000</v>
      </c>
      <c r="G55" s="82" t="s">
        <v>177</v>
      </c>
      <c r="H55" s="83" t="n">
        <v>48000000000</v>
      </c>
      <c r="I55" s="83" t="n">
        <v>222000000000</v>
      </c>
      <c r="J55" s="83" t="n">
        <v>212000000000</v>
      </c>
      <c r="K55" s="83" t="s">
        <v>177</v>
      </c>
      <c r="L55" s="83" t="n">
        <v>0</v>
      </c>
      <c r="M55" s="83" t="n">
        <v>-25000000000</v>
      </c>
      <c r="N55" s="83" t="n">
        <v>-15000000000</v>
      </c>
      <c r="O55" s="83" t="n">
        <v>324000000000</v>
      </c>
      <c r="P55" s="83" t="n">
        <v>401000000000</v>
      </c>
      <c r="Q55" s="83" t="n">
        <v>238</v>
      </c>
      <c r="R55" s="83" t="n">
        <v>49000000000</v>
      </c>
      <c r="S55" s="83" t="n">
        <v>179000000000</v>
      </c>
      <c r="T55" s="83" t="n">
        <v>571000000000</v>
      </c>
      <c r="U55" s="83" t="n">
        <v>590000000000</v>
      </c>
    </row>
    <row r="56" customFormat="false" ht="15" hidden="false" customHeight="false" outlineLevel="0" collapsed="false">
      <c r="A56" s="90" t="s">
        <v>764</v>
      </c>
      <c r="B56" s="77"/>
      <c r="C56" s="86" t="s">
        <v>79</v>
      </c>
      <c r="D56" s="86" t="s">
        <v>79</v>
      </c>
      <c r="E56" s="86" t="s">
        <v>79</v>
      </c>
      <c r="F56" s="86" t="s">
        <v>79</v>
      </c>
      <c r="G56" s="86" t="s">
        <v>79</v>
      </c>
      <c r="H56" s="46" t="s">
        <v>79</v>
      </c>
      <c r="I56" s="46" t="s">
        <v>79</v>
      </c>
      <c r="J56" s="46" t="s">
        <v>79</v>
      </c>
      <c r="K56" s="46" t="s">
        <v>79</v>
      </c>
      <c r="L56" s="83" t="s">
        <v>177</v>
      </c>
      <c r="M56" s="83" t="s">
        <v>177</v>
      </c>
      <c r="N56" s="83" t="s">
        <v>177</v>
      </c>
      <c r="O56" s="83" t="s">
        <v>177</v>
      </c>
      <c r="P56" s="83" t="n">
        <v>-365000000000</v>
      </c>
      <c r="Q56" s="83" t="n">
        <v>-1144</v>
      </c>
      <c r="R56" s="83" t="n">
        <v>-612000000000</v>
      </c>
      <c r="S56" s="83" t="s">
        <v>177</v>
      </c>
      <c r="T56" s="83" t="s">
        <v>177</v>
      </c>
      <c r="U56" s="83" t="s">
        <v>177</v>
      </c>
    </row>
    <row r="57" customFormat="false" ht="15" hidden="false" customHeight="false" outlineLevel="0" collapsed="false">
      <c r="A57" s="85" t="s">
        <v>765</v>
      </c>
      <c r="B57" s="77"/>
      <c r="C57" s="86" t="s">
        <v>79</v>
      </c>
      <c r="D57" s="86" t="s">
        <v>79</v>
      </c>
      <c r="E57" s="86" t="s">
        <v>79</v>
      </c>
      <c r="F57" s="86" t="s">
        <v>79</v>
      </c>
      <c r="G57" s="86" t="s">
        <v>356</v>
      </c>
      <c r="H57" s="46" t="s">
        <v>79</v>
      </c>
      <c r="I57" s="46" t="s">
        <v>79</v>
      </c>
      <c r="J57" s="46" t="s">
        <v>79</v>
      </c>
      <c r="K57" s="46" t="s">
        <v>192</v>
      </c>
      <c r="L57" s="83" t="n">
        <v>0</v>
      </c>
      <c r="M57" s="83" t="s">
        <v>79</v>
      </c>
      <c r="N57" s="83" t="s">
        <v>79</v>
      </c>
      <c r="O57" s="83" t="s">
        <v>79</v>
      </c>
      <c r="P57" s="83" t="s">
        <v>79</v>
      </c>
      <c r="Q57" s="83" t="s">
        <v>79</v>
      </c>
      <c r="R57" s="83" t="s">
        <v>79</v>
      </c>
      <c r="S57" s="83" t="s">
        <v>79</v>
      </c>
      <c r="T57" s="83" t="s">
        <v>79</v>
      </c>
      <c r="U57" s="83" t="s">
        <v>79</v>
      </c>
    </row>
    <row r="58" customFormat="false" ht="15.75" hidden="false" customHeight="false" outlineLevel="0" collapsed="false">
      <c r="A58" s="81" t="s">
        <v>562</v>
      </c>
      <c r="B58" s="77" t="s">
        <v>144</v>
      </c>
      <c r="C58" s="154" t="n">
        <v>12000000000</v>
      </c>
      <c r="D58" s="154" t="n">
        <v>26700000000</v>
      </c>
      <c r="E58" s="154" t="n">
        <v>0</v>
      </c>
      <c r="F58" s="86" t="n">
        <v>0</v>
      </c>
      <c r="G58" s="86" t="n">
        <v>10000000000</v>
      </c>
      <c r="H58" s="46" t="n">
        <v>0</v>
      </c>
      <c r="I58" s="83" t="n">
        <v>33000000000</v>
      </c>
      <c r="J58" s="83" t="n">
        <v>0</v>
      </c>
      <c r="K58" s="46" t="n">
        <v>0</v>
      </c>
      <c r="L58" s="83" t="n">
        <v>45000000000</v>
      </c>
      <c r="M58" s="83" t="s">
        <v>79</v>
      </c>
      <c r="N58" s="83" t="s">
        <v>79</v>
      </c>
      <c r="O58" s="83" t="s">
        <v>79</v>
      </c>
      <c r="P58" s="83" t="s">
        <v>79</v>
      </c>
      <c r="Q58" s="83" t="s">
        <v>79</v>
      </c>
      <c r="R58" s="83" t="s">
        <v>79</v>
      </c>
      <c r="S58" s="83" t="s">
        <v>79</v>
      </c>
      <c r="T58" s="83" t="s">
        <v>79</v>
      </c>
      <c r="U58" s="83" t="s">
        <v>79</v>
      </c>
    </row>
    <row r="59" customFormat="false" ht="15.75" hidden="false" customHeight="false" outlineLevel="0" collapsed="false">
      <c r="A59" s="81" t="s">
        <v>766</v>
      </c>
      <c r="B59" s="77" t="s">
        <v>144</v>
      </c>
      <c r="C59" s="154" t="n">
        <v>0</v>
      </c>
      <c r="D59" s="154" t="n">
        <v>0</v>
      </c>
      <c r="E59" s="154" t="n">
        <v>-1600000000</v>
      </c>
      <c r="F59" s="86" t="n">
        <v>-300000000</v>
      </c>
      <c r="G59" s="86" t="n">
        <v>0</v>
      </c>
      <c r="H59" s="46" t="n">
        <v>0</v>
      </c>
      <c r="I59" s="83" t="n">
        <v>-19000000000</v>
      </c>
      <c r="J59" s="83" t="n">
        <v>0</v>
      </c>
      <c r="K59" s="46" t="n">
        <v>-15000000000</v>
      </c>
      <c r="L59" s="83" t="n">
        <v>0</v>
      </c>
      <c r="M59" s="83" t="s">
        <v>79</v>
      </c>
      <c r="N59" s="83" t="s">
        <v>79</v>
      </c>
      <c r="O59" s="83" t="s">
        <v>79</v>
      </c>
      <c r="P59" s="83" t="s">
        <v>79</v>
      </c>
      <c r="Q59" s="83" t="s">
        <v>79</v>
      </c>
      <c r="R59" s="83" t="s">
        <v>79</v>
      </c>
      <c r="S59" s="83" t="s">
        <v>79</v>
      </c>
      <c r="T59" s="83" t="s">
        <v>79</v>
      </c>
      <c r="U59" s="83" t="s">
        <v>79</v>
      </c>
    </row>
    <row r="61" customFormat="false" ht="15" hidden="false" customHeight="false" outlineLevel="0" collapsed="false">
      <c r="C61" s="0" t="s">
        <v>85</v>
      </c>
      <c r="D61" s="0" t="s">
        <v>85</v>
      </c>
      <c r="E61" s="0" t="s">
        <v>85</v>
      </c>
      <c r="F61" s="0" t="s">
        <v>85</v>
      </c>
      <c r="G61" s="0" t="s">
        <v>85</v>
      </c>
      <c r="H61" s="0" t="s">
        <v>85</v>
      </c>
      <c r="I61" s="0" t="s">
        <v>85</v>
      </c>
      <c r="J61" s="0" t="s">
        <v>85</v>
      </c>
      <c r="K61" s="0" t="s">
        <v>85</v>
      </c>
      <c r="L61" s="0" t="s">
        <v>85</v>
      </c>
      <c r="M61" s="0" t="s">
        <v>85</v>
      </c>
      <c r="N61" s="0" t="s">
        <v>85</v>
      </c>
      <c r="O61" s="0" t="s">
        <v>85</v>
      </c>
      <c r="P61" s="0" t="s">
        <v>85</v>
      </c>
      <c r="Q61" s="0" t="s">
        <v>85</v>
      </c>
      <c r="R61" s="0" t="s">
        <v>85</v>
      </c>
      <c r="S61" s="0" t="s">
        <v>85</v>
      </c>
      <c r="T61" s="0" t="s">
        <v>85</v>
      </c>
      <c r="U61" s="0" t="s">
        <v>85</v>
      </c>
    </row>
    <row r="64" customFormat="false" ht="15" hidden="false" customHeight="false" outlineLevel="0" collapsed="false">
      <c r="A64" s="0" t="s">
        <v>767</v>
      </c>
      <c r="C64" s="74" t="n">
        <f aca="false">C8-C9-C11-C12-C13-C10</f>
        <v>-100000000</v>
      </c>
      <c r="D64" s="74" t="n">
        <f aca="false">D8-D9-D11-D12-D13-D10</f>
        <v>0</v>
      </c>
      <c r="E64" s="74" t="n">
        <f aca="false">E8-E9-E11-E12-E13-E10</f>
        <v>0</v>
      </c>
      <c r="F64" s="74" t="n">
        <f aca="false">F8-F9-F11-F12-F13-F10</f>
        <v>0</v>
      </c>
      <c r="G64" s="74" t="n">
        <f aca="false">G8-G9-G11-G12-G13-G10</f>
        <v>0</v>
      </c>
      <c r="H64" s="74" t="n">
        <f aca="false">H8-H9-H11-H12-H13-H10</f>
        <v>-1000000000</v>
      </c>
      <c r="I64" s="74" t="n">
        <f aca="false">I8-I9-I11-I12-I13-I10</f>
        <v>-1000000000</v>
      </c>
      <c r="J64" s="74" t="n">
        <f aca="false">J8-J9-J11-J12-J13-J10</f>
        <v>-2000000000</v>
      </c>
      <c r="K64" s="74" t="n">
        <f aca="false">K8-K9-K11-K12-K13-K10</f>
        <v>0</v>
      </c>
      <c r="L64" s="74" t="n">
        <f aca="false">L8-L9-L11-L12-L13-L10</f>
        <v>0</v>
      </c>
      <c r="M64" s="74" t="n">
        <f aca="false">M8-M9-M11-M12-M13-M10</f>
        <v>0</v>
      </c>
      <c r="N64" s="74" t="n">
        <f aca="false">N8-N9-N11-N12-N13-N10</f>
        <v>0</v>
      </c>
      <c r="O64" s="74" t="n">
        <f aca="false">O8-O9-O11-O12-O13-O10</f>
        <v>-1000000000</v>
      </c>
      <c r="P64" s="74" t="n">
        <f aca="false">P8-P9-P11-P12-P13-P10</f>
        <v>1000000000</v>
      </c>
      <c r="Q64" s="74" t="n">
        <f aca="false">Q8-Q9-Q11-Q12-Q13-Q10</f>
        <v>0</v>
      </c>
      <c r="R64" s="74" t="n">
        <f aca="false">R8-R9-R11-R12-R13-R10</f>
        <v>-1000000000</v>
      </c>
      <c r="S64" s="74" t="n">
        <f aca="false">S8-S9-S11-S12-S13-S10</f>
        <v>0</v>
      </c>
      <c r="T64" s="74" t="n">
        <f aca="false">T8-T9-T11-T12-T13-T10</f>
        <v>1000000000</v>
      </c>
      <c r="U64" s="74" t="n">
        <f aca="false">U8-U9-U11-U12-U13-U10</f>
        <v>0</v>
      </c>
    </row>
    <row r="65" customFormat="false" ht="15" hidden="false" customHeight="false" outlineLevel="0" collapsed="false">
      <c r="A65" s="0" t="s">
        <v>331</v>
      </c>
      <c r="C65" s="157" t="n">
        <f aca="false">C17-C18-C26</f>
        <v>104400000000</v>
      </c>
      <c r="D65" s="157" t="n">
        <f aca="false">D17-D18-D26</f>
        <v>41900000000</v>
      </c>
      <c r="E65" s="157" t="n">
        <f aca="false">E17-E18-E26</f>
        <v>59200000000</v>
      </c>
      <c r="F65" s="157" t="n">
        <f aca="false">F17-F18-F26</f>
        <v>0</v>
      </c>
      <c r="G65" s="157" t="n">
        <f aca="false">G17-G18-G26</f>
        <v>0</v>
      </c>
      <c r="H65" s="157" t="n">
        <f aca="false">H17-H18-H26</f>
        <v>-1000000000</v>
      </c>
      <c r="I65" s="157" t="n">
        <f aca="false">I17-I18-I26</f>
        <v>0</v>
      </c>
      <c r="J65" s="157" t="n">
        <f aca="false">J17-J18-J26</f>
        <v>0</v>
      </c>
      <c r="K65" s="157" t="n">
        <f aca="false">K17-K18-K26</f>
        <v>0</v>
      </c>
      <c r="L65" s="157" t="n">
        <f aca="false">L17-L18-L26</f>
        <v>0</v>
      </c>
      <c r="M65" s="157" t="n">
        <f aca="false">M17-M18-M26</f>
        <v>1000000000</v>
      </c>
      <c r="N65" s="157" t="n">
        <f aca="false">N17-N18-N26</f>
        <v>0</v>
      </c>
      <c r="O65" s="157" t="n">
        <f aca="false">O17-O18-O26</f>
        <v>0</v>
      </c>
      <c r="P65" s="157" t="n">
        <f aca="false">P17-P18-P26</f>
        <v>0</v>
      </c>
      <c r="Q65" s="157" t="n">
        <f aca="false">Q17-Q18-Q26</f>
        <v>0</v>
      </c>
      <c r="R65" s="157" t="n">
        <f aca="false">R17-R18-R26</f>
        <v>-1000000000</v>
      </c>
      <c r="S65" s="157" t="n">
        <f aca="false">S17-S18-S26</f>
        <v>0</v>
      </c>
      <c r="T65" s="157" t="n">
        <f aca="false">T17-T18-T26</f>
        <v>-1000000000</v>
      </c>
      <c r="U65" s="157" t="n">
        <f aca="false">U17-U18-U26</f>
        <v>0</v>
      </c>
    </row>
    <row r="66" customFormat="false" ht="15" hidden="false" customHeight="false" outlineLevel="0" collapsed="false">
      <c r="A66" s="0" t="s">
        <v>768</v>
      </c>
      <c r="C66" s="74" t="n">
        <f aca="false">C45+C51-C44</f>
        <v>0</v>
      </c>
      <c r="D66" s="74" t="n">
        <f aca="false">D45+D51-D44</f>
        <v>0</v>
      </c>
      <c r="E66" s="74" t="n">
        <f aca="false">E45+E51-E44</f>
        <v>0</v>
      </c>
      <c r="F66" s="74" t="n">
        <f aca="false">F45+F51-F44</f>
        <v>100000000</v>
      </c>
      <c r="G66" s="74" t="n">
        <f aca="false">G45+G51-G44</f>
        <v>0</v>
      </c>
      <c r="H66" s="74" t="n">
        <f aca="false">H45+H51-H44</f>
        <v>0</v>
      </c>
      <c r="I66" s="74" t="n">
        <f aca="false">I45+I51-I44</f>
        <v>0</v>
      </c>
      <c r="J66" s="74" t="n">
        <f aca="false">J45+J51-J44</f>
        <v>-1000000000</v>
      </c>
      <c r="K66" s="74" t="n">
        <f aca="false">K45+K51-K44</f>
        <v>0</v>
      </c>
      <c r="L66" s="74" t="n">
        <f aca="false">L45+L51-L44</f>
        <v>1000000000</v>
      </c>
      <c r="M66" s="74" t="n">
        <f aca="false">M45+M51-M44</f>
        <v>0</v>
      </c>
      <c r="N66" s="74" t="n">
        <f aca="false">N45+N51-N44</f>
        <v>-1000000000</v>
      </c>
      <c r="O66" s="74" t="n">
        <f aca="false">O45+O51-O44</f>
        <v>1000000000</v>
      </c>
      <c r="P66" s="74" t="n">
        <f aca="false">P45+P51-P44</f>
        <v>0</v>
      </c>
      <c r="Q66" s="74" t="n">
        <f aca="false">Q45+Q51-Q44</f>
        <v>0</v>
      </c>
      <c r="R66" s="74" t="n">
        <f aca="false">R45+R51-R44</f>
        <v>0</v>
      </c>
      <c r="S66" s="74" t="n">
        <f aca="false">S45+S51-S44</f>
        <v>0</v>
      </c>
      <c r="T66" s="74" t="n">
        <f aca="false">T45+T51-T44</f>
        <v>0</v>
      </c>
      <c r="U66" s="74" t="n">
        <f aca="false">U45+U51-U44</f>
        <v>0</v>
      </c>
    </row>
    <row r="67" customFormat="false" ht="15" hidden="false" customHeight="false" outlineLevel="0" collapsed="false">
      <c r="C67" s="54" t="n">
        <f aca="false">C45+C51-C44</f>
        <v>0</v>
      </c>
      <c r="D67" s="54" t="n">
        <f aca="false">D45+D51-D44</f>
        <v>0</v>
      </c>
      <c r="E67" s="54" t="n">
        <f aca="false">E45+E51-E44</f>
        <v>0</v>
      </c>
      <c r="F67" s="54" t="n">
        <f aca="false">F45+F51-F44</f>
        <v>100000000</v>
      </c>
      <c r="G67" s="54" t="n">
        <f aca="false">G45+G51-G44</f>
        <v>0</v>
      </c>
      <c r="H67" s="54" t="n">
        <f aca="false">H45+H51-H44</f>
        <v>0</v>
      </c>
      <c r="I67" s="54" t="n">
        <f aca="false">I45+I51-I44</f>
        <v>0</v>
      </c>
      <c r="J67" s="54" t="n">
        <f aca="false">J45+J51-J44</f>
        <v>-1000000000</v>
      </c>
      <c r="K67" s="54" t="n">
        <f aca="false">K45+K51-K44</f>
        <v>0</v>
      </c>
      <c r="L67" s="54" t="n">
        <f aca="false">L45+L51-L44</f>
        <v>1000000000</v>
      </c>
      <c r="M67" s="54" t="n">
        <f aca="false">M45+M51-M44</f>
        <v>0</v>
      </c>
      <c r="N67" s="54" t="n">
        <f aca="false">N45+N51-N44</f>
        <v>-1000000000</v>
      </c>
      <c r="O67" s="54" t="n">
        <f aca="false">O45+O51-O44</f>
        <v>1000000000</v>
      </c>
      <c r="P67" s="54" t="n">
        <f aca="false">P45+P51-P44</f>
        <v>0</v>
      </c>
      <c r="Q67" s="54" t="n">
        <f aca="false">Q45+Q51-Q44</f>
        <v>0</v>
      </c>
      <c r="R67" s="54" t="n">
        <f aca="false">R45+R51-R44</f>
        <v>0</v>
      </c>
      <c r="S67" s="54" t="n">
        <f aca="false">S45+S51-S44</f>
        <v>0</v>
      </c>
      <c r="T67" s="54" t="n">
        <f aca="false">T45+T51-T44</f>
        <v>0</v>
      </c>
      <c r="U67" s="54" t="n">
        <f aca="false">U45+U51-U44</f>
        <v>0</v>
      </c>
    </row>
    <row r="68" customFormat="false" ht="15" hidden="false" customHeight="false" outlineLevel="0" collapsed="false">
      <c r="C68" s="54" t="n">
        <f aca="false">C44-C45-C51</f>
        <v>0</v>
      </c>
      <c r="D68" s="54" t="n">
        <f aca="false">D44-D45-D51</f>
        <v>0</v>
      </c>
      <c r="E68" s="54" t="n">
        <f aca="false">E44-E45-E51</f>
        <v>0</v>
      </c>
      <c r="F68" s="54" t="n">
        <f aca="false">F44-F45-F51</f>
        <v>-100000000</v>
      </c>
      <c r="G68" s="54" t="n">
        <f aca="false">G44-G45-G51</f>
        <v>0</v>
      </c>
      <c r="H68" s="54" t="n">
        <f aca="false">H44-H45-H51</f>
        <v>0</v>
      </c>
      <c r="I68" s="54" t="n">
        <f aca="false">I44-I45-I51</f>
        <v>0</v>
      </c>
      <c r="J68" s="54" t="n">
        <f aca="false">J44-J45-J51</f>
        <v>1000000000</v>
      </c>
      <c r="K68" s="54" t="n">
        <f aca="false">K44-K45-K51</f>
        <v>0</v>
      </c>
      <c r="L68" s="54" t="n">
        <f aca="false">L44-L45-L51</f>
        <v>-1000000000</v>
      </c>
      <c r="M68" s="54" t="n">
        <f aca="false">M44-M45-M51</f>
        <v>0</v>
      </c>
      <c r="N68" s="54" t="n">
        <f aca="false">N44-N45-N51</f>
        <v>1000000000</v>
      </c>
      <c r="O68" s="54" t="n">
        <f aca="false">O44-O45-O51</f>
        <v>-1000000000</v>
      </c>
      <c r="P68" s="54" t="n">
        <f aca="false">P44-P45-P51</f>
        <v>0</v>
      </c>
      <c r="Q68" s="54" t="n">
        <f aca="false">Q44-Q45-Q51</f>
        <v>0</v>
      </c>
      <c r="R68" s="54" t="n">
        <f aca="false">R44-R45-R51</f>
        <v>0</v>
      </c>
      <c r="S68" s="54" t="n">
        <f aca="false">S44-S45-S51</f>
        <v>0</v>
      </c>
      <c r="T68" s="54" t="n">
        <f aca="false">T44-T45-T51</f>
        <v>0</v>
      </c>
      <c r="U68" s="54" t="n">
        <f aca="false">U44-U45-U51</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W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0" activePane="bottomRight" state="frozen"/>
      <selection pane="topLeft" activeCell="A1" activeCellId="0" sqref="A1"/>
      <selection pane="topRight" activeCell="B1" activeCellId="0" sqref="B1"/>
      <selection pane="bottomLeft" activeCell="A30" activeCellId="0" sqref="A30"/>
      <selection pane="bottomRight" activeCell="B48" activeCellId="0" sqref="B48"/>
    </sheetView>
  </sheetViews>
  <sheetFormatPr defaultRowHeight="15"/>
  <cols>
    <col collapsed="false" hidden="false" max="2" min="1" style="0" width="54.7091836734694"/>
    <col collapsed="false" hidden="false" max="12" min="3" style="0" width="20.9948979591837"/>
    <col collapsed="false" hidden="false" max="13" min="13" style="0" width="19.8520408163265"/>
    <col collapsed="false" hidden="false" max="15" min="14" style="0" width="20.9948979591837"/>
    <col collapsed="false" hidden="false" max="21" min="16" style="0" width="22.8571428571429"/>
    <col collapsed="false" hidden="false" max="1025" min="22" style="0" width="8.72959183673469"/>
  </cols>
  <sheetData>
    <row r="1" customFormat="false" ht="15" hidden="false" customHeight="false" outlineLevel="0" collapsed="false">
      <c r="A1" s="1" t="s">
        <v>769</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770</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28</v>
      </c>
      <c r="P5" s="2" t="s">
        <v>150</v>
      </c>
      <c r="Q5" s="8" t="s">
        <v>150</v>
      </c>
      <c r="R5" s="2" t="s">
        <v>29</v>
      </c>
      <c r="S5" s="2" t="s">
        <v>29</v>
      </c>
      <c r="T5" s="2" t="s">
        <v>29</v>
      </c>
      <c r="U5" s="2" t="s">
        <v>29</v>
      </c>
      <c r="V5" s="2" t="s">
        <v>29</v>
      </c>
      <c r="W5" s="2" t="s">
        <v>29</v>
      </c>
    </row>
    <row r="6" s="24" customFormat="true" ht="15" hidden="false" customHeight="false" outlineLevel="0" collapsed="false">
      <c r="A6" s="158" t="s">
        <v>30</v>
      </c>
      <c r="B6" s="96" t="s">
        <v>95</v>
      </c>
      <c r="C6" s="159" t="n">
        <f aca="false">C7+C47</f>
        <v>169400000000</v>
      </c>
      <c r="D6" s="159" t="n">
        <f aca="false">D7+D47</f>
        <v>199300000000</v>
      </c>
      <c r="E6" s="159" t="n">
        <f aca="false">E7+E47</f>
        <v>235500000000</v>
      </c>
      <c r="F6" s="159" t="n">
        <f aca="false">F7+F47</f>
        <v>232700000000</v>
      </c>
      <c r="G6" s="159" t="n">
        <f aca="false">G7+G47</f>
        <v>263000000000</v>
      </c>
      <c r="H6" s="159" t="n">
        <f aca="false">H7+H47</f>
        <v>291200000000</v>
      </c>
      <c r="I6" s="159" t="n">
        <f aca="false">I7+I47</f>
        <v>1145800000000</v>
      </c>
      <c r="J6" s="159" t="n">
        <f aca="false">J7+J47</f>
        <v>455500000000</v>
      </c>
      <c r="K6" s="159" t="n">
        <f aca="false">K7+K47</f>
        <v>583900000000</v>
      </c>
      <c r="L6" s="159" t="n">
        <f aca="false">L7+L47</f>
        <v>474500000000</v>
      </c>
      <c r="M6" s="159" t="n">
        <f aca="false">M7+M47</f>
        <v>515700000000</v>
      </c>
      <c r="N6" s="159" t="n">
        <f aca="false">N7+N47</f>
        <v>542300000000</v>
      </c>
      <c r="O6" s="159" t="n">
        <f aca="false">O7+O47</f>
        <v>759500000000</v>
      </c>
      <c r="P6" s="159" t="n">
        <f aca="false">P7+P47</f>
        <v>850500000000</v>
      </c>
      <c r="Q6" s="159" t="n">
        <f aca="false">Q7+Q47</f>
        <v>960800000000</v>
      </c>
      <c r="R6" s="159" t="n">
        <f aca="false">R7+R47</f>
        <v>1044400000000</v>
      </c>
      <c r="S6" s="159" t="n">
        <f aca="false">S7+S47</f>
        <v>1307500000000</v>
      </c>
      <c r="T6" s="159" t="n">
        <f aca="false">T7+T47</f>
        <v>1595300000000</v>
      </c>
      <c r="U6" s="159" t="n">
        <f aca="false">U7+U47</f>
        <v>1779300000000</v>
      </c>
      <c r="V6" s="160"/>
      <c r="W6" s="160"/>
    </row>
    <row r="7" customFormat="false" ht="15" hidden="false" customHeight="false" outlineLevel="0" collapsed="false">
      <c r="A7" s="81" t="s">
        <v>230</v>
      </c>
      <c r="B7" s="77"/>
      <c r="C7" s="83" t="n">
        <v>110100000000</v>
      </c>
      <c r="D7" s="83" t="n">
        <v>132800000000</v>
      </c>
      <c r="E7" s="83" t="n">
        <v>160900000000</v>
      </c>
      <c r="F7" s="83" t="n">
        <v>156700000000</v>
      </c>
      <c r="G7" s="83" t="n">
        <v>173800000000</v>
      </c>
      <c r="H7" s="83" t="n">
        <v>189000000000</v>
      </c>
      <c r="I7" s="83" t="n">
        <v>247200000000</v>
      </c>
      <c r="J7" s="83" t="n">
        <v>309000000000</v>
      </c>
      <c r="K7" s="83" t="n">
        <v>442000000000</v>
      </c>
      <c r="L7" s="83" t="n">
        <v>363600000000</v>
      </c>
      <c r="M7" s="43" t="n">
        <v>385600000000</v>
      </c>
      <c r="N7" s="83" t="n">
        <v>428800000000</v>
      </c>
      <c r="O7" s="83" t="n">
        <v>543000000000</v>
      </c>
      <c r="P7" s="83" t="n">
        <v>623000000000</v>
      </c>
      <c r="Q7" s="83" t="n">
        <v>731000000000</v>
      </c>
      <c r="R7" s="83" t="n">
        <v>823700000000</v>
      </c>
      <c r="S7" s="83" t="n">
        <v>1049600000000</v>
      </c>
      <c r="T7" s="83" t="n">
        <v>1306300000000</v>
      </c>
      <c r="U7" s="83" t="n">
        <v>1472000000000</v>
      </c>
    </row>
    <row r="8" customFormat="false" ht="15" hidden="false" customHeight="false" outlineLevel="0" collapsed="false">
      <c r="A8" s="81" t="s">
        <v>231</v>
      </c>
      <c r="B8" s="77" t="s">
        <v>98</v>
      </c>
      <c r="C8" s="83" t="n">
        <v>102800000000</v>
      </c>
      <c r="D8" s="83" t="n">
        <v>125500000000</v>
      </c>
      <c r="E8" s="83" t="n">
        <v>144600000000</v>
      </c>
      <c r="F8" s="83" t="n">
        <v>152100000000</v>
      </c>
      <c r="G8" s="83" t="n">
        <v>167600000000</v>
      </c>
      <c r="H8" s="83" t="n">
        <v>181300000000</v>
      </c>
      <c r="I8" s="83" t="n">
        <v>203800000000</v>
      </c>
      <c r="J8" s="83" t="n">
        <v>233200000000</v>
      </c>
      <c r="K8" s="83" t="n">
        <v>281100000000</v>
      </c>
      <c r="L8" s="83" t="n">
        <v>343000000000</v>
      </c>
      <c r="M8" s="43" t="n">
        <v>361800000000</v>
      </c>
      <c r="N8" s="83" t="n">
        <v>399900000000</v>
      </c>
      <c r="O8" s="83" t="n">
        <v>495700000000</v>
      </c>
      <c r="P8" s="83" t="n">
        <v>557300000000</v>
      </c>
      <c r="Q8" s="83" t="n">
        <v>680700000000</v>
      </c>
      <c r="R8" s="83" t="n">
        <v>766400000000</v>
      </c>
      <c r="S8" s="83" t="n">
        <v>969700000000</v>
      </c>
      <c r="T8" s="83" t="n">
        <v>1205700000000</v>
      </c>
      <c r="U8" s="83" t="n">
        <v>1352700000000</v>
      </c>
    </row>
    <row r="9" customFormat="false" ht="15" hidden="false" customHeight="false" outlineLevel="0" collapsed="false">
      <c r="A9" s="88" t="s">
        <v>771</v>
      </c>
      <c r="B9" s="77" t="s">
        <v>36</v>
      </c>
      <c r="C9" s="46" t="s">
        <v>79</v>
      </c>
      <c r="D9" s="46" t="s">
        <v>79</v>
      </c>
      <c r="E9" s="46" t="s">
        <v>79</v>
      </c>
      <c r="F9" s="46" t="s">
        <v>79</v>
      </c>
      <c r="G9" s="46" t="s">
        <v>79</v>
      </c>
      <c r="H9" s="46" t="s">
        <v>79</v>
      </c>
      <c r="I9" s="83" t="n">
        <v>95800000000</v>
      </c>
      <c r="J9" s="83" t="n">
        <v>100700000000</v>
      </c>
      <c r="K9" s="83" t="n">
        <v>110700000000</v>
      </c>
      <c r="L9" s="83" t="s">
        <v>79</v>
      </c>
      <c r="M9" s="83" t="s">
        <v>79</v>
      </c>
      <c r="N9" s="83" t="s">
        <v>79</v>
      </c>
      <c r="O9" s="83" t="s">
        <v>79</v>
      </c>
      <c r="P9" s="83" t="s">
        <v>79</v>
      </c>
      <c r="Q9" s="83" t="s">
        <v>79</v>
      </c>
      <c r="R9" s="83" t="s">
        <v>79</v>
      </c>
      <c r="S9" s="83" t="s">
        <v>79</v>
      </c>
      <c r="T9" s="83" t="s">
        <v>79</v>
      </c>
      <c r="U9" s="83" t="s">
        <v>79</v>
      </c>
    </row>
    <row r="10" customFormat="false" ht="15" hidden="false" customHeight="false" outlineLevel="0" collapsed="false">
      <c r="A10" s="81" t="s">
        <v>458</v>
      </c>
      <c r="B10" s="77" t="s">
        <v>98</v>
      </c>
      <c r="C10" s="83" t="n">
        <v>3800000000</v>
      </c>
      <c r="D10" s="83" t="n">
        <v>4100000000</v>
      </c>
      <c r="E10" s="83" t="n">
        <v>3800000000</v>
      </c>
      <c r="F10" s="83" t="n">
        <v>1200000000</v>
      </c>
      <c r="G10" s="83" t="n">
        <v>1400000000</v>
      </c>
      <c r="H10" s="83" t="n">
        <v>4900000000</v>
      </c>
      <c r="I10" s="83" t="n">
        <v>38500000000</v>
      </c>
      <c r="J10" s="83" t="n">
        <v>71200000000</v>
      </c>
      <c r="K10" s="83" t="n">
        <v>158800000000</v>
      </c>
      <c r="L10" s="83" t="n">
        <v>20600000000</v>
      </c>
      <c r="M10" s="43" t="n">
        <v>19800000000</v>
      </c>
      <c r="N10" s="83" t="n">
        <v>19400000000</v>
      </c>
      <c r="O10" s="83" t="n">
        <v>43700000000</v>
      </c>
      <c r="P10" s="83" t="n">
        <v>60700000000</v>
      </c>
      <c r="Q10" s="83" t="n">
        <v>45700000000</v>
      </c>
      <c r="R10" s="83" t="n">
        <v>51100000000</v>
      </c>
      <c r="S10" s="83" t="n">
        <v>72800000000</v>
      </c>
      <c r="T10" s="83" t="n">
        <v>92800000000</v>
      </c>
      <c r="U10" s="83" t="n">
        <v>110200000000</v>
      </c>
    </row>
    <row r="11" customFormat="false" ht="15" hidden="false" customHeight="false" outlineLevel="0" collapsed="false">
      <c r="A11" s="88" t="s">
        <v>772</v>
      </c>
      <c r="B11" s="77" t="s">
        <v>189</v>
      </c>
      <c r="C11" s="46" t="s">
        <v>79</v>
      </c>
      <c r="D11" s="46" t="s">
        <v>79</v>
      </c>
      <c r="E11" s="46" t="s">
        <v>79</v>
      </c>
      <c r="F11" s="46" t="s">
        <v>79</v>
      </c>
      <c r="G11" s="46" t="s">
        <v>79</v>
      </c>
      <c r="H11" s="46" t="s">
        <v>79</v>
      </c>
      <c r="I11" s="83" t="n">
        <v>30400000000</v>
      </c>
      <c r="J11" s="83" t="n">
        <v>27500000000</v>
      </c>
      <c r="K11" s="83" t="n">
        <v>123400000000</v>
      </c>
      <c r="L11" s="83" t="s">
        <v>79</v>
      </c>
      <c r="M11" s="83" t="s">
        <v>79</v>
      </c>
      <c r="N11" s="83" t="s">
        <v>79</v>
      </c>
      <c r="O11" s="83" t="s">
        <v>79</v>
      </c>
      <c r="P11" s="83" t="s">
        <v>79</v>
      </c>
      <c r="Q11" s="83" t="s">
        <v>79</v>
      </c>
      <c r="R11" s="83" t="s">
        <v>79</v>
      </c>
      <c r="S11" s="83" t="s">
        <v>79</v>
      </c>
      <c r="T11" s="83" t="s">
        <v>79</v>
      </c>
      <c r="U11" s="83" t="s">
        <v>79</v>
      </c>
    </row>
    <row r="12" customFormat="false" ht="15" hidden="false" customHeight="false" outlineLevel="0" collapsed="false">
      <c r="A12" s="81" t="s">
        <v>773</v>
      </c>
      <c r="B12" s="77" t="s">
        <v>98</v>
      </c>
      <c r="C12" s="83" t="n">
        <v>3500000000</v>
      </c>
      <c r="D12" s="83" t="n">
        <v>3200000000</v>
      </c>
      <c r="E12" s="83" t="n">
        <v>4100000000</v>
      </c>
      <c r="F12" s="83" t="n">
        <v>3400000000</v>
      </c>
      <c r="G12" s="83" t="n">
        <v>3900000000</v>
      </c>
      <c r="H12" s="83" t="n">
        <v>2800000000</v>
      </c>
      <c r="I12" s="83" t="n">
        <v>4900000000</v>
      </c>
      <c r="J12" s="83" t="n">
        <v>4600000000</v>
      </c>
      <c r="K12" s="83" t="n">
        <v>2100000000</v>
      </c>
      <c r="L12" s="46" t="s">
        <v>79</v>
      </c>
      <c r="M12" s="43" t="n">
        <v>4000000000</v>
      </c>
      <c r="N12" s="83" t="n">
        <v>9500000000</v>
      </c>
      <c r="O12" s="83" t="n">
        <v>3600000000</v>
      </c>
      <c r="P12" s="83" t="n">
        <v>5000000000</v>
      </c>
      <c r="Q12" s="83" t="n">
        <v>4600000000</v>
      </c>
      <c r="R12" s="83" t="n">
        <v>6200000000</v>
      </c>
      <c r="S12" s="83" t="n">
        <v>7200000000</v>
      </c>
      <c r="T12" s="83" t="n">
        <v>7800000000</v>
      </c>
      <c r="U12" s="83" t="n">
        <v>9100000000</v>
      </c>
    </row>
    <row r="13" s="22" customFormat="true" ht="15" hidden="false" customHeight="false" outlineLevel="0" collapsed="false">
      <c r="A13" s="41" t="s">
        <v>107</v>
      </c>
      <c r="B13" s="31" t="s">
        <v>108</v>
      </c>
      <c r="C13" s="80" t="n">
        <v>214300000000</v>
      </c>
      <c r="D13" s="80" t="n">
        <v>245600000000</v>
      </c>
      <c r="E13" s="80" t="n">
        <v>278100000000</v>
      </c>
      <c r="F13" s="80" t="n">
        <v>275400000000</v>
      </c>
      <c r="G13" s="80" t="n">
        <v>317600000000</v>
      </c>
      <c r="H13" s="80" t="n">
        <v>358400000000</v>
      </c>
      <c r="I13" s="80" t="n">
        <v>376600000000</v>
      </c>
      <c r="J13" s="80" t="n">
        <v>476000000000</v>
      </c>
      <c r="K13" s="80" t="n">
        <v>547900000000</v>
      </c>
      <c r="L13" s="80" t="n">
        <v>609900000000</v>
      </c>
      <c r="M13" s="49" t="n">
        <v>584100000000</v>
      </c>
      <c r="N13" s="80" t="n">
        <v>632500000000</v>
      </c>
      <c r="O13" s="80" t="n">
        <v>799200000000</v>
      </c>
      <c r="P13" s="80" t="n">
        <v>1052600000000</v>
      </c>
      <c r="Q13" s="80" t="n">
        <v>1502300000000</v>
      </c>
      <c r="R13" s="80" t="n">
        <v>1134000000000</v>
      </c>
      <c r="S13" s="80" t="n">
        <v>1389200000000</v>
      </c>
      <c r="T13" s="80" t="n">
        <v>1686700000000</v>
      </c>
      <c r="U13" s="80" t="n">
        <v>1891900000000</v>
      </c>
    </row>
    <row r="14" customFormat="false" ht="15" hidden="false" customHeight="false" outlineLevel="0" collapsed="false">
      <c r="A14" s="143" t="s">
        <v>774</v>
      </c>
      <c r="B14" s="77"/>
      <c r="C14" s="86" t="s">
        <v>79</v>
      </c>
      <c r="D14" s="86" t="s">
        <v>79</v>
      </c>
      <c r="E14" s="86" t="s">
        <v>79</v>
      </c>
      <c r="F14" s="86" t="s">
        <v>79</v>
      </c>
      <c r="G14" s="86" t="s">
        <v>79</v>
      </c>
      <c r="H14" s="86" t="s">
        <v>79</v>
      </c>
      <c r="I14" s="83" t="n">
        <v>241400000000</v>
      </c>
      <c r="J14" s="83" t="n">
        <v>326900000000</v>
      </c>
      <c r="K14" s="83" t="n">
        <v>411100000000</v>
      </c>
      <c r="L14" s="83" t="n">
        <v>464500000000</v>
      </c>
      <c r="M14" s="43" t="n">
        <v>466400000000</v>
      </c>
      <c r="N14" s="83" t="n">
        <v>541000000000</v>
      </c>
      <c r="O14" s="83" t="n">
        <v>603600000000</v>
      </c>
      <c r="P14" s="83" t="n">
        <v>813000000000</v>
      </c>
      <c r="Q14" s="83" t="n">
        <v>1282600000000</v>
      </c>
      <c r="R14" s="83" t="n">
        <v>875400000000</v>
      </c>
      <c r="S14" s="83" t="n">
        <v>1088600000000</v>
      </c>
      <c r="T14" s="83" t="n">
        <v>1342200000000</v>
      </c>
      <c r="U14" s="83" t="n">
        <v>1511400000000</v>
      </c>
    </row>
    <row r="15" customFormat="false" ht="15" hidden="false" customHeight="false" outlineLevel="0" collapsed="false">
      <c r="A15" s="81" t="s">
        <v>775</v>
      </c>
      <c r="B15" s="77" t="s">
        <v>110</v>
      </c>
      <c r="C15" s="83" t="n">
        <v>143800000000</v>
      </c>
      <c r="D15" s="83" t="n">
        <v>157400000000</v>
      </c>
      <c r="E15" s="83" t="n">
        <v>161800000000</v>
      </c>
      <c r="F15" s="83" t="n">
        <v>159900000000</v>
      </c>
      <c r="G15" s="83" t="n">
        <v>172700000000</v>
      </c>
      <c r="H15" s="83" t="n">
        <v>165300000000</v>
      </c>
      <c r="I15" s="83" t="n">
        <v>174200000000</v>
      </c>
      <c r="J15" s="83" t="n">
        <v>239400000000</v>
      </c>
      <c r="K15" s="83" t="n">
        <v>300800000000</v>
      </c>
      <c r="L15" s="83" t="n">
        <v>300800000000</v>
      </c>
      <c r="M15" s="43" t="n">
        <v>366400000000</v>
      </c>
      <c r="N15" s="83" t="n">
        <v>381000000000</v>
      </c>
      <c r="O15" s="83" t="n">
        <v>405000000000</v>
      </c>
      <c r="P15" s="83" t="n">
        <v>524800000000</v>
      </c>
      <c r="Q15" s="83" t="n">
        <v>571100000000</v>
      </c>
      <c r="R15" s="83" t="n">
        <v>609100000000</v>
      </c>
      <c r="S15" s="83" t="n">
        <v>701100000000</v>
      </c>
      <c r="T15" s="83" t="n">
        <v>789600000000</v>
      </c>
      <c r="U15" s="83" t="n">
        <v>879300000000</v>
      </c>
    </row>
    <row r="16" customFormat="false" ht="15" hidden="false" customHeight="false" outlineLevel="0" collapsed="false">
      <c r="A16" s="81" t="s">
        <v>776</v>
      </c>
      <c r="B16" s="77"/>
      <c r="C16" s="83" t="n">
        <v>138500000000</v>
      </c>
      <c r="D16" s="83" t="n">
        <v>147100000000</v>
      </c>
      <c r="E16" s="83" t="n">
        <v>153700000000</v>
      </c>
      <c r="F16" s="83" t="n">
        <v>151300000000</v>
      </c>
      <c r="G16" s="83" t="n">
        <v>155800000000</v>
      </c>
      <c r="H16" s="83" t="n">
        <v>148700000000</v>
      </c>
      <c r="I16" s="83" t="n">
        <v>163800000000</v>
      </c>
      <c r="J16" s="83" t="n">
        <v>199300000000</v>
      </c>
      <c r="K16" s="83" t="n">
        <v>254800000000</v>
      </c>
      <c r="L16" s="83" t="n">
        <v>276500000000</v>
      </c>
      <c r="M16" s="43" t="n">
        <v>346300000000</v>
      </c>
      <c r="N16" s="83" t="n">
        <v>356300000000</v>
      </c>
      <c r="O16" s="83" t="n">
        <v>391600000000</v>
      </c>
      <c r="P16" s="83" t="n">
        <v>510200000000</v>
      </c>
      <c r="Q16" s="83" t="n">
        <v>571100000000</v>
      </c>
      <c r="R16" s="83" t="n">
        <v>609100000000</v>
      </c>
      <c r="S16" s="83" t="n">
        <v>701100000000</v>
      </c>
      <c r="T16" s="83" t="n">
        <v>789600000000</v>
      </c>
      <c r="U16" s="83" t="n">
        <v>879300000000</v>
      </c>
    </row>
    <row r="17" customFormat="false" ht="15" hidden="false" customHeight="false" outlineLevel="0" collapsed="false">
      <c r="A17" s="84" t="s">
        <v>243</v>
      </c>
      <c r="B17" s="77" t="s">
        <v>197</v>
      </c>
      <c r="C17" s="83" t="n">
        <v>51800000000</v>
      </c>
      <c r="D17" s="83" t="n">
        <v>50400000000</v>
      </c>
      <c r="E17" s="83" t="n">
        <v>55300000000</v>
      </c>
      <c r="F17" s="83" t="n">
        <v>57100000000</v>
      </c>
      <c r="G17" s="83" t="n">
        <v>59200000000</v>
      </c>
      <c r="H17" s="83" t="n">
        <v>63000000000</v>
      </c>
      <c r="I17" s="83" t="n">
        <v>68000000000</v>
      </c>
      <c r="J17" s="83" t="n">
        <v>72200000000</v>
      </c>
      <c r="K17" s="83" t="n">
        <v>83800000000</v>
      </c>
      <c r="L17" s="83" t="n">
        <v>93600000000</v>
      </c>
      <c r="M17" s="43" t="n">
        <v>103200000000</v>
      </c>
      <c r="N17" s="83" t="n">
        <v>134600000000</v>
      </c>
      <c r="O17" s="83" t="n">
        <v>155200000000</v>
      </c>
      <c r="P17" s="83" t="n">
        <v>188200000000</v>
      </c>
      <c r="Q17" s="83" t="n">
        <v>207100000000</v>
      </c>
      <c r="R17" s="83" t="n">
        <v>220400000000</v>
      </c>
      <c r="S17" s="83" t="n">
        <v>257100000000</v>
      </c>
      <c r="T17" s="83" t="n">
        <v>294600000000</v>
      </c>
      <c r="U17" s="83" t="n">
        <v>329500000000</v>
      </c>
    </row>
    <row r="18" customFormat="false" ht="15" hidden="false" customHeight="false" outlineLevel="0" collapsed="false">
      <c r="A18" s="84" t="s">
        <v>777</v>
      </c>
      <c r="B18" s="77" t="s">
        <v>197</v>
      </c>
      <c r="C18" s="83" t="n">
        <v>39900000000</v>
      </c>
      <c r="D18" s="83" t="n">
        <v>44200000000</v>
      </c>
      <c r="E18" s="83" t="n">
        <v>48700000000</v>
      </c>
      <c r="F18" s="83" t="n">
        <v>39500000000</v>
      </c>
      <c r="G18" s="83" t="n">
        <v>50300000000</v>
      </c>
      <c r="H18" s="83" t="n">
        <v>43600000000</v>
      </c>
      <c r="I18" s="83" t="n">
        <v>47400000000</v>
      </c>
      <c r="J18" s="83" t="n">
        <v>61700000000</v>
      </c>
      <c r="K18" s="83" t="n">
        <v>63400000000</v>
      </c>
      <c r="L18" s="83" t="n">
        <v>83900000000</v>
      </c>
      <c r="M18" s="43" t="n">
        <v>94300000000</v>
      </c>
      <c r="N18" s="83" t="n">
        <v>115400000000</v>
      </c>
      <c r="O18" s="83" t="n">
        <v>80400000000</v>
      </c>
      <c r="P18" s="83" t="n">
        <v>113400000000</v>
      </c>
      <c r="Q18" s="83" t="n">
        <v>121400000000</v>
      </c>
      <c r="R18" s="83" t="n">
        <v>132100000000</v>
      </c>
      <c r="S18" s="83" t="n">
        <v>150100000000</v>
      </c>
      <c r="T18" s="83" t="n">
        <v>165300000000</v>
      </c>
      <c r="U18" s="83" t="n">
        <v>186000000000</v>
      </c>
    </row>
    <row r="19" customFormat="false" ht="15" hidden="false" customHeight="false" outlineLevel="0" collapsed="false">
      <c r="A19" s="84" t="s">
        <v>778</v>
      </c>
      <c r="B19" s="77" t="s">
        <v>197</v>
      </c>
      <c r="C19" s="83" t="n">
        <v>24000000000</v>
      </c>
      <c r="D19" s="83" t="n">
        <v>28100000000</v>
      </c>
      <c r="E19" s="83" t="n">
        <v>30300000000</v>
      </c>
      <c r="F19" s="83" t="n">
        <v>37300000000</v>
      </c>
      <c r="G19" s="83" t="n">
        <v>38200000000</v>
      </c>
      <c r="H19" s="83" t="n">
        <v>31900000000</v>
      </c>
      <c r="I19" s="83" t="n">
        <v>43500000000</v>
      </c>
      <c r="J19" s="83" t="n">
        <v>58300000000</v>
      </c>
      <c r="K19" s="83" t="n">
        <v>102100000000</v>
      </c>
      <c r="L19" s="83" t="n">
        <v>97200000000</v>
      </c>
      <c r="M19" s="43" t="s">
        <v>79</v>
      </c>
      <c r="N19" s="43" t="s">
        <v>79</v>
      </c>
      <c r="O19" s="43" t="s">
        <v>79</v>
      </c>
      <c r="P19" s="43" t="s">
        <v>79</v>
      </c>
      <c r="Q19" s="43" t="s">
        <v>79</v>
      </c>
      <c r="R19" s="43" t="s">
        <v>79</v>
      </c>
      <c r="S19" s="43" t="s">
        <v>79</v>
      </c>
      <c r="T19" s="43" t="s">
        <v>79</v>
      </c>
      <c r="U19" s="43" t="s">
        <v>79</v>
      </c>
    </row>
    <row r="20" customFormat="false" ht="15" hidden="false" customHeight="false" outlineLevel="0" collapsed="false">
      <c r="A20" s="85" t="s">
        <v>779</v>
      </c>
      <c r="B20" s="77"/>
      <c r="C20" s="86" t="s">
        <v>79</v>
      </c>
      <c r="D20" s="86" t="s">
        <v>79</v>
      </c>
      <c r="E20" s="86" t="s">
        <v>79</v>
      </c>
      <c r="F20" s="86" t="s">
        <v>79</v>
      </c>
      <c r="G20" s="86" t="s">
        <v>79</v>
      </c>
      <c r="H20" s="86" t="s">
        <v>79</v>
      </c>
      <c r="I20" s="46" t="s">
        <v>79</v>
      </c>
      <c r="J20" s="46" t="s">
        <v>79</v>
      </c>
      <c r="K20" s="46" t="s">
        <v>79</v>
      </c>
      <c r="L20" s="83" t="n">
        <v>13500000000</v>
      </c>
      <c r="M20" s="43" t="s">
        <v>79</v>
      </c>
      <c r="N20" s="43" t="s">
        <v>79</v>
      </c>
      <c r="O20" s="43" t="s">
        <v>79</v>
      </c>
      <c r="P20" s="43" t="s">
        <v>79</v>
      </c>
      <c r="Q20" s="43" t="s">
        <v>79</v>
      </c>
      <c r="R20" s="43" t="s">
        <v>79</v>
      </c>
      <c r="S20" s="43" t="s">
        <v>79</v>
      </c>
      <c r="T20" s="43" t="s">
        <v>79</v>
      </c>
      <c r="U20" s="43" t="s">
        <v>79</v>
      </c>
    </row>
    <row r="21" customFormat="false" ht="15" hidden="false" customHeight="false" outlineLevel="0" collapsed="false">
      <c r="A21" s="84" t="s">
        <v>671</v>
      </c>
      <c r="B21" s="77" t="s">
        <v>197</v>
      </c>
      <c r="C21" s="86" t="s">
        <v>79</v>
      </c>
      <c r="D21" s="86" t="s">
        <v>79</v>
      </c>
      <c r="E21" s="86" t="s">
        <v>79</v>
      </c>
      <c r="F21" s="86" t="s">
        <v>79</v>
      </c>
      <c r="G21" s="86" t="s">
        <v>79</v>
      </c>
      <c r="H21" s="86" t="s">
        <v>79</v>
      </c>
      <c r="I21" s="46" t="s">
        <v>79</v>
      </c>
      <c r="J21" s="46" t="s">
        <v>79</v>
      </c>
      <c r="K21" s="46" t="s">
        <v>79</v>
      </c>
      <c r="L21" s="46" t="s">
        <v>79</v>
      </c>
      <c r="M21" s="43" t="n">
        <v>135500000000</v>
      </c>
      <c r="N21" s="83" t="n">
        <v>96800000000</v>
      </c>
      <c r="O21" s="83" t="n">
        <v>149600000000</v>
      </c>
      <c r="P21" s="83" t="n">
        <v>196500000000</v>
      </c>
      <c r="Q21" s="83" t="n">
        <v>218500000000</v>
      </c>
      <c r="R21" s="83" t="n">
        <v>233400000000</v>
      </c>
      <c r="S21" s="83" t="n">
        <v>271400000000</v>
      </c>
      <c r="T21" s="83" t="n">
        <v>307600000000</v>
      </c>
      <c r="U21" s="83" t="n">
        <v>342200000000</v>
      </c>
    </row>
    <row r="22" customFormat="false" ht="15" hidden="false" customHeight="false" outlineLevel="0" collapsed="false">
      <c r="A22" s="84" t="s">
        <v>343</v>
      </c>
      <c r="B22" s="77" t="s">
        <v>197</v>
      </c>
      <c r="C22" s="83" t="n">
        <v>21600000000</v>
      </c>
      <c r="D22" s="83" t="n">
        <v>25400000000</v>
      </c>
      <c r="E22" s="83" t="n">
        <v>22600000000</v>
      </c>
      <c r="F22" s="83" t="n">
        <v>17400000000</v>
      </c>
      <c r="G22" s="83" t="n">
        <v>8100000000</v>
      </c>
      <c r="H22" s="83" t="n">
        <v>10100000000</v>
      </c>
      <c r="I22" s="83" t="n">
        <v>4900000000</v>
      </c>
      <c r="J22" s="83" t="n">
        <v>7100000000</v>
      </c>
      <c r="K22" s="83" t="n">
        <v>5500000000</v>
      </c>
      <c r="L22" s="83" t="n">
        <v>5800000000</v>
      </c>
      <c r="M22" s="43" t="n">
        <v>6000000000</v>
      </c>
      <c r="N22" s="83" t="n">
        <v>10200000000</v>
      </c>
      <c r="O22" s="83" t="n">
        <v>10900000000</v>
      </c>
      <c r="P22" s="83" t="n">
        <v>11500000000</v>
      </c>
      <c r="Q22" s="83" t="n">
        <v>24000000000</v>
      </c>
      <c r="R22" s="83" t="n">
        <v>23300000000</v>
      </c>
      <c r="S22" s="83" t="n">
        <v>22600000000</v>
      </c>
      <c r="T22" s="83" t="n">
        <v>22100000000</v>
      </c>
      <c r="U22" s="83" t="n">
        <v>21500000000</v>
      </c>
    </row>
    <row r="23" customFormat="false" ht="15" hidden="false" customHeight="false" outlineLevel="0" collapsed="false">
      <c r="A23" s="90" t="s">
        <v>780</v>
      </c>
      <c r="B23" s="77"/>
      <c r="C23" s="83" t="n">
        <v>19600000000</v>
      </c>
      <c r="D23" s="83" t="n">
        <v>24100000000</v>
      </c>
      <c r="E23" s="83" t="n">
        <v>21200000000</v>
      </c>
      <c r="F23" s="83" t="n">
        <v>16100000000</v>
      </c>
      <c r="G23" s="83" t="n">
        <v>8000000000</v>
      </c>
      <c r="H23" s="83" t="n">
        <v>8000000000</v>
      </c>
      <c r="I23" s="83" t="n">
        <v>3700000000</v>
      </c>
      <c r="J23" s="83" t="n">
        <v>4400000000</v>
      </c>
      <c r="K23" s="83" t="n">
        <v>3700000000</v>
      </c>
      <c r="L23" s="83" t="n">
        <v>4500000000</v>
      </c>
      <c r="M23" s="43" t="n">
        <v>3800000000</v>
      </c>
      <c r="N23" s="83" t="n">
        <v>6900000000</v>
      </c>
      <c r="O23" s="83" t="n">
        <v>6900000000</v>
      </c>
      <c r="P23" s="83" t="n">
        <v>8400000000</v>
      </c>
      <c r="Q23" s="83" t="n">
        <v>20000000000</v>
      </c>
      <c r="R23" s="83" t="n">
        <v>19200000000</v>
      </c>
      <c r="S23" s="83" t="n">
        <v>18400000000</v>
      </c>
      <c r="T23" s="83" t="n">
        <v>17900000000</v>
      </c>
      <c r="U23" s="83" t="n">
        <v>17300000000</v>
      </c>
    </row>
    <row r="24" customFormat="false" ht="15" hidden="false" customHeight="false" outlineLevel="0" collapsed="false">
      <c r="A24" s="104" t="s">
        <v>781</v>
      </c>
      <c r="B24" s="77"/>
      <c r="C24" s="83" t="n">
        <v>2000000000</v>
      </c>
      <c r="D24" s="83" t="n">
        <v>1300000000</v>
      </c>
      <c r="E24" s="83" t="n">
        <v>1500000000</v>
      </c>
      <c r="F24" s="83" t="n">
        <v>1300000000</v>
      </c>
      <c r="G24" s="83" t="n">
        <v>100000000</v>
      </c>
      <c r="H24" s="83" t="n">
        <v>2100000000</v>
      </c>
      <c r="I24" s="83" t="s">
        <v>79</v>
      </c>
      <c r="J24" s="83" t="s">
        <v>79</v>
      </c>
      <c r="K24" s="83" t="s">
        <v>79</v>
      </c>
      <c r="L24" s="83" t="s">
        <v>79</v>
      </c>
      <c r="M24" s="83" t="s">
        <v>79</v>
      </c>
      <c r="N24" s="83" t="s">
        <v>79</v>
      </c>
      <c r="O24" s="83" t="s">
        <v>79</v>
      </c>
      <c r="P24" s="83" t="s">
        <v>79</v>
      </c>
      <c r="Q24" s="83" t="s">
        <v>79</v>
      </c>
      <c r="R24" s="83" t="s">
        <v>79</v>
      </c>
      <c r="S24" s="83" t="s">
        <v>79</v>
      </c>
      <c r="T24" s="83" t="s">
        <v>79</v>
      </c>
      <c r="U24" s="83" t="s">
        <v>79</v>
      </c>
    </row>
    <row r="25" customFormat="false" ht="15" hidden="false" customHeight="false" outlineLevel="0" collapsed="false">
      <c r="A25" s="84" t="s">
        <v>782</v>
      </c>
      <c r="B25" s="77" t="s">
        <v>197</v>
      </c>
      <c r="C25" s="86" t="s">
        <v>79</v>
      </c>
      <c r="D25" s="86" t="s">
        <v>79</v>
      </c>
      <c r="E25" s="86" t="s">
        <v>79</v>
      </c>
      <c r="F25" s="86" t="s">
        <v>79</v>
      </c>
      <c r="G25" s="86" t="s">
        <v>79</v>
      </c>
      <c r="H25" s="86" t="s">
        <v>79</v>
      </c>
      <c r="I25" s="46" t="s">
        <v>79</v>
      </c>
      <c r="J25" s="46" t="s">
        <v>79</v>
      </c>
      <c r="K25" s="46" t="s">
        <v>79</v>
      </c>
      <c r="L25" s="83" t="n">
        <v>-4000000000</v>
      </c>
      <c r="M25" s="43" t="n">
        <v>7300000000</v>
      </c>
      <c r="N25" s="83" t="n">
        <v>-700000000</v>
      </c>
      <c r="O25" s="83" t="n">
        <v>-4600000000</v>
      </c>
      <c r="P25" s="83" t="n">
        <v>600000000</v>
      </c>
      <c r="Q25" s="83" t="n">
        <v>0</v>
      </c>
      <c r="R25" s="83" t="n">
        <v>0</v>
      </c>
      <c r="S25" s="83" t="n">
        <v>0</v>
      </c>
      <c r="T25" s="83" t="n">
        <v>0</v>
      </c>
      <c r="U25" s="83" t="n">
        <v>0</v>
      </c>
    </row>
    <row r="26" customFormat="false" ht="15" hidden="false" customHeight="false" outlineLevel="0" collapsed="false">
      <c r="A26" s="84" t="s">
        <v>783</v>
      </c>
      <c r="B26" s="77" t="s">
        <v>197</v>
      </c>
      <c r="C26" s="83" t="n">
        <v>6400000000</v>
      </c>
      <c r="D26" s="83" t="n">
        <v>9300000000</v>
      </c>
      <c r="E26" s="83" t="n">
        <v>4900000000</v>
      </c>
      <c r="F26" s="83" t="n">
        <v>8600000000</v>
      </c>
      <c r="G26" s="83" t="n">
        <v>16900000000</v>
      </c>
      <c r="H26" s="83" t="n">
        <v>16600000000</v>
      </c>
      <c r="I26" s="83" t="n">
        <v>10400000000</v>
      </c>
      <c r="J26" s="83" t="n">
        <v>39800000000</v>
      </c>
      <c r="K26" s="83" t="n">
        <v>36700000000</v>
      </c>
      <c r="L26" s="83" t="n">
        <v>24300000000</v>
      </c>
      <c r="M26" s="43" t="n">
        <v>20100000000</v>
      </c>
      <c r="N26" s="83" t="n">
        <v>24600000000</v>
      </c>
      <c r="O26" s="83" t="n">
        <v>13400000000</v>
      </c>
      <c r="P26" s="83" t="n">
        <v>14600000000</v>
      </c>
      <c r="Q26" s="83" t="n">
        <v>0</v>
      </c>
      <c r="R26" s="83" t="n">
        <v>0</v>
      </c>
      <c r="S26" s="83" t="n">
        <v>0</v>
      </c>
      <c r="T26" s="83" t="n">
        <v>0</v>
      </c>
      <c r="U26" s="83" t="n">
        <v>0</v>
      </c>
    </row>
    <row r="27" customFormat="false" ht="15" hidden="false" customHeight="false" outlineLevel="0" collapsed="false">
      <c r="A27" s="81" t="s">
        <v>784</v>
      </c>
      <c r="B27" s="77"/>
      <c r="C27" s="83" t="n">
        <v>70500000000</v>
      </c>
      <c r="D27" s="83" t="n">
        <v>88100000000</v>
      </c>
      <c r="E27" s="83" t="n">
        <v>116300000000</v>
      </c>
      <c r="F27" s="83" t="n">
        <v>115500000000</v>
      </c>
      <c r="G27" s="83" t="n">
        <v>144900000000</v>
      </c>
      <c r="H27" s="83" t="n">
        <v>192900000000</v>
      </c>
      <c r="I27" s="83" t="n">
        <v>202300000000</v>
      </c>
      <c r="J27" s="83" t="n">
        <v>236600000000</v>
      </c>
      <c r="K27" s="83" t="n">
        <v>247100000000</v>
      </c>
      <c r="L27" s="83" t="n">
        <v>309100000000</v>
      </c>
      <c r="M27" s="43" t="n">
        <v>217700000000</v>
      </c>
      <c r="N27" s="83" t="n">
        <v>251500000000</v>
      </c>
      <c r="O27" s="83" t="n">
        <v>394200000000</v>
      </c>
      <c r="P27" s="83" t="n">
        <v>527800000000</v>
      </c>
      <c r="Q27" s="83" t="n">
        <v>931200000000</v>
      </c>
      <c r="R27" s="83" t="n">
        <v>524900000000</v>
      </c>
      <c r="S27" s="83" t="n">
        <v>688000000000</v>
      </c>
      <c r="T27" s="83" t="n">
        <v>897100000000</v>
      </c>
      <c r="U27" s="83" t="n">
        <v>1012600000000</v>
      </c>
    </row>
    <row r="28" customFormat="false" ht="15" hidden="false" customHeight="false" outlineLevel="0" collapsed="false">
      <c r="A28" s="81" t="s">
        <v>251</v>
      </c>
      <c r="B28" s="77" t="s">
        <v>110</v>
      </c>
      <c r="C28" s="83" t="n">
        <v>73600000000</v>
      </c>
      <c r="D28" s="83" t="n">
        <v>89000000000</v>
      </c>
      <c r="E28" s="83" t="n">
        <v>116500000000</v>
      </c>
      <c r="F28" s="83" t="n">
        <v>115500000000</v>
      </c>
      <c r="G28" s="83" t="n">
        <v>144000000000</v>
      </c>
      <c r="H28" s="83" t="n">
        <v>193100000000</v>
      </c>
      <c r="I28" s="83" t="n">
        <v>202300000000</v>
      </c>
      <c r="J28" s="83" t="n">
        <v>236600000000</v>
      </c>
      <c r="K28" s="83" t="n">
        <v>247100000000</v>
      </c>
      <c r="L28" s="83" t="n">
        <v>309100000000</v>
      </c>
      <c r="M28" s="43" t="n">
        <v>217700000000</v>
      </c>
      <c r="N28" s="83" t="n">
        <v>206000000000</v>
      </c>
      <c r="O28" s="83" t="n">
        <v>394200000000</v>
      </c>
      <c r="P28" s="83" t="n">
        <v>527800000000</v>
      </c>
      <c r="Q28" s="83" t="n">
        <v>492200000000</v>
      </c>
      <c r="R28" s="83" t="n">
        <v>524900000000</v>
      </c>
      <c r="S28" s="83" t="n">
        <v>688000000000</v>
      </c>
      <c r="T28" s="83" t="n">
        <v>897100000000</v>
      </c>
      <c r="U28" s="83" t="n">
        <v>1012600000000</v>
      </c>
    </row>
    <row r="29" customFormat="false" ht="15" hidden="false" customHeight="false" outlineLevel="0" collapsed="false">
      <c r="A29" s="84" t="s">
        <v>483</v>
      </c>
      <c r="B29" s="13" t="s">
        <v>58</v>
      </c>
      <c r="C29" s="83" t="n">
        <v>8100000000</v>
      </c>
      <c r="D29" s="83" t="n">
        <v>25100000000</v>
      </c>
      <c r="E29" s="83" t="n">
        <v>27100000000</v>
      </c>
      <c r="F29" s="83" t="n">
        <v>28500000000</v>
      </c>
      <c r="G29" s="83" t="n">
        <v>34000000000</v>
      </c>
      <c r="H29" s="83" t="n">
        <v>51000000000</v>
      </c>
      <c r="I29" s="83" t="n">
        <v>51500000000</v>
      </c>
      <c r="J29" s="83" t="n">
        <v>73700000000</v>
      </c>
      <c r="K29" s="83" t="n">
        <v>96700000000</v>
      </c>
      <c r="L29" s="83" t="n">
        <v>163700000000</v>
      </c>
      <c r="M29" s="43" t="n">
        <v>100000000000</v>
      </c>
      <c r="N29" s="83" t="n">
        <v>114500000000</v>
      </c>
      <c r="O29" s="83" t="n">
        <v>198600000000</v>
      </c>
      <c r="P29" s="83" t="n">
        <v>288200000000</v>
      </c>
      <c r="Q29" s="83" t="n">
        <v>272400000000</v>
      </c>
      <c r="R29" s="83" t="n">
        <v>266200000000</v>
      </c>
      <c r="S29" s="83" t="n">
        <v>387400000000</v>
      </c>
      <c r="T29" s="83" t="n">
        <v>552600000000</v>
      </c>
      <c r="U29" s="83" t="n">
        <v>632100000000</v>
      </c>
    </row>
    <row r="30" customFormat="false" ht="15" hidden="false" customHeight="false" outlineLevel="0" collapsed="false">
      <c r="A30" s="104" t="s">
        <v>785</v>
      </c>
      <c r="B30" s="77"/>
      <c r="C30" s="83" t="n">
        <v>0</v>
      </c>
      <c r="D30" s="83" t="n">
        <v>7900000000</v>
      </c>
      <c r="E30" s="83" t="n">
        <v>9800000000</v>
      </c>
      <c r="F30" s="83" t="n">
        <v>12000000000</v>
      </c>
      <c r="G30" s="83" t="n">
        <v>17000000000</v>
      </c>
      <c r="H30" s="83" t="n">
        <v>22300000000</v>
      </c>
      <c r="I30" s="83" t="n">
        <v>15600000000</v>
      </c>
      <c r="J30" s="83" t="n">
        <v>13800000000</v>
      </c>
      <c r="K30" s="83" t="n">
        <v>13600000000</v>
      </c>
      <c r="L30" s="83" t="s">
        <v>79</v>
      </c>
      <c r="M30" s="83" t="s">
        <v>79</v>
      </c>
      <c r="N30" s="83" t="s">
        <v>79</v>
      </c>
      <c r="O30" s="83" t="s">
        <v>79</v>
      </c>
      <c r="P30" s="83" t="s">
        <v>79</v>
      </c>
      <c r="Q30" s="83" t="s">
        <v>79</v>
      </c>
      <c r="R30" s="83" t="s">
        <v>79</v>
      </c>
      <c r="S30" s="83" t="s">
        <v>79</v>
      </c>
      <c r="T30" s="83" t="s">
        <v>79</v>
      </c>
      <c r="U30" s="83" t="s">
        <v>79</v>
      </c>
    </row>
    <row r="31" customFormat="false" ht="15" hidden="false" customHeight="false" outlineLevel="0" collapsed="false">
      <c r="A31" s="84" t="s">
        <v>786</v>
      </c>
      <c r="B31" s="13" t="s">
        <v>58</v>
      </c>
      <c r="C31" s="83" t="n">
        <v>65500000000</v>
      </c>
      <c r="D31" s="83" t="n">
        <v>63900000000</v>
      </c>
      <c r="E31" s="83" t="n">
        <v>89400000000</v>
      </c>
      <c r="F31" s="83" t="n">
        <v>75000000000</v>
      </c>
      <c r="G31" s="83" t="n">
        <v>93000000000</v>
      </c>
      <c r="H31" s="83" t="n">
        <v>120000000000</v>
      </c>
      <c r="I31" s="83" t="n">
        <v>135200000000</v>
      </c>
      <c r="J31" s="83" t="n">
        <v>149100000000</v>
      </c>
      <c r="K31" s="83" t="n">
        <v>136800000000</v>
      </c>
      <c r="L31" s="83" t="n">
        <v>145400000000</v>
      </c>
      <c r="M31" s="43" t="n">
        <v>117700000000</v>
      </c>
      <c r="N31" s="83" t="n">
        <v>91500000000</v>
      </c>
      <c r="O31" s="83" t="n">
        <v>195600000000</v>
      </c>
      <c r="P31" s="83" t="n">
        <v>239600000000</v>
      </c>
      <c r="Q31" s="83" t="n">
        <v>219700000000</v>
      </c>
      <c r="R31" s="83" t="n">
        <v>258700000000</v>
      </c>
      <c r="S31" s="83" t="n">
        <v>300600000000</v>
      </c>
      <c r="T31" s="83" t="n">
        <v>344500000000</v>
      </c>
      <c r="U31" s="83" t="n">
        <v>380500000000</v>
      </c>
    </row>
    <row r="32" customFormat="false" ht="15" hidden="false" customHeight="false" outlineLevel="0" collapsed="false">
      <c r="A32" s="90" t="s">
        <v>787</v>
      </c>
      <c r="B32" s="77"/>
      <c r="C32" s="86" t="s">
        <v>192</v>
      </c>
      <c r="D32" s="86" t="s">
        <v>192</v>
      </c>
      <c r="E32" s="86" t="s">
        <v>192</v>
      </c>
      <c r="F32" s="86" t="s">
        <v>192</v>
      </c>
      <c r="G32" s="86" t="s">
        <v>192</v>
      </c>
      <c r="H32" s="86" t="s">
        <v>192</v>
      </c>
      <c r="I32" s="83" t="n">
        <v>95700000000</v>
      </c>
      <c r="J32" s="83" t="n">
        <v>119000000000</v>
      </c>
      <c r="K32" s="83" t="n">
        <v>106300000000</v>
      </c>
      <c r="L32" s="83" t="n">
        <v>105000000000</v>
      </c>
      <c r="M32" s="43" t="n">
        <v>83000000000</v>
      </c>
      <c r="N32" s="83" t="n">
        <v>57000000000</v>
      </c>
      <c r="O32" s="83" t="n">
        <v>123400000000</v>
      </c>
      <c r="P32" s="83" t="n">
        <v>173600000000</v>
      </c>
      <c r="Q32" s="83" t="n">
        <v>151600000000</v>
      </c>
      <c r="R32" s="83" t="n">
        <v>169800000000</v>
      </c>
      <c r="S32" s="83" t="n">
        <v>197000000000</v>
      </c>
      <c r="T32" s="83" t="n">
        <v>229000000000</v>
      </c>
      <c r="U32" s="83" t="n">
        <v>252300000000</v>
      </c>
    </row>
    <row r="33" customFormat="false" ht="15" hidden="false" customHeight="false" outlineLevel="0" collapsed="false">
      <c r="A33" s="85" t="s">
        <v>788</v>
      </c>
      <c r="B33" s="81"/>
      <c r="C33" s="86" t="s">
        <v>192</v>
      </c>
      <c r="D33" s="86" t="s">
        <v>192</v>
      </c>
      <c r="E33" s="86" t="s">
        <v>192</v>
      </c>
      <c r="F33" s="86" t="s">
        <v>192</v>
      </c>
      <c r="G33" s="86" t="s">
        <v>192</v>
      </c>
      <c r="H33" s="86" t="s">
        <v>192</v>
      </c>
      <c r="I33" s="46" t="s">
        <v>79</v>
      </c>
      <c r="J33" s="46" t="s">
        <v>79</v>
      </c>
      <c r="K33" s="46" t="s">
        <v>79</v>
      </c>
      <c r="L33" s="83" t="n">
        <v>40400000000</v>
      </c>
      <c r="M33" s="43" t="n">
        <v>34700000000</v>
      </c>
      <c r="N33" s="83" t="n">
        <v>34500000000</v>
      </c>
      <c r="O33" s="83" t="n">
        <v>72200000000</v>
      </c>
      <c r="P33" s="83" t="n">
        <v>66000000000</v>
      </c>
      <c r="Q33" s="83" t="n">
        <v>68100000000</v>
      </c>
      <c r="R33" s="83" t="n">
        <v>88900000000</v>
      </c>
      <c r="S33" s="83" t="n">
        <v>103600000000</v>
      </c>
      <c r="T33" s="83" t="n">
        <v>115500000000</v>
      </c>
      <c r="U33" s="83" t="n">
        <v>128200000000</v>
      </c>
    </row>
    <row r="34" customFormat="false" ht="15" hidden="false" customHeight="false" outlineLevel="0" collapsed="false">
      <c r="A34" s="81" t="s">
        <v>484</v>
      </c>
      <c r="B34" s="77" t="s">
        <v>110</v>
      </c>
      <c r="C34" s="83" t="n">
        <v>-3100000000</v>
      </c>
      <c r="D34" s="83" t="n">
        <v>-800000000</v>
      </c>
      <c r="E34" s="83" t="n">
        <v>-200000000</v>
      </c>
      <c r="F34" s="83" t="n">
        <v>0</v>
      </c>
      <c r="G34" s="83" t="n">
        <v>900000000</v>
      </c>
      <c r="H34" s="83" t="n">
        <v>-200000000</v>
      </c>
      <c r="I34" s="83" t="n">
        <v>0</v>
      </c>
      <c r="J34" s="83" t="n">
        <v>0</v>
      </c>
      <c r="K34" s="83" t="n">
        <v>0</v>
      </c>
      <c r="L34" s="83" t="n">
        <v>0</v>
      </c>
      <c r="M34" s="43" t="n">
        <v>0</v>
      </c>
      <c r="N34" s="83" t="n">
        <v>45500000000</v>
      </c>
      <c r="O34" s="83" t="n">
        <v>0</v>
      </c>
      <c r="P34" s="83" t="n">
        <v>0</v>
      </c>
      <c r="Q34" s="83" t="n">
        <v>439100000000</v>
      </c>
      <c r="R34" s="83" t="n">
        <v>0</v>
      </c>
      <c r="S34" s="83" t="n">
        <v>0</v>
      </c>
      <c r="T34" s="83" t="n">
        <v>0</v>
      </c>
      <c r="U34" s="83" t="n">
        <v>0</v>
      </c>
    </row>
    <row r="35" customFormat="false" ht="15" hidden="false" customHeight="false" outlineLevel="0" collapsed="false">
      <c r="A35" s="81" t="s">
        <v>789</v>
      </c>
      <c r="B35" s="77"/>
      <c r="C35" s="83" t="n">
        <v>-104200000000</v>
      </c>
      <c r="D35" s="83" t="n">
        <v>-112800000000</v>
      </c>
      <c r="E35" s="83" t="n">
        <v>-117200000000</v>
      </c>
      <c r="F35" s="83" t="n">
        <v>-118700000000</v>
      </c>
      <c r="G35" s="83" t="n">
        <v>-143800000000</v>
      </c>
      <c r="H35" s="83" t="n">
        <v>-169300000000</v>
      </c>
      <c r="I35" s="83" t="n">
        <v>-129400000000</v>
      </c>
      <c r="J35" s="83" t="n">
        <v>-167000000000</v>
      </c>
      <c r="K35" s="83" t="n">
        <v>-105900000000</v>
      </c>
      <c r="L35" s="83" t="n">
        <v>-246300000000</v>
      </c>
      <c r="M35" s="43" t="n">
        <v>-198500000000</v>
      </c>
      <c r="N35" s="83" t="n">
        <v>-203700000000</v>
      </c>
      <c r="O35" s="83" t="n">
        <v>-256200000000</v>
      </c>
      <c r="P35" s="83" t="n">
        <v>-429600000000</v>
      </c>
      <c r="Q35" s="83" t="n">
        <v>-771300000000</v>
      </c>
      <c r="R35" s="83" t="n">
        <v>-310300000000</v>
      </c>
      <c r="S35" s="83" t="n">
        <v>-339600000000</v>
      </c>
      <c r="T35" s="83" t="n">
        <v>-380400000000</v>
      </c>
      <c r="U35" s="83" t="n">
        <v>-419900000000</v>
      </c>
    </row>
    <row r="36" customFormat="false" ht="15" hidden="false" customHeight="false" outlineLevel="0" collapsed="false">
      <c r="A36" s="81" t="s">
        <v>790</v>
      </c>
      <c r="B36" s="77"/>
      <c r="C36" s="83" t="n">
        <v>-38700000000</v>
      </c>
      <c r="D36" s="83" t="n">
        <v>-48900000000</v>
      </c>
      <c r="E36" s="83" t="n">
        <v>-27800000000</v>
      </c>
      <c r="F36" s="83" t="n">
        <v>-31700000000</v>
      </c>
      <c r="G36" s="83" t="n">
        <v>-33800000000</v>
      </c>
      <c r="H36" s="83" t="n">
        <v>-27000000000</v>
      </c>
      <c r="I36" s="83" t="s">
        <v>79</v>
      </c>
      <c r="J36" s="83" t="s">
        <v>79</v>
      </c>
      <c r="K36" s="83" t="s">
        <v>79</v>
      </c>
      <c r="L36" s="83" t="s">
        <v>79</v>
      </c>
      <c r="M36" s="83" t="s">
        <v>79</v>
      </c>
      <c r="N36" s="83" t="s">
        <v>79</v>
      </c>
      <c r="O36" s="83" t="s">
        <v>79</v>
      </c>
      <c r="P36" s="83" t="s">
        <v>79</v>
      </c>
      <c r="Q36" s="83" t="s">
        <v>79</v>
      </c>
      <c r="R36" s="83" t="s">
        <v>79</v>
      </c>
      <c r="S36" s="83" t="s">
        <v>79</v>
      </c>
      <c r="T36" s="83" t="s">
        <v>79</v>
      </c>
      <c r="U36" s="83" t="s">
        <v>79</v>
      </c>
    </row>
    <row r="37" customFormat="false" ht="15" hidden="false" customHeight="false" outlineLevel="0" collapsed="false">
      <c r="A37" s="81" t="s">
        <v>791</v>
      </c>
      <c r="B37" s="77"/>
      <c r="C37" s="83" t="n">
        <v>-38700000000</v>
      </c>
      <c r="D37" s="83" t="n">
        <v>-56800000000</v>
      </c>
      <c r="E37" s="83" t="n">
        <v>-37600000000</v>
      </c>
      <c r="F37" s="83" t="n">
        <v>-43700000000</v>
      </c>
      <c r="G37" s="83" t="n">
        <v>-50800000000</v>
      </c>
      <c r="H37" s="83" t="n">
        <v>-49300000000</v>
      </c>
      <c r="I37" s="83" t="n">
        <v>5800000000</v>
      </c>
      <c r="J37" s="83" t="n">
        <v>-17900000000</v>
      </c>
      <c r="K37" s="83" t="n">
        <v>30900000000</v>
      </c>
      <c r="L37" s="83" t="n">
        <v>-100900000000</v>
      </c>
      <c r="M37" s="43" t="n">
        <v>-80800000000</v>
      </c>
      <c r="N37" s="83" t="n">
        <v>-112200000000</v>
      </c>
      <c r="O37" s="83" t="n">
        <v>-60600000000</v>
      </c>
      <c r="P37" s="83" t="n">
        <v>-190000000000</v>
      </c>
      <c r="Q37" s="83" t="n">
        <v>-551500000000</v>
      </c>
      <c r="R37" s="83" t="n">
        <v>-51700000000</v>
      </c>
      <c r="S37" s="83" t="n">
        <v>-39000000000</v>
      </c>
      <c r="T37" s="83" t="n">
        <v>-35900000000</v>
      </c>
      <c r="U37" s="83" t="n">
        <v>-39400000000</v>
      </c>
    </row>
    <row r="38" customFormat="false" ht="15" hidden="false" customHeight="false" outlineLevel="0" collapsed="false">
      <c r="A38" s="81" t="s">
        <v>792</v>
      </c>
      <c r="B38" s="77"/>
      <c r="C38" s="83" t="n">
        <v>-112000000000</v>
      </c>
      <c r="D38" s="83" t="n">
        <v>-17000000000</v>
      </c>
      <c r="E38" s="83" t="n">
        <v>-33400000000</v>
      </c>
      <c r="F38" s="83" t="n">
        <v>-12200000000</v>
      </c>
      <c r="G38" s="83" t="n">
        <v>-19300000000</v>
      </c>
      <c r="H38" s="83" t="n">
        <v>-12400000000</v>
      </c>
      <c r="I38" s="83" t="n">
        <v>-14000000000</v>
      </c>
      <c r="J38" s="83" t="n">
        <v>-8400000000</v>
      </c>
      <c r="K38" s="83" t="n">
        <v>-15700000000</v>
      </c>
      <c r="L38" s="83" t="n">
        <v>-13900000000</v>
      </c>
      <c r="M38" s="43" t="n">
        <v>-12400000000</v>
      </c>
      <c r="N38" s="83" t="n">
        <v>-1900000000</v>
      </c>
      <c r="O38" s="83" t="n">
        <v>8800000000</v>
      </c>
      <c r="P38" s="83" t="n">
        <v>94500000000</v>
      </c>
      <c r="Q38" s="83" t="n">
        <v>-5000000000</v>
      </c>
      <c r="R38" s="83" t="n">
        <v>-10000000000</v>
      </c>
      <c r="S38" s="83" t="n">
        <v>-10000000000</v>
      </c>
      <c r="T38" s="83" t="n">
        <v>-5300000000</v>
      </c>
      <c r="U38" s="83" t="n">
        <v>0</v>
      </c>
    </row>
    <row r="39" customFormat="false" ht="15" hidden="false" customHeight="false" outlineLevel="0" collapsed="false">
      <c r="A39" s="77" t="s">
        <v>793</v>
      </c>
      <c r="B39" s="77"/>
      <c r="C39" s="83" t="n">
        <v>3600000000</v>
      </c>
      <c r="D39" s="83" t="n">
        <v>-17000000000</v>
      </c>
      <c r="E39" s="83" t="n">
        <v>-33400000000</v>
      </c>
      <c r="F39" s="83" t="n">
        <v>-12200000000</v>
      </c>
      <c r="G39" s="83" t="n">
        <v>-19300000000</v>
      </c>
      <c r="H39" s="83" t="n">
        <v>-12400000000</v>
      </c>
      <c r="I39" s="83" t="n">
        <v>-14000000000</v>
      </c>
      <c r="J39" s="83" t="n">
        <v>-14800000000</v>
      </c>
      <c r="K39" s="83" t="n">
        <v>-15700000000</v>
      </c>
      <c r="L39" s="83" t="s">
        <v>79</v>
      </c>
      <c r="M39" s="83" t="s">
        <v>79</v>
      </c>
      <c r="N39" s="83" t="s">
        <v>79</v>
      </c>
      <c r="O39" s="83" t="s">
        <v>79</v>
      </c>
      <c r="P39" s="83" t="s">
        <v>79</v>
      </c>
      <c r="Q39" s="83" t="s">
        <v>79</v>
      </c>
      <c r="R39" s="83" t="s">
        <v>79</v>
      </c>
      <c r="S39" s="83" t="s">
        <v>79</v>
      </c>
      <c r="T39" s="83" t="s">
        <v>79</v>
      </c>
      <c r="U39" s="83" t="s">
        <v>79</v>
      </c>
    </row>
    <row r="40" customFormat="false" ht="15" hidden="false" customHeight="false" outlineLevel="0" collapsed="false">
      <c r="A40" s="81" t="s">
        <v>794</v>
      </c>
      <c r="B40" s="77"/>
      <c r="C40" s="83" t="n">
        <v>-115600000000</v>
      </c>
      <c r="D40" s="83" t="n">
        <v>0</v>
      </c>
      <c r="E40" s="83" t="n">
        <v>0</v>
      </c>
      <c r="F40" s="83" t="n">
        <v>0</v>
      </c>
      <c r="G40" s="83" t="n">
        <v>0</v>
      </c>
      <c r="H40" s="83" t="n">
        <v>0</v>
      </c>
      <c r="I40" s="83" t="s">
        <v>79</v>
      </c>
      <c r="J40" s="83" t="s">
        <v>79</v>
      </c>
      <c r="K40" s="83" t="s">
        <v>79</v>
      </c>
      <c r="L40" s="83" t="s">
        <v>79</v>
      </c>
      <c r="M40" s="83" t="s">
        <v>79</v>
      </c>
      <c r="N40" s="83" t="s">
        <v>79</v>
      </c>
      <c r="O40" s="83" t="s">
        <v>79</v>
      </c>
      <c r="P40" s="83" t="s">
        <v>79</v>
      </c>
      <c r="Q40" s="83" t="s">
        <v>79</v>
      </c>
      <c r="R40" s="83" t="s">
        <v>79</v>
      </c>
      <c r="S40" s="83" t="s">
        <v>79</v>
      </c>
      <c r="T40" s="83" t="s">
        <v>79</v>
      </c>
      <c r="U40" s="83" t="s">
        <v>79</v>
      </c>
    </row>
    <row r="41" customFormat="false" ht="15" hidden="false" customHeight="false" outlineLevel="0" collapsed="false">
      <c r="A41" s="77" t="s">
        <v>425</v>
      </c>
      <c r="B41" s="77"/>
      <c r="C41" s="86" t="s">
        <v>79</v>
      </c>
      <c r="D41" s="86" t="s">
        <v>79</v>
      </c>
      <c r="E41" s="86" t="s">
        <v>79</v>
      </c>
      <c r="F41" s="86" t="s">
        <v>79</v>
      </c>
      <c r="G41" s="86" t="s">
        <v>79</v>
      </c>
      <c r="H41" s="86" t="s">
        <v>79</v>
      </c>
      <c r="I41" s="83" t="n">
        <v>0</v>
      </c>
      <c r="J41" s="83" t="n">
        <v>0</v>
      </c>
      <c r="K41" s="83" t="n">
        <v>0</v>
      </c>
      <c r="L41" s="83" t="s">
        <v>79</v>
      </c>
      <c r="M41" s="83" t="s">
        <v>79</v>
      </c>
      <c r="N41" s="83" t="s">
        <v>79</v>
      </c>
      <c r="O41" s="83" t="s">
        <v>79</v>
      </c>
      <c r="P41" s="83" t="s">
        <v>79</v>
      </c>
      <c r="Q41" s="83" t="s">
        <v>79</v>
      </c>
      <c r="R41" s="83" t="s">
        <v>79</v>
      </c>
      <c r="S41" s="83" t="s">
        <v>79</v>
      </c>
      <c r="T41" s="83" t="s">
        <v>79</v>
      </c>
      <c r="U41" s="83" t="s">
        <v>79</v>
      </c>
    </row>
    <row r="42" customFormat="false" ht="15" hidden="false" customHeight="false" outlineLevel="0" collapsed="false">
      <c r="A42" s="81" t="s">
        <v>795</v>
      </c>
      <c r="B42" s="77"/>
      <c r="C42" s="83" t="n">
        <v>-216200000000</v>
      </c>
      <c r="D42" s="83" t="n">
        <v>-129800000000</v>
      </c>
      <c r="E42" s="83" t="n">
        <v>-150600000000</v>
      </c>
      <c r="F42" s="83" t="n">
        <v>-131200000000</v>
      </c>
      <c r="G42" s="83" t="n">
        <v>-163100000000</v>
      </c>
      <c r="H42" s="83" t="n">
        <v>-181700000000</v>
      </c>
      <c r="I42" s="83" t="n">
        <v>-143800000000</v>
      </c>
      <c r="J42" s="83" t="n">
        <v>-175400000000</v>
      </c>
      <c r="K42" s="83" t="n">
        <v>-121800000000</v>
      </c>
      <c r="L42" s="83" t="n">
        <v>-260200000000</v>
      </c>
      <c r="M42" s="43" t="n">
        <v>-210900000000</v>
      </c>
      <c r="N42" s="83" t="n">
        <v>-205700000000</v>
      </c>
      <c r="O42" s="83" t="n">
        <v>-247300000000</v>
      </c>
      <c r="P42" s="83" t="n">
        <v>-335100000000</v>
      </c>
      <c r="Q42" s="83" t="n">
        <v>-776300000000</v>
      </c>
      <c r="R42" s="83" t="n">
        <v>-320300000000</v>
      </c>
      <c r="S42" s="83" t="n">
        <v>-349600000000</v>
      </c>
      <c r="T42" s="83" t="n">
        <v>-385700000000</v>
      </c>
      <c r="U42" s="83" t="n">
        <v>-419900000000</v>
      </c>
    </row>
    <row r="43" s="22" customFormat="true" ht="15" hidden="false" customHeight="false" outlineLevel="0" collapsed="false">
      <c r="A43" s="31" t="s">
        <v>64</v>
      </c>
      <c r="B43" s="89" t="s">
        <v>133</v>
      </c>
      <c r="C43" s="80" t="n">
        <f aca="false">C44-C46+C45</f>
        <v>156900000000</v>
      </c>
      <c r="D43" s="80" t="n">
        <f aca="false">D44-D46+D45</f>
        <v>63300000000</v>
      </c>
      <c r="E43" s="80" t="n">
        <f aca="false">E44-E46+E45</f>
        <v>76000000000</v>
      </c>
      <c r="F43" s="80" t="n">
        <f aca="false">F44-F46+F45</f>
        <v>55200000000</v>
      </c>
      <c r="G43" s="80" t="n">
        <f aca="false">G44-G46+G45</f>
        <v>73900000000</v>
      </c>
      <c r="H43" s="80" t="n">
        <f aca="false">H44-H46+H45</f>
        <v>79400000000</v>
      </c>
      <c r="I43" s="80" t="n">
        <f aca="false">I44-I46+I45</f>
        <v>-754800000000</v>
      </c>
      <c r="J43" s="80" t="n">
        <f aca="false">J44-J46+J45</f>
        <v>28900000000</v>
      </c>
      <c r="K43" s="80" t="n">
        <f aca="false">K44-K46+K45</f>
        <v>-20100000000</v>
      </c>
      <c r="L43" s="80" t="n">
        <f aca="false">L44-L46+L45</f>
        <v>149300000000</v>
      </c>
      <c r="M43" s="80" t="n">
        <f aca="false">M44-M46+M45</f>
        <v>80800000000</v>
      </c>
      <c r="N43" s="80" t="n">
        <f aca="false">N44-N46+N45</f>
        <v>92200000000</v>
      </c>
      <c r="O43" s="80" t="n">
        <f aca="false">O44-O46+O45</f>
        <v>30800000000</v>
      </c>
      <c r="P43" s="80" t="n">
        <f aca="false">P44-P46+P45</f>
        <v>107600000000</v>
      </c>
      <c r="Q43" s="80" t="n">
        <f aca="false">Q44-Q46+Q45</f>
        <v>546500000000</v>
      </c>
      <c r="R43" s="80" t="n">
        <f aca="false">R44-R46+R45</f>
        <v>99600000000</v>
      </c>
      <c r="S43" s="80" t="n">
        <f aca="false">S44-S46+S45</f>
        <v>91700000000</v>
      </c>
      <c r="T43" s="80" t="n">
        <f aca="false">T44-T46+T45</f>
        <v>96700000000</v>
      </c>
      <c r="U43" s="80" t="n">
        <f aca="false">U44-U46+U45</f>
        <v>112600000000</v>
      </c>
    </row>
    <row r="44" customFormat="false" ht="15" hidden="false" customHeight="false" outlineLevel="0" collapsed="false">
      <c r="A44" s="81" t="s">
        <v>796</v>
      </c>
      <c r="B44" s="81"/>
      <c r="C44" s="83" t="n">
        <v>216200000000</v>
      </c>
      <c r="D44" s="83" t="n">
        <v>129800000000</v>
      </c>
      <c r="E44" s="83" t="n">
        <v>150600000000</v>
      </c>
      <c r="F44" s="83" t="n">
        <v>131200000000</v>
      </c>
      <c r="G44" s="83" t="n">
        <v>163100000000</v>
      </c>
      <c r="H44" s="83" t="n">
        <v>181600000000</v>
      </c>
      <c r="I44" s="83" t="n">
        <v>143800000000</v>
      </c>
      <c r="J44" s="83" t="n">
        <v>175400000000</v>
      </c>
      <c r="K44" s="83" t="n">
        <v>121800000000</v>
      </c>
      <c r="L44" s="83" t="n">
        <v>260200000000</v>
      </c>
      <c r="M44" s="43" t="n">
        <v>210900000000</v>
      </c>
      <c r="N44" s="83" t="n">
        <v>205700000000</v>
      </c>
      <c r="O44" s="83" t="n">
        <v>247300000000</v>
      </c>
      <c r="P44" s="83" t="n">
        <v>335100000000</v>
      </c>
      <c r="Q44" s="83" t="n">
        <v>776300000000</v>
      </c>
      <c r="R44" s="83" t="n">
        <v>320300000000</v>
      </c>
      <c r="S44" s="83" t="n">
        <v>349600000000</v>
      </c>
      <c r="T44" s="83" t="n">
        <v>385700000000</v>
      </c>
      <c r="U44" s="83" t="n">
        <v>419900000000</v>
      </c>
    </row>
    <row r="45" customFormat="false" ht="15" hidden="false" customHeight="false" outlineLevel="0" collapsed="false">
      <c r="A45" s="81" t="s">
        <v>797</v>
      </c>
      <c r="B45" s="77" t="s">
        <v>144</v>
      </c>
      <c r="C45" s="83" t="n">
        <f aca="false">C46-C47</f>
        <v>177000000000</v>
      </c>
      <c r="D45" s="83" t="n">
        <f aca="false">D46-D47</f>
        <v>54000000000</v>
      </c>
      <c r="E45" s="83" t="n">
        <f aca="false">E46-E47</f>
        <v>65300000000</v>
      </c>
      <c r="F45" s="83" t="n">
        <f aca="false">F46-F47</f>
        <v>58500000000</v>
      </c>
      <c r="G45" s="83" t="n">
        <f aca="false">G46-G47</f>
        <v>49400000000</v>
      </c>
      <c r="H45" s="83" t="n">
        <f aca="false">H46-H47</f>
        <v>77900000000</v>
      </c>
      <c r="I45" s="83" t="n">
        <f aca="false">I46-I47</f>
        <v>-663600000000</v>
      </c>
      <c r="J45" s="83" t="n">
        <f aca="false">J46-J47</f>
        <v>50600000000</v>
      </c>
      <c r="K45" s="83" t="n">
        <f aca="false">K46-K47</f>
        <v>25700000000</v>
      </c>
      <c r="L45" s="83" t="n">
        <f aca="false">L46-L47</f>
        <v>35300000000</v>
      </c>
      <c r="M45" s="83" t="n">
        <f aca="false">M46-M47</f>
        <v>27300000000</v>
      </c>
      <c r="N45" s="83" t="n">
        <f aca="false">N46-N47</f>
        <v>82400000000</v>
      </c>
      <c r="O45" s="83" t="n">
        <f aca="false">O46-O47</f>
        <v>73000000000</v>
      </c>
      <c r="P45" s="83" t="n">
        <f aca="false">P46-P47</f>
        <v>95300000000</v>
      </c>
      <c r="Q45" s="83" t="n">
        <f aca="false">Q46-Q47</f>
        <v>526100000000</v>
      </c>
      <c r="R45" s="83" t="n">
        <f aca="false">R46-R47</f>
        <v>80600000000</v>
      </c>
      <c r="S45" s="83" t="n">
        <f aca="false">S46-S47</f>
        <v>95500000000</v>
      </c>
      <c r="T45" s="83" t="n">
        <f aca="false">T46-T47</f>
        <v>112200000000</v>
      </c>
      <c r="U45" s="83" t="n">
        <f aca="false">U46-U47</f>
        <v>127600000000</v>
      </c>
    </row>
    <row r="46" customFormat="false" ht="15" hidden="false" customHeight="false" outlineLevel="0" collapsed="false">
      <c r="A46" s="81" t="s">
        <v>798</v>
      </c>
      <c r="B46" s="77"/>
      <c r="C46" s="83" t="n">
        <v>236300000000</v>
      </c>
      <c r="D46" s="83" t="n">
        <v>120500000000</v>
      </c>
      <c r="E46" s="83" t="n">
        <v>139900000000</v>
      </c>
      <c r="F46" s="83" t="n">
        <v>134500000000</v>
      </c>
      <c r="G46" s="83" t="n">
        <v>138600000000</v>
      </c>
      <c r="H46" s="83" t="n">
        <v>180100000000</v>
      </c>
      <c r="I46" s="83" t="n">
        <v>235000000000</v>
      </c>
      <c r="J46" s="83" t="n">
        <v>197100000000</v>
      </c>
      <c r="K46" s="83" t="n">
        <v>167600000000</v>
      </c>
      <c r="L46" s="83" t="n">
        <v>146200000000</v>
      </c>
      <c r="M46" s="43" t="n">
        <v>157400000000</v>
      </c>
      <c r="N46" s="83" t="n">
        <v>195900000000</v>
      </c>
      <c r="O46" s="83" t="n">
        <v>289500000000</v>
      </c>
      <c r="P46" s="83" t="n">
        <v>322800000000</v>
      </c>
      <c r="Q46" s="83" t="n">
        <v>755900000000</v>
      </c>
      <c r="R46" s="83" t="n">
        <v>301300000000</v>
      </c>
      <c r="S46" s="83" t="n">
        <v>353400000000</v>
      </c>
      <c r="T46" s="83" t="n">
        <v>401200000000</v>
      </c>
      <c r="U46" s="83" t="n">
        <v>434900000000</v>
      </c>
    </row>
    <row r="47" s="22" customFormat="true" ht="15" hidden="false" customHeight="false" outlineLevel="0" collapsed="false">
      <c r="A47" s="89" t="s">
        <v>43</v>
      </c>
      <c r="B47" s="89"/>
      <c r="C47" s="80" t="n">
        <v>59300000000</v>
      </c>
      <c r="D47" s="80" t="n">
        <v>66500000000</v>
      </c>
      <c r="E47" s="80" t="n">
        <v>74600000000</v>
      </c>
      <c r="F47" s="80" t="n">
        <v>76000000000</v>
      </c>
      <c r="G47" s="80" t="n">
        <v>89200000000</v>
      </c>
      <c r="H47" s="80" t="n">
        <v>102200000000</v>
      </c>
      <c r="I47" s="80" t="n">
        <v>898600000000</v>
      </c>
      <c r="J47" s="80" t="n">
        <v>146500000000</v>
      </c>
      <c r="K47" s="80" t="n">
        <v>141900000000</v>
      </c>
      <c r="L47" s="80" t="n">
        <v>110900000000</v>
      </c>
      <c r="M47" s="49" t="n">
        <v>130100000000</v>
      </c>
      <c r="N47" s="80" t="n">
        <v>113500000000</v>
      </c>
      <c r="O47" s="80" t="n">
        <v>216500000000</v>
      </c>
      <c r="P47" s="80" t="n">
        <v>227500000000</v>
      </c>
      <c r="Q47" s="80" t="n">
        <v>229800000000</v>
      </c>
      <c r="R47" s="80" t="n">
        <v>220700000000</v>
      </c>
      <c r="S47" s="80" t="n">
        <v>257900000000</v>
      </c>
      <c r="T47" s="80" t="n">
        <v>289000000000</v>
      </c>
      <c r="U47" s="80" t="n">
        <v>307300000000</v>
      </c>
    </row>
    <row r="48" customFormat="false" ht="15" hidden="false" customHeight="false" outlineLevel="0" collapsed="false">
      <c r="A48" s="84" t="s">
        <v>799</v>
      </c>
      <c r="B48" s="81" t="s">
        <v>47</v>
      </c>
      <c r="C48" s="83" t="n">
        <v>22200000000</v>
      </c>
      <c r="D48" s="83" t="n">
        <v>25700000000</v>
      </c>
      <c r="E48" s="83" t="n">
        <v>18600000000</v>
      </c>
      <c r="F48" s="83" t="n">
        <v>25100000000</v>
      </c>
      <c r="G48" s="83" t="n">
        <v>26500000000</v>
      </c>
      <c r="H48" s="83" t="n">
        <v>38700000000</v>
      </c>
      <c r="I48" s="83" t="n">
        <v>18600000000</v>
      </c>
      <c r="J48" s="83" t="n">
        <v>27500000000</v>
      </c>
      <c r="K48" s="83" t="n">
        <v>35600000000</v>
      </c>
      <c r="L48" s="83" t="n">
        <v>5900000000</v>
      </c>
      <c r="M48" s="43" t="n">
        <v>0</v>
      </c>
      <c r="N48" s="83" t="n">
        <v>0</v>
      </c>
      <c r="O48" s="83" t="n">
        <v>0</v>
      </c>
      <c r="P48" s="83" t="n">
        <v>0</v>
      </c>
      <c r="Q48" s="83" t="n">
        <v>0</v>
      </c>
      <c r="R48" s="83" t="n">
        <v>0</v>
      </c>
      <c r="S48" s="83" t="n">
        <v>0</v>
      </c>
      <c r="T48" s="83" t="n">
        <v>0</v>
      </c>
      <c r="U48" s="83" t="n">
        <v>0</v>
      </c>
    </row>
    <row r="49" customFormat="false" ht="15" hidden="false" customHeight="false" outlineLevel="0" collapsed="false">
      <c r="A49" s="88" t="s">
        <v>800</v>
      </c>
      <c r="B49" s="81" t="s">
        <v>47</v>
      </c>
      <c r="C49" s="83" t="n">
        <v>37100000000</v>
      </c>
      <c r="D49" s="83" t="n">
        <v>32700000000</v>
      </c>
      <c r="E49" s="83" t="n">
        <v>45800000000</v>
      </c>
      <c r="F49" s="83" t="n">
        <v>39400000000</v>
      </c>
      <c r="G49" s="83" t="n">
        <v>46500000000</v>
      </c>
      <c r="H49" s="83" t="n">
        <v>45300000000</v>
      </c>
      <c r="I49" s="83" t="n">
        <v>95700000000</v>
      </c>
      <c r="J49" s="83" t="n">
        <v>119000000000</v>
      </c>
      <c r="K49" s="83" t="n">
        <v>106300000000</v>
      </c>
      <c r="L49" s="83" t="n">
        <v>105000000000</v>
      </c>
      <c r="M49" s="43" t="n">
        <v>83000000000</v>
      </c>
      <c r="N49" s="83" t="n">
        <v>57000000000</v>
      </c>
      <c r="O49" s="83" t="n">
        <v>123400000000</v>
      </c>
      <c r="P49" s="83" t="n">
        <v>173600000000</v>
      </c>
      <c r="Q49" s="83" t="n">
        <v>151600000000</v>
      </c>
      <c r="R49" s="83" t="n">
        <v>169800000000</v>
      </c>
      <c r="S49" s="83" t="n">
        <v>197000000000</v>
      </c>
      <c r="T49" s="83" t="n">
        <v>229000000000</v>
      </c>
      <c r="U49" s="83" t="n">
        <v>252300000000</v>
      </c>
    </row>
    <row r="50" customFormat="false" ht="15" hidden="false" customHeight="false" outlineLevel="0" collapsed="false">
      <c r="A50" s="108" t="s">
        <v>801</v>
      </c>
      <c r="B50" s="81" t="s">
        <v>47</v>
      </c>
      <c r="C50" s="83" t="n">
        <v>100000000</v>
      </c>
      <c r="D50" s="83" t="n">
        <v>8100000000</v>
      </c>
      <c r="E50" s="83" t="n">
        <v>10300000000</v>
      </c>
      <c r="F50" s="83" t="n">
        <v>11500000000</v>
      </c>
      <c r="G50" s="83" t="n">
        <v>16200000000</v>
      </c>
      <c r="H50" s="83" t="n">
        <v>18200000000</v>
      </c>
      <c r="I50" s="83" t="n">
        <v>784300000000</v>
      </c>
      <c r="J50" s="83" t="n">
        <v>0</v>
      </c>
      <c r="K50" s="83" t="n">
        <v>0</v>
      </c>
      <c r="L50" s="83" t="s">
        <v>79</v>
      </c>
      <c r="M50" s="83" t="s">
        <v>79</v>
      </c>
      <c r="N50" s="83" t="s">
        <v>79</v>
      </c>
      <c r="O50" s="83" t="s">
        <v>79</v>
      </c>
      <c r="P50" s="83" t="s">
        <v>79</v>
      </c>
      <c r="Q50" s="83" t="s">
        <v>79</v>
      </c>
      <c r="R50" s="83" t="s">
        <v>79</v>
      </c>
      <c r="S50" s="83" t="s">
        <v>79</v>
      </c>
      <c r="T50" s="83" t="s">
        <v>79</v>
      </c>
      <c r="U50" s="83" t="s">
        <v>79</v>
      </c>
    </row>
    <row r="51" customFormat="false" ht="15" hidden="false" customHeight="false" outlineLevel="0" collapsed="false">
      <c r="A51" s="84" t="s">
        <v>327</v>
      </c>
      <c r="B51" s="81" t="s">
        <v>138</v>
      </c>
      <c r="C51" s="83" t="n">
        <v>54700000000</v>
      </c>
      <c r="D51" s="83" t="n">
        <v>53700000000</v>
      </c>
      <c r="E51" s="83" t="n">
        <v>78000000000</v>
      </c>
      <c r="F51" s="83" t="n">
        <v>68400000000</v>
      </c>
      <c r="G51" s="83" t="n">
        <v>64100000000</v>
      </c>
      <c r="H51" s="83" t="n">
        <v>55000000000</v>
      </c>
      <c r="I51" s="83" t="n">
        <v>59300000000</v>
      </c>
      <c r="J51" s="83" t="n">
        <v>53100000000</v>
      </c>
      <c r="K51" s="83" t="n">
        <v>30500000000</v>
      </c>
      <c r="L51" s="83" t="n">
        <v>40400000000</v>
      </c>
      <c r="M51" s="43" t="n">
        <v>34700000000</v>
      </c>
      <c r="N51" s="83" t="n">
        <v>90600000000</v>
      </c>
      <c r="O51" s="83" t="n">
        <v>88600000000</v>
      </c>
      <c r="P51" s="83" t="n">
        <v>109500000000</v>
      </c>
      <c r="Q51" s="83" t="n">
        <v>547500000000</v>
      </c>
      <c r="R51" s="83" t="n">
        <v>103900000000</v>
      </c>
      <c r="S51" s="83" t="n">
        <v>118600000000</v>
      </c>
      <c r="T51" s="83" t="n">
        <v>135500000000</v>
      </c>
      <c r="U51" s="83" t="n">
        <v>148200000000</v>
      </c>
    </row>
    <row r="52" customFormat="false" ht="15" hidden="false" customHeight="false" outlineLevel="0" collapsed="false">
      <c r="A52" s="90" t="s">
        <v>802</v>
      </c>
      <c r="B52" s="77"/>
      <c r="C52" s="83" t="n">
        <v>26300000000</v>
      </c>
      <c r="D52" s="83" t="n">
        <v>30400000000</v>
      </c>
      <c r="E52" s="83" t="n">
        <v>44200000000</v>
      </c>
      <c r="F52" s="83" t="n">
        <v>32800000000</v>
      </c>
      <c r="G52" s="83" t="n">
        <v>17600000000</v>
      </c>
      <c r="H52" s="83" t="n">
        <v>14800000000</v>
      </c>
      <c r="I52" s="83" t="n">
        <v>19800000000</v>
      </c>
      <c r="J52" s="83" t="n">
        <v>23000000000</v>
      </c>
      <c r="K52" s="83" t="n">
        <v>0</v>
      </c>
      <c r="L52" s="83" t="n">
        <v>0</v>
      </c>
      <c r="M52" s="43" t="n">
        <v>0</v>
      </c>
      <c r="N52" s="83" t="n">
        <v>10600000000</v>
      </c>
      <c r="O52" s="83" t="n">
        <v>16400000000</v>
      </c>
      <c r="P52" s="83" t="n">
        <v>43500000000</v>
      </c>
      <c r="Q52" s="83" t="n">
        <v>42000000000</v>
      </c>
      <c r="R52" s="83" t="n">
        <v>15000000000</v>
      </c>
      <c r="S52" s="83" t="n">
        <v>15000000000</v>
      </c>
      <c r="T52" s="83" t="n">
        <v>20000000000</v>
      </c>
      <c r="U52" s="83" t="n">
        <v>20000000000</v>
      </c>
    </row>
    <row r="53" customFormat="false" ht="15" hidden="false" customHeight="false" outlineLevel="0" collapsed="false">
      <c r="A53" s="104" t="s">
        <v>803</v>
      </c>
      <c r="B53" s="77"/>
      <c r="C53" s="83" t="n">
        <v>28400000000</v>
      </c>
      <c r="D53" s="83" t="n">
        <v>23300000000</v>
      </c>
      <c r="E53" s="83" t="n">
        <v>33800000000</v>
      </c>
      <c r="F53" s="83" t="n">
        <v>35600000000</v>
      </c>
      <c r="G53" s="83" t="n">
        <v>46500000000</v>
      </c>
      <c r="H53" s="83" t="n">
        <v>45300000000</v>
      </c>
      <c r="I53" s="83" t="s">
        <v>79</v>
      </c>
      <c r="J53" s="83" t="s">
        <v>79</v>
      </c>
      <c r="K53" s="83" t="s">
        <v>79</v>
      </c>
      <c r="L53" s="83" t="s">
        <v>79</v>
      </c>
      <c r="M53" s="83" t="s">
        <v>79</v>
      </c>
      <c r="N53" s="83" t="s">
        <v>79</v>
      </c>
      <c r="O53" s="83" t="s">
        <v>79</v>
      </c>
      <c r="P53" s="83" t="s">
        <v>79</v>
      </c>
      <c r="Q53" s="83" t="s">
        <v>79</v>
      </c>
      <c r="R53" s="83" t="s">
        <v>79</v>
      </c>
      <c r="S53" s="83" t="s">
        <v>79</v>
      </c>
      <c r="T53" s="83" t="s">
        <v>79</v>
      </c>
      <c r="U53" s="83" t="s">
        <v>79</v>
      </c>
    </row>
    <row r="54" customFormat="false" ht="15" hidden="false" customHeight="false" outlineLevel="0" collapsed="false">
      <c r="A54" s="84" t="s">
        <v>172</v>
      </c>
      <c r="B54" s="81" t="s">
        <v>142</v>
      </c>
      <c r="C54" s="83" t="n">
        <v>-35400000000</v>
      </c>
      <c r="D54" s="83" t="n">
        <v>-41300000000</v>
      </c>
      <c r="E54" s="83" t="n">
        <v>-46200000000</v>
      </c>
      <c r="F54" s="83" t="n">
        <v>-38600000000</v>
      </c>
      <c r="G54" s="83" t="n">
        <v>-22400000000</v>
      </c>
      <c r="H54" s="83" t="n">
        <v>-14600000000</v>
      </c>
      <c r="I54" s="83" t="n">
        <v>-726000000000</v>
      </c>
      <c r="J54" s="83" t="n">
        <v>-6100000000</v>
      </c>
      <c r="K54" s="83" t="n">
        <v>-8800000000</v>
      </c>
      <c r="L54" s="83" t="n">
        <v>-8400000000</v>
      </c>
      <c r="M54" s="43" t="n">
        <v>-11200000000</v>
      </c>
      <c r="N54" s="83" t="n">
        <v>-10100000000</v>
      </c>
      <c r="O54" s="83" t="n">
        <v>-17900000000</v>
      </c>
      <c r="P54" s="83" t="n">
        <v>-14600000000</v>
      </c>
      <c r="Q54" s="83" t="n">
        <v>-21500000000</v>
      </c>
      <c r="R54" s="83" t="n">
        <v>-23300000000</v>
      </c>
      <c r="S54" s="83" t="n">
        <v>-23100000000</v>
      </c>
      <c r="T54" s="83" t="n">
        <v>-23400000000</v>
      </c>
      <c r="U54" s="83" t="n">
        <v>-20600000000</v>
      </c>
    </row>
    <row r="55" customFormat="false" ht="15" hidden="false" customHeight="false" outlineLevel="0" collapsed="false">
      <c r="A55" s="84" t="s">
        <v>804</v>
      </c>
      <c r="B55" s="81" t="s">
        <v>138</v>
      </c>
      <c r="C55" s="83" t="n">
        <v>157700000000</v>
      </c>
      <c r="D55" s="83" t="n">
        <v>41600000000</v>
      </c>
      <c r="E55" s="83" t="n">
        <v>33500000000</v>
      </c>
      <c r="F55" s="83" t="n">
        <v>28700000000</v>
      </c>
      <c r="G55" s="83" t="n">
        <v>7700000000</v>
      </c>
      <c r="H55" s="83" t="n">
        <v>3000000000</v>
      </c>
      <c r="I55" s="83" t="n">
        <v>3100000000</v>
      </c>
      <c r="J55" s="83" t="n">
        <v>3500000000</v>
      </c>
      <c r="K55" s="83" t="n">
        <v>4000000000</v>
      </c>
      <c r="L55" s="83" t="n">
        <v>3300000000</v>
      </c>
      <c r="M55" s="43" t="n">
        <v>3700000000</v>
      </c>
      <c r="N55" s="83" t="n">
        <v>1900000000</v>
      </c>
      <c r="O55" s="83" t="n">
        <v>2400000000</v>
      </c>
      <c r="P55" s="83" t="n">
        <v>400000000</v>
      </c>
      <c r="Q55" s="83" t="n">
        <v>0</v>
      </c>
      <c r="R55" s="83" t="n">
        <v>0</v>
      </c>
      <c r="S55" s="83" t="n">
        <v>0</v>
      </c>
      <c r="T55" s="83" t="n">
        <v>0</v>
      </c>
      <c r="U55" s="83" t="n">
        <v>0</v>
      </c>
    </row>
    <row r="56" customFormat="false" ht="15" hidden="false" customHeight="false" outlineLevel="0" collapsed="false">
      <c r="A56" s="81" t="s">
        <v>322</v>
      </c>
      <c r="B56" s="77" t="s">
        <v>144</v>
      </c>
      <c r="C56" s="83" t="n">
        <v>-20200000000</v>
      </c>
      <c r="D56" s="83" t="n">
        <v>9300000000</v>
      </c>
      <c r="E56" s="83" t="n">
        <v>10700000000</v>
      </c>
      <c r="F56" s="83" t="n">
        <v>-3400000000</v>
      </c>
      <c r="G56" s="83" t="n">
        <v>24500000000</v>
      </c>
      <c r="H56" s="83" t="n">
        <v>1500000000</v>
      </c>
      <c r="I56" s="83" t="n">
        <v>-91200000000</v>
      </c>
      <c r="J56" s="83" t="n">
        <v>-21700000000</v>
      </c>
      <c r="K56" s="83" t="n">
        <v>-45900000000</v>
      </c>
      <c r="L56" s="83" t="n">
        <v>114000000000</v>
      </c>
      <c r="M56" s="43" t="n">
        <v>53500000000</v>
      </c>
      <c r="N56" s="83" t="n">
        <v>9800000000</v>
      </c>
      <c r="O56" s="83" t="n">
        <v>-42200000000</v>
      </c>
      <c r="P56" s="83" t="n">
        <v>12400000000</v>
      </c>
      <c r="Q56" s="83" t="n">
        <v>20400000000</v>
      </c>
      <c r="R56" s="83" t="n">
        <v>19100000000</v>
      </c>
      <c r="S56" s="83" t="n">
        <v>-3800000000</v>
      </c>
      <c r="T56" s="83" t="n">
        <v>-15500000000</v>
      </c>
      <c r="U56" s="83" t="n">
        <v>-15000000000</v>
      </c>
    </row>
    <row r="57" customFormat="false" ht="15" hidden="false" customHeight="false" outlineLevel="0" collapsed="false">
      <c r="A57" s="84" t="s">
        <v>805</v>
      </c>
      <c r="B57" s="77" t="s">
        <v>175</v>
      </c>
      <c r="C57" s="83" t="n">
        <v>-28600000000</v>
      </c>
      <c r="D57" s="83" t="n">
        <v>5000000000</v>
      </c>
      <c r="E57" s="83" t="n">
        <v>5100000000</v>
      </c>
      <c r="F57" s="83" t="n">
        <v>3500000000</v>
      </c>
      <c r="G57" s="83" t="n">
        <v>28700000000</v>
      </c>
      <c r="H57" s="83" t="n">
        <v>-14800000000</v>
      </c>
      <c r="I57" s="83" t="n">
        <v>-82800000000</v>
      </c>
      <c r="J57" s="83" t="n">
        <v>-31600000000</v>
      </c>
      <c r="K57" s="83" t="n">
        <v>-56400000000</v>
      </c>
      <c r="L57" s="83" t="n">
        <v>115200000000</v>
      </c>
      <c r="M57" s="43" t="n">
        <v>24800000000</v>
      </c>
      <c r="N57" s="83" t="n">
        <v>23700000000</v>
      </c>
      <c r="O57" s="83" t="n">
        <v>-42700000000</v>
      </c>
      <c r="P57" s="83" t="n">
        <v>-31500000000</v>
      </c>
      <c r="Q57" s="83" t="n">
        <v>-1300000000</v>
      </c>
      <c r="R57" s="83" t="n">
        <v>4100000000</v>
      </c>
      <c r="S57" s="83" t="n">
        <v>-13800000000</v>
      </c>
      <c r="T57" s="83" t="n">
        <v>-20500000000</v>
      </c>
      <c r="U57" s="83" t="n">
        <v>-20000000000</v>
      </c>
    </row>
    <row r="58" customFormat="false" ht="15" hidden="false" customHeight="false" outlineLevel="0" collapsed="false">
      <c r="A58" s="85" t="s">
        <v>806</v>
      </c>
      <c r="B58" s="81"/>
      <c r="C58" s="83" t="n">
        <v>6700000000</v>
      </c>
      <c r="D58" s="83" t="n">
        <v>6900000000</v>
      </c>
      <c r="E58" s="83" t="n">
        <v>12900000000</v>
      </c>
      <c r="F58" s="83" t="n">
        <v>8200000000</v>
      </c>
      <c r="G58" s="83" t="n">
        <v>600000000</v>
      </c>
      <c r="H58" s="83" t="n">
        <v>1700000000</v>
      </c>
      <c r="I58" s="83" t="n">
        <v>-61400000000</v>
      </c>
      <c r="J58" s="83" t="n">
        <v>5800000000</v>
      </c>
      <c r="K58" s="83" t="n">
        <v>5300000000</v>
      </c>
      <c r="L58" s="83" t="n">
        <v>2400000000</v>
      </c>
      <c r="M58" s="43" t="n">
        <v>2300000000</v>
      </c>
      <c r="N58" s="83" t="n">
        <v>-2300000000</v>
      </c>
      <c r="O58" s="83" t="n">
        <v>5300000000</v>
      </c>
      <c r="P58" s="83" t="n">
        <v>4300000000</v>
      </c>
      <c r="Q58" s="83" t="n">
        <v>19800000000</v>
      </c>
      <c r="R58" s="83" t="n">
        <v>11000000000</v>
      </c>
      <c r="S58" s="83" t="n">
        <v>-3600000000</v>
      </c>
      <c r="T58" s="83" t="n">
        <v>-3500000000</v>
      </c>
      <c r="U58" s="83" t="n">
        <v>-5000000000</v>
      </c>
    </row>
    <row r="59" customFormat="false" ht="15" hidden="false" customHeight="false" outlineLevel="0" collapsed="false">
      <c r="A59" s="85" t="s">
        <v>807</v>
      </c>
      <c r="B59" s="77"/>
      <c r="C59" s="46" t="s">
        <v>79</v>
      </c>
      <c r="D59" s="46" t="s">
        <v>79</v>
      </c>
      <c r="E59" s="46" t="s">
        <v>79</v>
      </c>
      <c r="F59" s="46" t="s">
        <v>79</v>
      </c>
      <c r="G59" s="46" t="s">
        <v>79</v>
      </c>
      <c r="H59" s="46" t="s">
        <v>79</v>
      </c>
      <c r="I59" s="46" t="s">
        <v>79</v>
      </c>
      <c r="J59" s="46" t="s">
        <v>79</v>
      </c>
      <c r="K59" s="46" t="s">
        <v>79</v>
      </c>
      <c r="L59" s="83" t="n">
        <v>-500000000</v>
      </c>
      <c r="M59" s="43" t="n">
        <v>-4200000000</v>
      </c>
      <c r="N59" s="83" t="n">
        <v>2200000000</v>
      </c>
      <c r="O59" s="83" t="n">
        <v>-4100000000</v>
      </c>
      <c r="P59" s="83" t="n">
        <v>-7100000000</v>
      </c>
      <c r="Q59" s="83" t="n">
        <v>-7500000000</v>
      </c>
      <c r="R59" s="83" t="n">
        <v>-6900000000</v>
      </c>
      <c r="S59" s="83" t="n">
        <v>-5200000000</v>
      </c>
      <c r="T59" s="83" t="n">
        <v>-7000000000</v>
      </c>
      <c r="U59" s="83" t="n">
        <v>-5000000000</v>
      </c>
    </row>
    <row r="60" customFormat="false" ht="15" hidden="false" customHeight="false" outlineLevel="0" collapsed="false">
      <c r="A60" s="85" t="s">
        <v>808</v>
      </c>
      <c r="B60" s="77"/>
      <c r="C60" s="46" t="s">
        <v>79</v>
      </c>
      <c r="D60" s="46" t="s">
        <v>79</v>
      </c>
      <c r="E60" s="46" t="s">
        <v>79</v>
      </c>
      <c r="F60" s="46" t="s">
        <v>79</v>
      </c>
      <c r="G60" s="46" t="s">
        <v>79</v>
      </c>
      <c r="H60" s="46" t="s">
        <v>79</v>
      </c>
      <c r="I60" s="46" t="s">
        <v>79</v>
      </c>
      <c r="J60" s="46" t="s">
        <v>79</v>
      </c>
      <c r="K60" s="46" t="s">
        <v>79</v>
      </c>
      <c r="L60" s="83" t="n">
        <v>113300000000</v>
      </c>
      <c r="M60" s="43" t="n">
        <v>18100000000</v>
      </c>
      <c r="N60" s="83" t="n">
        <v>18500000000</v>
      </c>
      <c r="O60" s="83" t="n">
        <v>-44100000000</v>
      </c>
      <c r="P60" s="83" t="n">
        <v>-29400000000</v>
      </c>
      <c r="Q60" s="83" t="n">
        <v>-13600000000</v>
      </c>
      <c r="R60" s="83" t="n">
        <v>-5000000000</v>
      </c>
      <c r="S60" s="83" t="n">
        <v>-5000000000</v>
      </c>
      <c r="T60" s="83" t="n">
        <v>-10000000000</v>
      </c>
      <c r="U60" s="83" t="n">
        <v>-10000000000</v>
      </c>
    </row>
    <row r="61" customFormat="false" ht="15" hidden="false" customHeight="false" outlineLevel="0" collapsed="false">
      <c r="A61" s="85" t="s">
        <v>809</v>
      </c>
      <c r="B61" s="77"/>
      <c r="C61" s="46" t="s">
        <v>79</v>
      </c>
      <c r="D61" s="46" t="s">
        <v>79</v>
      </c>
      <c r="E61" s="46" t="s">
        <v>79</v>
      </c>
      <c r="F61" s="46" t="s">
        <v>79</v>
      </c>
      <c r="G61" s="46" t="s">
        <v>79</v>
      </c>
      <c r="H61" s="46" t="s">
        <v>79</v>
      </c>
      <c r="I61" s="46" t="s">
        <v>79</v>
      </c>
      <c r="J61" s="46" t="s">
        <v>79</v>
      </c>
      <c r="K61" s="46" t="s">
        <v>79</v>
      </c>
      <c r="L61" s="86" t="s">
        <v>79</v>
      </c>
      <c r="M61" s="43" t="n">
        <v>8600000000</v>
      </c>
      <c r="N61" s="83" t="n">
        <v>5300000000</v>
      </c>
      <c r="O61" s="83" t="n">
        <v>200000000</v>
      </c>
      <c r="P61" s="83" t="n">
        <v>700000000</v>
      </c>
      <c r="Q61" s="83" t="n">
        <v>0</v>
      </c>
      <c r="R61" s="83" t="n">
        <v>5000000000</v>
      </c>
      <c r="S61" s="83" t="n">
        <v>0</v>
      </c>
      <c r="T61" s="83" t="n">
        <v>0</v>
      </c>
      <c r="U61" s="83" t="n">
        <v>0</v>
      </c>
    </row>
    <row r="62" customFormat="false" ht="15" hidden="false" customHeight="false" outlineLevel="0" collapsed="false">
      <c r="A62" s="84" t="s">
        <v>810</v>
      </c>
      <c r="B62" s="77" t="s">
        <v>175</v>
      </c>
      <c r="C62" s="83" t="n">
        <v>0</v>
      </c>
      <c r="D62" s="83" t="n">
        <v>-700000000</v>
      </c>
      <c r="E62" s="83" t="n">
        <v>8600000000</v>
      </c>
      <c r="F62" s="83" t="n">
        <v>-4300000000</v>
      </c>
      <c r="G62" s="83" t="n">
        <v>-4200000000</v>
      </c>
      <c r="H62" s="83" t="n">
        <v>16300000000</v>
      </c>
      <c r="I62" s="83" t="n">
        <v>-8400000000</v>
      </c>
      <c r="J62" s="83" t="n">
        <v>9900000000</v>
      </c>
      <c r="K62" s="83" t="n">
        <v>10500000000</v>
      </c>
      <c r="L62" s="83" t="n">
        <v>-1300000000</v>
      </c>
      <c r="M62" s="43" t="n">
        <v>28800000000</v>
      </c>
      <c r="N62" s="83" t="n">
        <v>-13800000000</v>
      </c>
      <c r="O62" s="83" t="n">
        <v>500000000</v>
      </c>
      <c r="P62" s="83" t="n">
        <v>43800000000</v>
      </c>
      <c r="Q62" s="83" t="n">
        <v>21700000000</v>
      </c>
      <c r="R62" s="83" t="n">
        <v>15000000000</v>
      </c>
      <c r="S62" s="83" t="n">
        <v>10000000000</v>
      </c>
      <c r="T62" s="83" t="n">
        <v>5000000000</v>
      </c>
      <c r="U62" s="83" t="n">
        <v>5000000000</v>
      </c>
    </row>
    <row r="63" customFormat="false" ht="15" hidden="false" customHeight="false" outlineLevel="0" collapsed="false">
      <c r="A63" s="77" t="s">
        <v>811</v>
      </c>
      <c r="B63" s="77"/>
      <c r="C63" s="83" t="n">
        <v>8500000000</v>
      </c>
      <c r="D63" s="83" t="n">
        <v>5000000000</v>
      </c>
      <c r="E63" s="83" t="n">
        <v>-3000000000</v>
      </c>
      <c r="F63" s="83" t="n">
        <v>-2500000000</v>
      </c>
      <c r="G63" s="83" t="n">
        <v>0</v>
      </c>
      <c r="H63" s="83" t="n">
        <v>0</v>
      </c>
      <c r="I63" s="83" t="n">
        <v>0</v>
      </c>
      <c r="J63" s="83" t="s">
        <v>79</v>
      </c>
      <c r="K63" s="83" t="s">
        <v>79</v>
      </c>
      <c r="L63" s="83" t="s">
        <v>79</v>
      </c>
      <c r="M63" s="83" t="s">
        <v>79</v>
      </c>
      <c r="N63" s="83" t="s">
        <v>79</v>
      </c>
      <c r="O63" s="83" t="s">
        <v>79</v>
      </c>
      <c r="P63" s="83" t="s">
        <v>79</v>
      </c>
      <c r="Q63" s="83" t="s">
        <v>79</v>
      </c>
      <c r="R63" s="83" t="s">
        <v>79</v>
      </c>
      <c r="S63" s="83" t="s">
        <v>79</v>
      </c>
      <c r="T63" s="83" t="s">
        <v>79</v>
      </c>
      <c r="U63" s="83" t="n">
        <v>0</v>
      </c>
    </row>
    <row r="64" customFormat="false" ht="15" hidden="false" customHeight="false" outlineLevel="0" collapsed="false">
      <c r="A64" s="81" t="s">
        <v>812</v>
      </c>
      <c r="B64" s="77"/>
      <c r="C64" s="46" t="s">
        <v>79</v>
      </c>
      <c r="D64" s="46" t="s">
        <v>79</v>
      </c>
      <c r="E64" s="46" t="s">
        <v>79</v>
      </c>
      <c r="F64" s="46" t="s">
        <v>79</v>
      </c>
      <c r="G64" s="46" t="s">
        <v>79</v>
      </c>
      <c r="H64" s="46" t="s">
        <v>79</v>
      </c>
      <c r="I64" s="83" t="n">
        <v>0</v>
      </c>
      <c r="J64" s="83" t="n">
        <v>0</v>
      </c>
      <c r="K64" s="83" t="n">
        <v>0</v>
      </c>
      <c r="L64" s="83" t="n">
        <v>0</v>
      </c>
      <c r="M64" s="43" t="n">
        <v>0</v>
      </c>
      <c r="N64" s="83" t="n">
        <v>0</v>
      </c>
      <c r="O64" s="83" t="n">
        <v>0</v>
      </c>
      <c r="P64" s="83" t="n">
        <v>0</v>
      </c>
      <c r="Q64" s="83" t="n">
        <v>0</v>
      </c>
      <c r="R64" s="83" t="n">
        <v>0</v>
      </c>
      <c r="S64" s="83" t="n">
        <v>0</v>
      </c>
      <c r="T64" s="83" t="n">
        <v>0</v>
      </c>
      <c r="U64" s="83" t="n">
        <v>0</v>
      </c>
    </row>
    <row r="66" customFormat="false" ht="15" hidden="false" customHeight="false" outlineLevel="0" collapsed="false">
      <c r="C66" s="0" t="s">
        <v>85</v>
      </c>
      <c r="D66" s="0" t="s">
        <v>85</v>
      </c>
      <c r="E66" s="0" t="s">
        <v>85</v>
      </c>
      <c r="F66" s="0" t="s">
        <v>85</v>
      </c>
      <c r="G66" s="0" t="s">
        <v>85</v>
      </c>
      <c r="H66" s="0" t="s">
        <v>85</v>
      </c>
      <c r="I66" s="0" t="s">
        <v>85</v>
      </c>
      <c r="J66" s="0" t="s">
        <v>85</v>
      </c>
      <c r="K66" s="0" t="s">
        <v>85</v>
      </c>
      <c r="L66" s="0" t="s">
        <v>85</v>
      </c>
      <c r="M66" s="0" t="s">
        <v>85</v>
      </c>
      <c r="N66" s="0" t="s">
        <v>85</v>
      </c>
      <c r="O66" s="0" t="s">
        <v>85</v>
      </c>
      <c r="P66" s="0" t="s">
        <v>85</v>
      </c>
      <c r="Q66" s="0" t="s">
        <v>85</v>
      </c>
      <c r="R66" s="0" t="s">
        <v>85</v>
      </c>
      <c r="S66" s="0" t="s">
        <v>85</v>
      </c>
      <c r="T66" s="0" t="s">
        <v>85</v>
      </c>
      <c r="U66" s="0" t="s">
        <v>85</v>
      </c>
    </row>
    <row r="68" customFormat="false" ht="15" hidden="false" customHeight="false" outlineLevel="0" collapsed="false">
      <c r="A68" s="0" t="s">
        <v>226</v>
      </c>
      <c r="C68" s="54" t="n">
        <f aca="false">C7-C8-C10-C12</f>
        <v>0</v>
      </c>
      <c r="D68" s="54" t="n">
        <f aca="false">D7-D8-D10-D12</f>
        <v>0</v>
      </c>
      <c r="E68" s="54" t="n">
        <f aca="false">E7-E8-E10-E12</f>
        <v>8400000000</v>
      </c>
      <c r="F68" s="54" t="n">
        <f aca="false">F7-F8-F10-F12</f>
        <v>0</v>
      </c>
      <c r="G68" s="54" t="n">
        <f aca="false">G7-G8-G10-G12</f>
        <v>900000000</v>
      </c>
      <c r="H68" s="54" t="n">
        <f aca="false">H7-H8-H10-H12</f>
        <v>0</v>
      </c>
      <c r="I68" s="54" t="n">
        <f aca="false">I7-I8-I10-I12</f>
        <v>0</v>
      </c>
      <c r="J68" s="54" t="n">
        <f aca="false">J7-J8-J10-J12</f>
        <v>0</v>
      </c>
      <c r="K68" s="54" t="n">
        <f aca="false">K7-K8-K10-K12</f>
        <v>0</v>
      </c>
      <c r="L68" s="54" t="n">
        <f aca="false">L7-L8-L10</f>
        <v>0</v>
      </c>
      <c r="M68" s="54" t="n">
        <f aca="false">M7-M8-M10-M12</f>
        <v>0</v>
      </c>
      <c r="N68" s="54" t="n">
        <f aca="false">N7-N8-N10-N12</f>
        <v>0</v>
      </c>
      <c r="O68" s="54" t="n">
        <f aca="false">O7-O8-O10-O12</f>
        <v>0</v>
      </c>
      <c r="P68" s="54" t="n">
        <f aca="false">P7-P8-P10-P12</f>
        <v>0</v>
      </c>
      <c r="Q68" s="54" t="n">
        <f aca="false">Q7-Q8-Q10-Q12</f>
        <v>0</v>
      </c>
      <c r="R68" s="54" t="n">
        <f aca="false">R7-R8-R10-R12</f>
        <v>0</v>
      </c>
      <c r="S68" s="54" t="n">
        <f aca="false">S7-S8-S10-S12</f>
        <v>-100000000</v>
      </c>
      <c r="T68" s="54" t="n">
        <f aca="false">T7-T8-T10-T12</f>
        <v>0</v>
      </c>
      <c r="U68" s="54" t="n">
        <f aca="false">U7-U8-U10-U12</f>
        <v>0</v>
      </c>
    </row>
    <row r="69" customFormat="false" ht="15" hidden="false" customHeight="false" outlineLevel="0" collapsed="false">
      <c r="A69" s="0" t="s">
        <v>90</v>
      </c>
      <c r="C69" s="54" t="n">
        <f aca="false">C13-C15-C27</f>
        <v>0</v>
      </c>
      <c r="D69" s="54" t="n">
        <f aca="false">D13-D15-D27</f>
        <v>100000000</v>
      </c>
      <c r="E69" s="54" t="n">
        <f aca="false">E13-E15-E27</f>
        <v>0</v>
      </c>
      <c r="F69" s="54" t="n">
        <f aca="false">F13-F15-F27</f>
        <v>0</v>
      </c>
      <c r="G69" s="54" t="n">
        <f aca="false">G13-G15-G27</f>
        <v>0</v>
      </c>
      <c r="H69" s="54" t="n">
        <f aca="false">H13-H15-H27</f>
        <v>200000000</v>
      </c>
      <c r="I69" s="54" t="n">
        <f aca="false">I13-I15-I27</f>
        <v>100000000</v>
      </c>
      <c r="J69" s="54" t="n">
        <f aca="false">J13-J15-J27</f>
        <v>0</v>
      </c>
      <c r="K69" s="54" t="n">
        <f aca="false">K13-K15-K27</f>
        <v>0</v>
      </c>
      <c r="L69" s="54" t="n">
        <f aca="false">L13-L15-L27</f>
        <v>0</v>
      </c>
      <c r="M69" s="54" t="n">
        <f aca="false">M13-M15-M27</f>
        <v>0</v>
      </c>
      <c r="N69" s="54" t="n">
        <f aca="false">N13-N15-N27</f>
        <v>0</v>
      </c>
      <c r="O69" s="54" t="n">
        <f aca="false">O13-O15-O27</f>
        <v>0</v>
      </c>
      <c r="P69" s="54" t="n">
        <f aca="false">P13-P15-P27</f>
        <v>0</v>
      </c>
      <c r="Q69" s="54" t="n">
        <f aca="false">Q13-Q15-Q27</f>
        <v>0</v>
      </c>
      <c r="R69" s="54" t="n">
        <f aca="false">R13-R15-R27</f>
        <v>0</v>
      </c>
      <c r="S69" s="54" t="n">
        <f aca="false">S13-S15-S27</f>
        <v>100000000</v>
      </c>
      <c r="T69" s="54" t="n">
        <f aca="false">T13-T15-T27</f>
        <v>0</v>
      </c>
      <c r="U69" s="54" t="n">
        <f aca="false">U13-U15-U27</f>
        <v>0</v>
      </c>
    </row>
    <row r="70" customFormat="false" ht="15" hidden="false" customHeight="false" outlineLevel="0" collapsed="false">
      <c r="A70" s="0" t="s">
        <v>91</v>
      </c>
      <c r="C70" s="54" t="n">
        <f aca="false">C44-C46-C56</f>
        <v>100000000</v>
      </c>
      <c r="D70" s="54" t="n">
        <f aca="false">D44-D46-D56</f>
        <v>0</v>
      </c>
      <c r="E70" s="54" t="n">
        <f aca="false">E44-E46-E56</f>
        <v>0</v>
      </c>
      <c r="F70" s="54" t="n">
        <f aca="false">F44-F46-F56</f>
        <v>100000000</v>
      </c>
      <c r="G70" s="54" t="n">
        <f aca="false">G44-G46-G56</f>
        <v>0</v>
      </c>
      <c r="H70" s="54" t="n">
        <f aca="false">H44-H46-H56</f>
        <v>0</v>
      </c>
      <c r="I70" s="54" t="n">
        <f aca="false">I44-I46-I56</f>
        <v>0</v>
      </c>
      <c r="J70" s="54" t="n">
        <f aca="false">J44-J46-J56</f>
        <v>0</v>
      </c>
      <c r="K70" s="54" t="n">
        <f aca="false">K44-K46-K56</f>
        <v>100000000</v>
      </c>
      <c r="L70" s="54" t="n">
        <f aca="false">L44-L46-L56</f>
        <v>0</v>
      </c>
      <c r="M70" s="54" t="n">
        <f aca="false">M44-M46-M56</f>
        <v>0</v>
      </c>
      <c r="N70" s="54" t="n">
        <f aca="false">N44-N46-N56</f>
        <v>0</v>
      </c>
      <c r="O70" s="54" t="n">
        <f aca="false">O44-O46-O56</f>
        <v>0</v>
      </c>
      <c r="P70" s="54" t="n">
        <f aca="false">P44-P46-P56</f>
        <v>-100000000</v>
      </c>
      <c r="Q70" s="54" t="n">
        <f aca="false">Q44-Q46-Q56</f>
        <v>0</v>
      </c>
      <c r="R70" s="54" t="n">
        <f aca="false">R44-R46-R56</f>
        <v>-100000000</v>
      </c>
      <c r="S70" s="54" t="n">
        <f aca="false">S44-S46-S56</f>
        <v>0</v>
      </c>
      <c r="T70" s="54" t="n">
        <f aca="false">T44-T46-T56</f>
        <v>0</v>
      </c>
      <c r="U70" s="54" t="n">
        <f aca="false">U44-U46-U56</f>
        <v>0</v>
      </c>
    </row>
    <row r="71" customFormat="false" ht="15" hidden="false" customHeight="false" outlineLevel="0" collapsed="false">
      <c r="A71" s="0" t="s">
        <v>813</v>
      </c>
      <c r="C71" s="54" t="n">
        <f aca="false">C46-C47-C51-C54-C55</f>
        <v>0</v>
      </c>
      <c r="D71" s="54" t="n">
        <f aca="false">D46-D47-D51-D54-D55</f>
        <v>0</v>
      </c>
      <c r="E71" s="54" t="n">
        <f aca="false">E46-E47-E51-E54-E55</f>
        <v>0</v>
      </c>
      <c r="F71" s="54" t="n">
        <f aca="false">F46-F47-F51-F54-F55</f>
        <v>0</v>
      </c>
      <c r="G71" s="54" t="n">
        <f aca="false">G46-G47-G51-G54-G55</f>
        <v>0</v>
      </c>
      <c r="H71" s="54" t="n">
        <f aca="false">H46-H47-H51-H54-H55</f>
        <v>34500000000</v>
      </c>
      <c r="I71" s="54" t="n">
        <f aca="false">I46-I47-I51-I54-I55</f>
        <v>0</v>
      </c>
      <c r="J71" s="54" t="n">
        <f aca="false">J46-J47-J51-J54-J55</f>
        <v>100000000</v>
      </c>
      <c r="K71" s="54" t="n">
        <f aca="false">K46-K47-K51-K54-K55</f>
        <v>0</v>
      </c>
      <c r="L71" s="54" t="n">
        <f aca="false">L46-L47-L51-L54-L55</f>
        <v>0</v>
      </c>
      <c r="M71" s="54" t="n">
        <f aca="false">M46-M47-M51-M54-M55</f>
        <v>100000000</v>
      </c>
      <c r="N71" s="54" t="n">
        <f aca="false">N46-N47-N51-N54-N55</f>
        <v>0</v>
      </c>
      <c r="O71" s="54" t="n">
        <f aca="false">O46-O47-O51-O54-O55</f>
        <v>-100000000</v>
      </c>
      <c r="P71" s="54" t="n">
        <f aca="false">P46-P47-P51-P54-P55</f>
        <v>0</v>
      </c>
      <c r="Q71" s="54" t="n">
        <f aca="false">Q46-Q47-Q51-Q54-Q55</f>
        <v>100000000</v>
      </c>
      <c r="R71" s="54" t="n">
        <f aca="false">R46-R47-R51-R54-R55</f>
        <v>0</v>
      </c>
      <c r="S71" s="54" t="n">
        <f aca="false">S46-S47-S51-S54-S55</f>
        <v>0</v>
      </c>
      <c r="T71" s="54" t="n">
        <f aca="false">T46-T47-T51-T54-T55</f>
        <v>100000000</v>
      </c>
      <c r="U71" s="54" t="n">
        <f aca="false">U46-U47-U51-U54-U55</f>
        <v>0</v>
      </c>
    </row>
    <row r="72" customFormat="false" ht="15" hidden="false" customHeight="false" outlineLevel="0" collapsed="false">
      <c r="C72" s="54" t="n">
        <f aca="false">C45-C51-C54-C55</f>
        <v>0</v>
      </c>
      <c r="D72" s="54" t="n">
        <f aca="false">D45-D51-D54-D55</f>
        <v>0</v>
      </c>
      <c r="E72" s="54" t="n">
        <f aca="false">E45-E51-E54-E55</f>
        <v>0</v>
      </c>
      <c r="F72" s="54" t="n">
        <f aca="false">F45-F51-F54-F55</f>
        <v>0</v>
      </c>
      <c r="G72" s="54" t="n">
        <f aca="false">G45-G51-G54-G55</f>
        <v>0</v>
      </c>
      <c r="H72" s="54" t="n">
        <f aca="false">H45-H51-H54-H55</f>
        <v>34500000000</v>
      </c>
      <c r="I72" s="54" t="n">
        <f aca="false">I45-I51-I54-I55</f>
        <v>0</v>
      </c>
      <c r="J72" s="54" t="n">
        <f aca="false">J45-J51-J54-J55</f>
        <v>100000000</v>
      </c>
      <c r="K72" s="54" t="n">
        <f aca="false">K45-K51-K54-K55</f>
        <v>0</v>
      </c>
      <c r="L72" s="54" t="n">
        <f aca="false">L45-L51-L54-L55</f>
        <v>0</v>
      </c>
      <c r="M72" s="54" t="n">
        <f aca="false">M45-M51-M54-M55</f>
        <v>100000000</v>
      </c>
      <c r="N72" s="54" t="n">
        <f aca="false">N45-N51-N54-N55</f>
        <v>0</v>
      </c>
      <c r="O72" s="54" t="n">
        <f aca="false">O45-O51-O54-O55</f>
        <v>-100000000</v>
      </c>
      <c r="P72" s="54" t="n">
        <f aca="false">P45-P51-P54-P55</f>
        <v>0</v>
      </c>
      <c r="Q72" s="54" t="n">
        <f aca="false">Q45-Q51-Q54-Q55</f>
        <v>100000000</v>
      </c>
      <c r="R72" s="54" t="n">
        <f aca="false">R45-R51-R54-R55</f>
        <v>0</v>
      </c>
      <c r="S72" s="54" t="n">
        <f aca="false">S45-S51-S54-S55</f>
        <v>0</v>
      </c>
      <c r="T72" s="54" t="n">
        <f aca="false">T45-T51-T54-T55</f>
        <v>100000000</v>
      </c>
      <c r="U72" s="54" t="n">
        <f aca="false">U45-U51-U54-U55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X57"/>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5" topLeftCell="C30" activePane="bottomRight" state="frozen"/>
      <selection pane="topLeft" activeCell="A1" activeCellId="0" sqref="A1"/>
      <selection pane="topRight" activeCell="C1" activeCellId="0" sqref="C1"/>
      <selection pane="bottomLeft" activeCell="A30" activeCellId="0" sqref="A30"/>
      <selection pane="bottomRight" activeCell="B39" activeCellId="0" sqref="B39"/>
    </sheetView>
  </sheetViews>
  <sheetFormatPr defaultRowHeight="15"/>
  <cols>
    <col collapsed="false" hidden="false" max="1" min="1" style="0" width="51.1428571428572"/>
    <col collapsed="false" hidden="false" max="2" min="2" style="0" width="25"/>
    <col collapsed="false" hidden="false" max="3" min="3" style="0" width="12.8622448979592"/>
    <col collapsed="false" hidden="false" max="4" min="4" style="0" width="8.72959183673469"/>
    <col collapsed="false" hidden="false" max="8" min="5" style="0" width="21.7091836734694"/>
    <col collapsed="false" hidden="false" max="9" min="9" style="0" width="30.280612244898"/>
    <col collapsed="false" hidden="false" max="12" min="10" style="0" width="18"/>
    <col collapsed="false" hidden="false" max="18" min="13" style="0" width="19.1428571428571"/>
    <col collapsed="false" hidden="false" max="20" min="19" style="0" width="8.72959183673469"/>
    <col collapsed="false" hidden="false" max="21" min="21" style="0" width="11.2857142857143"/>
    <col collapsed="false" hidden="false" max="1025" min="22" style="0" width="8.72959183673469"/>
  </cols>
  <sheetData>
    <row r="1" customFormat="false" ht="15" hidden="false" customHeight="false" outlineLevel="0" collapsed="false">
      <c r="A1" s="1" t="s">
        <v>92</v>
      </c>
      <c r="B1" s="1"/>
      <c r="C1" s="1"/>
      <c r="D1" s="1"/>
      <c r="E1" s="1"/>
      <c r="F1" s="1"/>
      <c r="G1" s="1"/>
      <c r="H1" s="1"/>
      <c r="I1" s="1"/>
      <c r="J1" s="1"/>
      <c r="K1" s="1"/>
      <c r="L1" s="1"/>
      <c r="M1" s="1"/>
      <c r="N1" s="2"/>
      <c r="O1" s="2"/>
      <c r="P1" s="2"/>
      <c r="Q1" s="8"/>
      <c r="R1" s="2"/>
      <c r="S1" s="2"/>
      <c r="T1" s="2"/>
      <c r="U1" s="2"/>
      <c r="V1" s="2"/>
      <c r="W1" s="2"/>
      <c r="X1" s="37"/>
    </row>
    <row r="2" customFormat="false" ht="15" hidden="false" customHeight="false" outlineLevel="0" collapsed="false">
      <c r="A2" s="4" t="s">
        <v>93</v>
      </c>
      <c r="B2" s="4"/>
      <c r="C2" s="2"/>
      <c r="D2" s="2"/>
      <c r="E2" s="2"/>
      <c r="F2" s="2"/>
      <c r="G2" s="2"/>
      <c r="H2" s="2"/>
      <c r="I2" s="2"/>
      <c r="J2" s="2"/>
      <c r="K2" s="2"/>
      <c r="L2" s="2"/>
      <c r="M2" s="2"/>
      <c r="N2" s="2"/>
      <c r="O2" s="2"/>
      <c r="P2" s="2"/>
      <c r="Q2" s="38"/>
      <c r="R2" s="5"/>
      <c r="S2" s="6"/>
      <c r="T2" s="2"/>
      <c r="U2" s="2"/>
      <c r="V2" s="2"/>
      <c r="W2" s="2"/>
      <c r="X2" s="37"/>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c r="X3" s="37"/>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19</v>
      </c>
      <c r="T4" s="2" t="s">
        <v>20</v>
      </c>
      <c r="U4" s="2" t="s">
        <v>21</v>
      </c>
      <c r="V4" s="2" t="s">
        <v>22</v>
      </c>
      <c r="W4" s="2" t="s">
        <v>23</v>
      </c>
      <c r="X4" s="37"/>
    </row>
    <row r="5" customFormat="false" ht="15" hidden="false" customHeight="false" outlineLevel="0" collapsed="false">
      <c r="A5" s="7" t="s">
        <v>24</v>
      </c>
      <c r="B5" s="7"/>
      <c r="C5" s="2" t="s">
        <v>25</v>
      </c>
      <c r="D5" s="2" t="s">
        <v>25</v>
      </c>
      <c r="E5" s="2" t="s">
        <v>25</v>
      </c>
      <c r="F5" s="2" t="s">
        <v>25</v>
      </c>
      <c r="G5" s="16" t="s">
        <v>26</v>
      </c>
      <c r="H5" s="16" t="s">
        <v>26</v>
      </c>
      <c r="I5" s="16" t="s">
        <v>26</v>
      </c>
      <c r="J5" s="16" t="s">
        <v>26</v>
      </c>
      <c r="K5" s="16" t="s">
        <v>26</v>
      </c>
      <c r="L5" s="0" t="s">
        <v>25</v>
      </c>
      <c r="M5" s="2" t="s">
        <v>26</v>
      </c>
      <c r="N5" s="2" t="s">
        <v>25</v>
      </c>
      <c r="O5" s="2" t="s">
        <v>25</v>
      </c>
      <c r="P5" s="2" t="s">
        <v>25</v>
      </c>
      <c r="Q5" s="8" t="s">
        <v>29</v>
      </c>
      <c r="R5" s="2" t="s">
        <v>94</v>
      </c>
      <c r="S5" s="2" t="s">
        <v>29</v>
      </c>
      <c r="T5" s="2" t="s">
        <v>29</v>
      </c>
      <c r="U5" s="2" t="s">
        <v>29</v>
      </c>
      <c r="V5" s="2" t="s">
        <v>29</v>
      </c>
      <c r="W5" s="2" t="s">
        <v>29</v>
      </c>
      <c r="X5" s="37"/>
    </row>
    <row r="6" s="22" customFormat="true" ht="15" hidden="false" customHeight="false" outlineLevel="0" collapsed="false">
      <c r="A6" s="9" t="s">
        <v>30</v>
      </c>
      <c r="B6" s="22" t="s">
        <v>95</v>
      </c>
      <c r="C6" s="39"/>
      <c r="D6" s="39"/>
      <c r="E6" s="39" t="n">
        <f aca="false">E7+E36</f>
        <v>22077000000000</v>
      </c>
      <c r="F6" s="39" t="n">
        <f aca="false">F7+F36</f>
        <v>25555000000000</v>
      </c>
      <c r="G6" s="39" t="n">
        <f aca="false">G7+G36</f>
        <v>26891000000000</v>
      </c>
      <c r="H6" s="39" t="n">
        <f aca="false">H7+H36</f>
        <v>31393000000000</v>
      </c>
      <c r="I6" s="39" t="n">
        <f aca="false">I7+I36</f>
        <v>46121000000000</v>
      </c>
      <c r="J6" s="39" t="n">
        <f aca="false">J7+J36</f>
        <v>52330000000</v>
      </c>
      <c r="K6" s="39" t="n">
        <f aca="false">K7+K36</f>
        <v>60910000000</v>
      </c>
      <c r="L6" s="39" t="n">
        <f aca="false">L7+L36</f>
        <v>72030000000</v>
      </c>
      <c r="M6" s="39" t="n">
        <f aca="false">M7+M36</f>
        <v>89960000000</v>
      </c>
      <c r="N6" s="39" t="n">
        <f aca="false">N7+N36</f>
        <v>104400000000</v>
      </c>
      <c r="O6" s="39" t="n">
        <f aca="false">O7+O36</f>
        <v>116700000000</v>
      </c>
      <c r="P6" s="39" t="n">
        <f aca="false">P7+P36</f>
        <v>151500000000</v>
      </c>
      <c r="Q6" s="39" t="n">
        <f aca="false">Q7+Q36</f>
        <v>164900000000</v>
      </c>
      <c r="R6" s="39" t="n">
        <f aca="false">R7+R36</f>
        <v>172200000000</v>
      </c>
      <c r="S6" s="40"/>
      <c r="T6" s="40"/>
      <c r="U6" s="40"/>
      <c r="V6" s="40"/>
      <c r="W6" s="40"/>
      <c r="X6" s="41"/>
    </row>
    <row r="7" customFormat="false" ht="17.25" hidden="false" customHeight="true" outlineLevel="0" collapsed="false">
      <c r="A7" s="37" t="s">
        <v>96</v>
      </c>
      <c r="C7" s="37"/>
      <c r="D7" s="42"/>
      <c r="E7" s="43" t="n">
        <v>12057000000000</v>
      </c>
      <c r="F7" s="43" t="n">
        <v>14714000000000</v>
      </c>
      <c r="G7" s="43" t="n">
        <v>16838000000000</v>
      </c>
      <c r="H7" s="44" t="n">
        <v>21418000000000</v>
      </c>
      <c r="I7" s="44" t="n">
        <v>26997000000000</v>
      </c>
      <c r="J7" s="45" t="n">
        <v>33060000000</v>
      </c>
      <c r="K7" s="44" t="n">
        <v>38270000000</v>
      </c>
      <c r="L7" s="44" t="n">
        <v>46730000000</v>
      </c>
      <c r="M7" s="46" t="n">
        <v>61620000000</v>
      </c>
      <c r="N7" s="46" t="n">
        <v>75800000000</v>
      </c>
      <c r="O7" s="46" t="n">
        <v>94800000000</v>
      </c>
      <c r="P7" s="46" t="n">
        <v>126600000000</v>
      </c>
      <c r="Q7" s="43" t="n">
        <v>144000000000</v>
      </c>
      <c r="R7" s="46" t="n">
        <v>151000000000</v>
      </c>
      <c r="S7" s="37"/>
      <c r="T7" s="37"/>
      <c r="U7" s="37"/>
      <c r="V7" s="37"/>
      <c r="W7" s="37"/>
      <c r="X7" s="37"/>
    </row>
    <row r="8" customFormat="false" ht="15" hidden="false" customHeight="false" outlineLevel="0" collapsed="false">
      <c r="A8" s="37" t="s">
        <v>97</v>
      </c>
      <c r="B8" s="0" t="s">
        <v>98</v>
      </c>
      <c r="C8" s="37"/>
      <c r="D8" s="42"/>
      <c r="E8" s="43" t="n">
        <v>10629000000000</v>
      </c>
      <c r="F8" s="43" t="n">
        <v>13629000000000</v>
      </c>
      <c r="G8" s="43" t="n">
        <v>15598000000000</v>
      </c>
      <c r="H8" s="44" t="n">
        <v>18534000000000</v>
      </c>
      <c r="I8" s="44" t="n">
        <v>23313000000000</v>
      </c>
      <c r="J8" s="45" t="n">
        <v>29080000000</v>
      </c>
      <c r="K8" s="44" t="n">
        <v>34020000000</v>
      </c>
      <c r="L8" s="44" t="n">
        <v>41470000000</v>
      </c>
      <c r="M8" s="46" t="n">
        <v>53690000000</v>
      </c>
      <c r="N8" s="46" t="n">
        <v>66200000000</v>
      </c>
      <c r="O8" s="46" t="n">
        <v>80900000000</v>
      </c>
      <c r="P8" s="46" t="n">
        <v>107600000000</v>
      </c>
      <c r="Q8" s="43" t="n">
        <v>123200000000</v>
      </c>
      <c r="R8" s="46" t="n">
        <v>128600000000</v>
      </c>
      <c r="S8" s="37"/>
      <c r="T8" s="37"/>
      <c r="U8" s="37"/>
      <c r="V8" s="37"/>
      <c r="W8" s="37"/>
      <c r="X8" s="37"/>
    </row>
    <row r="9" customFormat="false" ht="15" hidden="false" customHeight="false" outlineLevel="0" collapsed="false">
      <c r="A9" s="47" t="s">
        <v>99</v>
      </c>
      <c r="B9" s="0" t="s">
        <v>36</v>
      </c>
      <c r="C9" s="37"/>
      <c r="D9" s="37"/>
      <c r="E9" s="43" t="n">
        <v>2116000000000</v>
      </c>
      <c r="F9" s="43" t="n">
        <v>3236000000000</v>
      </c>
      <c r="G9" s="43" t="n">
        <v>3548000000000</v>
      </c>
      <c r="H9" s="44" t="n">
        <v>4469000000000</v>
      </c>
      <c r="I9" s="44" t="n">
        <v>6367000000000</v>
      </c>
      <c r="J9" s="45" t="s">
        <v>79</v>
      </c>
      <c r="K9" s="44" t="n">
        <v>11720000000</v>
      </c>
      <c r="L9" s="44" t="n">
        <v>13720000000</v>
      </c>
      <c r="M9" s="46" t="n">
        <v>18480000000</v>
      </c>
      <c r="N9" s="46" t="n">
        <v>24900000000</v>
      </c>
      <c r="O9" s="46" t="n">
        <v>36800000000</v>
      </c>
      <c r="P9" s="46" t="n">
        <v>55800000000</v>
      </c>
      <c r="Q9" s="43" t="n">
        <v>57200000000</v>
      </c>
      <c r="R9" s="46" t="n">
        <v>54000000000</v>
      </c>
      <c r="S9" s="37"/>
      <c r="T9" s="37"/>
      <c r="U9" s="37"/>
      <c r="V9" s="37"/>
      <c r="W9" s="37"/>
      <c r="X9" s="37"/>
    </row>
    <row r="10" customFormat="false" ht="15" hidden="false" customHeight="false" outlineLevel="0" collapsed="false">
      <c r="A10" s="48" t="s">
        <v>100</v>
      </c>
      <c r="B10" s="37"/>
      <c r="C10" s="37"/>
      <c r="D10" s="37"/>
      <c r="E10" s="46" t="s">
        <v>79</v>
      </c>
      <c r="F10" s="46" t="s">
        <v>79</v>
      </c>
      <c r="G10" s="46" t="s">
        <v>79</v>
      </c>
      <c r="H10" s="45" t="s">
        <v>79</v>
      </c>
      <c r="I10" s="45" t="s">
        <v>79</v>
      </c>
      <c r="J10" s="45" t="s">
        <v>79</v>
      </c>
      <c r="K10" s="45" t="s">
        <v>79</v>
      </c>
      <c r="L10" s="45" t="s">
        <v>79</v>
      </c>
      <c r="M10" s="46" t="s">
        <v>79</v>
      </c>
      <c r="N10" s="46" t="n">
        <v>0</v>
      </c>
      <c r="O10" s="46" t="n">
        <v>5000000000</v>
      </c>
      <c r="P10" s="46" t="n">
        <v>18600000000</v>
      </c>
      <c r="Q10" s="43" t="n">
        <v>16200000000</v>
      </c>
      <c r="R10" s="46" t="n">
        <v>0</v>
      </c>
      <c r="S10" s="37"/>
      <c r="T10" s="37"/>
      <c r="U10" s="37"/>
      <c r="V10" s="37"/>
      <c r="W10" s="37"/>
      <c r="X10" s="37"/>
    </row>
    <row r="11" customFormat="false" ht="15" hidden="false" customHeight="false" outlineLevel="0" collapsed="false">
      <c r="A11" s="48" t="s">
        <v>101</v>
      </c>
      <c r="B11" s="37"/>
      <c r="C11" s="37"/>
      <c r="D11" s="37"/>
      <c r="E11" s="46" t="s">
        <v>79</v>
      </c>
      <c r="F11" s="46" t="s">
        <v>79</v>
      </c>
      <c r="G11" s="46" t="s">
        <v>79</v>
      </c>
      <c r="H11" s="45" t="s">
        <v>79</v>
      </c>
      <c r="I11" s="45" t="s">
        <v>79</v>
      </c>
      <c r="J11" s="45" t="s">
        <v>79</v>
      </c>
      <c r="K11" s="45" t="s">
        <v>79</v>
      </c>
      <c r="L11" s="45" t="s">
        <v>79</v>
      </c>
      <c r="M11" s="46" t="s">
        <v>79</v>
      </c>
      <c r="N11" s="46" t="n">
        <v>24900000000</v>
      </c>
      <c r="O11" s="46" t="n">
        <v>31700000000</v>
      </c>
      <c r="P11" s="46" t="n">
        <v>37300000000</v>
      </c>
      <c r="Q11" s="43" t="n">
        <v>41100000000</v>
      </c>
      <c r="R11" s="46" t="n">
        <v>54000000000</v>
      </c>
      <c r="S11" s="37"/>
      <c r="T11" s="37"/>
      <c r="U11" s="37"/>
      <c r="V11" s="37"/>
      <c r="W11" s="37"/>
      <c r="X11" s="37"/>
    </row>
    <row r="12" customFormat="false" ht="15" hidden="false" customHeight="false" outlineLevel="0" collapsed="false">
      <c r="A12" s="47" t="s">
        <v>102</v>
      </c>
      <c r="B12" s="37" t="s">
        <v>36</v>
      </c>
      <c r="C12" s="37"/>
      <c r="D12" s="37"/>
      <c r="E12" s="43" t="n">
        <v>6404000000000</v>
      </c>
      <c r="F12" s="43" t="n">
        <v>7799000000000</v>
      </c>
      <c r="G12" s="43" t="n">
        <v>9416000000000</v>
      </c>
      <c r="H12" s="44" t="n">
        <v>10873000000000</v>
      </c>
      <c r="I12" s="45" t="n">
        <v>13031000000000</v>
      </c>
      <c r="J12" s="45" t="s">
        <v>79</v>
      </c>
      <c r="K12" s="45" t="n">
        <v>18050000000</v>
      </c>
      <c r="L12" s="45" t="n">
        <v>22890000000</v>
      </c>
      <c r="M12" s="46" t="n">
        <v>28840000000</v>
      </c>
      <c r="N12" s="46" t="n">
        <v>33000000000</v>
      </c>
      <c r="O12" s="46" t="n">
        <v>33300000000</v>
      </c>
      <c r="P12" s="46" t="n">
        <v>38300000000</v>
      </c>
      <c r="Q12" s="43" t="n">
        <v>49400000000</v>
      </c>
      <c r="R12" s="46" t="n">
        <v>55800000000</v>
      </c>
      <c r="S12" s="37"/>
      <c r="T12" s="37"/>
      <c r="U12" s="37"/>
      <c r="V12" s="37"/>
      <c r="W12" s="37"/>
      <c r="X12" s="37"/>
    </row>
    <row r="13" customFormat="false" ht="15" hidden="false" customHeight="false" outlineLevel="0" collapsed="false">
      <c r="A13" s="48" t="s">
        <v>103</v>
      </c>
      <c r="B13" s="37"/>
      <c r="C13" s="37"/>
      <c r="D13" s="37"/>
      <c r="E13" s="43" t="n">
        <v>865000000000</v>
      </c>
      <c r="F13" s="43" t="n">
        <v>1305000000000</v>
      </c>
      <c r="G13" s="43" t="n">
        <v>1663000000000</v>
      </c>
      <c r="H13" s="44" t="n">
        <v>1806000000000</v>
      </c>
      <c r="I13" s="45" t="n">
        <v>1830000000000</v>
      </c>
      <c r="J13" s="45" t="s">
        <v>79</v>
      </c>
      <c r="K13" s="45" t="s">
        <v>79</v>
      </c>
      <c r="L13" s="45" t="s">
        <v>79</v>
      </c>
      <c r="M13" s="46" t="s">
        <v>79</v>
      </c>
      <c r="N13" s="46" t="n">
        <v>4700000000</v>
      </c>
      <c r="O13" s="46" t="n">
        <v>1300000000</v>
      </c>
      <c r="P13" s="46" t="n">
        <v>2200000000</v>
      </c>
      <c r="Q13" s="43" t="n">
        <v>2500000000</v>
      </c>
      <c r="R13" s="46" t="n">
        <v>0</v>
      </c>
      <c r="S13" s="37"/>
      <c r="T13" s="37"/>
      <c r="U13" s="37"/>
      <c r="V13" s="37"/>
      <c r="W13" s="37"/>
      <c r="X13" s="37"/>
    </row>
    <row r="14" customFormat="false" ht="15" hidden="false" customHeight="false" outlineLevel="0" collapsed="false">
      <c r="A14" s="47" t="s">
        <v>104</v>
      </c>
      <c r="B14" s="0" t="s">
        <v>36</v>
      </c>
      <c r="C14" s="37"/>
      <c r="D14" s="37"/>
      <c r="E14" s="43" t="n">
        <v>1851000000000</v>
      </c>
      <c r="F14" s="43" t="n">
        <v>2229000000000</v>
      </c>
      <c r="G14" s="43" t="n">
        <v>2284000000000</v>
      </c>
      <c r="H14" s="44" t="n">
        <v>2816000000000</v>
      </c>
      <c r="I14" s="45" t="n">
        <v>3284000000000</v>
      </c>
      <c r="J14" s="45" t="s">
        <v>79</v>
      </c>
      <c r="K14" s="44" t="n">
        <v>3590000000</v>
      </c>
      <c r="L14" s="45" t="n">
        <v>4080000000</v>
      </c>
      <c r="M14" s="46" t="n">
        <v>5260000000</v>
      </c>
      <c r="N14" s="46" t="n">
        <v>6700000000</v>
      </c>
      <c r="O14" s="46" t="n">
        <v>7600000000</v>
      </c>
      <c r="P14" s="46" t="n">
        <v>10000000000</v>
      </c>
      <c r="Q14" s="43" t="n">
        <v>10800000000</v>
      </c>
      <c r="R14" s="46" t="n">
        <v>12200000000</v>
      </c>
      <c r="S14" s="37"/>
      <c r="T14" s="37"/>
      <c r="U14" s="37"/>
      <c r="V14" s="37"/>
      <c r="W14" s="37"/>
      <c r="X14" s="37"/>
    </row>
    <row r="15" customFormat="false" ht="15" hidden="false" customHeight="false" outlineLevel="0" collapsed="false">
      <c r="A15" s="47" t="s">
        <v>105</v>
      </c>
      <c r="B15" s="0" t="s">
        <v>36</v>
      </c>
      <c r="C15" s="37"/>
      <c r="D15" s="37"/>
      <c r="E15" s="43" t="n">
        <v>258000000000</v>
      </c>
      <c r="F15" s="43" t="n">
        <v>366000000000</v>
      </c>
      <c r="G15" s="43" t="n">
        <v>350000000000</v>
      </c>
      <c r="H15" s="44" t="n">
        <v>376000000000</v>
      </c>
      <c r="I15" s="45" t="n">
        <v>6.32E+020</v>
      </c>
      <c r="J15" s="45" t="s">
        <v>79</v>
      </c>
      <c r="K15" s="44" t="n">
        <v>650000000</v>
      </c>
      <c r="L15" s="44" t="n">
        <v>780000000</v>
      </c>
      <c r="M15" s="46" t="n">
        <v>1100000000</v>
      </c>
      <c r="N15" s="46" t="n">
        <v>1500000000</v>
      </c>
      <c r="O15" s="46" t="n">
        <v>3200000000</v>
      </c>
      <c r="P15" s="46" t="n">
        <v>3500000000</v>
      </c>
      <c r="Q15" s="43" t="n">
        <v>5700000000</v>
      </c>
      <c r="R15" s="46" t="n">
        <v>6600000000</v>
      </c>
      <c r="S15" s="37"/>
      <c r="T15" s="37"/>
      <c r="U15" s="37"/>
      <c r="V15" s="37"/>
      <c r="W15" s="37"/>
      <c r="X15" s="37"/>
    </row>
    <row r="16" customFormat="false" ht="13.8" hidden="false" customHeight="false" outlineLevel="0" collapsed="false">
      <c r="A16" s="37" t="s">
        <v>106</v>
      </c>
      <c r="B16" s="0" t="s">
        <v>98</v>
      </c>
      <c r="C16" s="37"/>
      <c r="D16" s="37"/>
      <c r="E16" s="43" t="n">
        <v>1428000000000</v>
      </c>
      <c r="F16" s="43" t="n">
        <v>1085000000000</v>
      </c>
      <c r="G16" s="43" t="n">
        <v>1241000000000</v>
      </c>
      <c r="H16" s="44" t="n">
        <v>2884000000000</v>
      </c>
      <c r="I16" s="45" t="n">
        <v>3683000000000</v>
      </c>
      <c r="J16" s="45" t="n">
        <v>3980000000</v>
      </c>
      <c r="K16" s="44" t="n">
        <v>4250000000</v>
      </c>
      <c r="L16" s="44" t="n">
        <v>5260000000</v>
      </c>
      <c r="M16" s="46" t="n">
        <v>7940000000</v>
      </c>
      <c r="N16" s="46" t="n">
        <v>9600000000</v>
      </c>
      <c r="O16" s="46" t="n">
        <v>14000000000</v>
      </c>
      <c r="P16" s="46" t="n">
        <v>19000000000</v>
      </c>
      <c r="Q16" s="43" t="n">
        <v>20800000000</v>
      </c>
      <c r="R16" s="46" t="n">
        <v>22400000000</v>
      </c>
      <c r="S16" s="37"/>
      <c r="T16" s="37"/>
      <c r="U16" s="37"/>
      <c r="V16" s="37"/>
      <c r="W16" s="37"/>
      <c r="X16" s="37"/>
    </row>
    <row r="17" s="22" customFormat="true" ht="15" hidden="false" customHeight="false" outlineLevel="0" collapsed="false">
      <c r="A17" s="41" t="s">
        <v>107</v>
      </c>
      <c r="B17" s="22" t="s">
        <v>108</v>
      </c>
      <c r="C17" s="41"/>
      <c r="D17" s="41"/>
      <c r="E17" s="49" t="n">
        <v>29032000000000</v>
      </c>
      <c r="F17" s="49" t="n">
        <v>30184000000000</v>
      </c>
      <c r="G17" s="49" t="n">
        <v>32607000000000</v>
      </c>
      <c r="H17" s="50" t="n">
        <v>34734000000000</v>
      </c>
      <c r="I17" s="50" t="n">
        <v>48546000000000</v>
      </c>
      <c r="J17" s="50" t="n">
        <v>58450000000</v>
      </c>
      <c r="K17" s="50" t="n">
        <v>66850000000</v>
      </c>
      <c r="L17" s="50" t="n">
        <v>86700000000</v>
      </c>
      <c r="M17" s="50" t="n">
        <v>103520000000</v>
      </c>
      <c r="N17" s="51" t="n">
        <v>122800000000</v>
      </c>
      <c r="O17" s="51" t="n">
        <v>133100000000</v>
      </c>
      <c r="P17" s="51" t="n">
        <v>164200000000</v>
      </c>
      <c r="Q17" s="49" t="n">
        <v>220600000000</v>
      </c>
      <c r="R17" s="51" t="n">
        <v>216900000000</v>
      </c>
      <c r="S17" s="41"/>
      <c r="T17" s="41"/>
      <c r="U17" s="41"/>
      <c r="V17" s="41"/>
      <c r="W17" s="41"/>
      <c r="X17" s="41"/>
    </row>
    <row r="18" customFormat="false" ht="15" hidden="false" customHeight="false" outlineLevel="0" collapsed="false">
      <c r="A18" s="37" t="s">
        <v>109</v>
      </c>
      <c r="B18" s="0" t="s">
        <v>110</v>
      </c>
      <c r="C18" s="37"/>
      <c r="D18" s="37"/>
      <c r="E18" s="43" t="n">
        <v>13469000000000</v>
      </c>
      <c r="F18" s="43" t="n">
        <v>16341000000000</v>
      </c>
      <c r="G18" s="43" t="n">
        <v>19006000000000</v>
      </c>
      <c r="H18" s="44" t="n">
        <v>21092000000000</v>
      </c>
      <c r="I18" s="44" t="n">
        <v>25518000000000</v>
      </c>
      <c r="J18" s="44" t="n">
        <v>31840000000</v>
      </c>
      <c r="K18" s="44" t="n">
        <v>37630000000</v>
      </c>
      <c r="L18" s="44" t="n">
        <v>47870000000</v>
      </c>
      <c r="M18" s="44" t="n">
        <v>57890000000</v>
      </c>
      <c r="N18" s="46" t="n">
        <v>68500000000</v>
      </c>
      <c r="O18" s="46" t="n">
        <v>78300000000</v>
      </c>
      <c r="P18" s="46" t="n">
        <v>92600000000</v>
      </c>
      <c r="Q18" s="43" t="n">
        <v>126900000000</v>
      </c>
      <c r="R18" s="46" t="n">
        <v>121400000000</v>
      </c>
      <c r="S18" s="37"/>
      <c r="T18" s="37"/>
      <c r="U18" s="37"/>
      <c r="V18" s="37"/>
      <c r="W18" s="37"/>
      <c r="X18" s="37"/>
    </row>
    <row r="19" customFormat="false" ht="15" hidden="false" customHeight="false" outlineLevel="0" collapsed="false">
      <c r="A19" s="47" t="s">
        <v>111</v>
      </c>
      <c r="B19" s="13" t="s">
        <v>53</v>
      </c>
      <c r="C19" s="37"/>
      <c r="D19" s="37"/>
      <c r="E19" s="43" t="n">
        <v>6206000000000</v>
      </c>
      <c r="F19" s="43" t="n">
        <v>7734000000000</v>
      </c>
      <c r="G19" s="43" t="n">
        <v>9195000000000</v>
      </c>
      <c r="H19" s="44" t="n">
        <v>10691000000000</v>
      </c>
      <c r="I19" s="44" t="n">
        <v>12994000000000</v>
      </c>
      <c r="J19" s="44" t="n">
        <v>16090000000</v>
      </c>
      <c r="K19" s="44" t="n">
        <v>19270000000</v>
      </c>
      <c r="L19" s="44" t="n">
        <v>23620000000</v>
      </c>
      <c r="M19" s="44" t="n">
        <v>29110000000</v>
      </c>
      <c r="N19" s="46" t="n">
        <v>35700000000</v>
      </c>
      <c r="O19" s="46" t="n">
        <v>41500000000</v>
      </c>
      <c r="P19" s="46" t="n">
        <v>49500000000</v>
      </c>
      <c r="Q19" s="43" t="n">
        <v>58400000000</v>
      </c>
      <c r="R19" s="46" t="n">
        <v>63400000000</v>
      </c>
      <c r="S19" s="37"/>
      <c r="T19" s="37"/>
      <c r="U19" s="37"/>
      <c r="V19" s="37"/>
      <c r="W19" s="37"/>
      <c r="X19" s="37"/>
    </row>
    <row r="20" customFormat="false" ht="15" hidden="false" customHeight="false" outlineLevel="0" collapsed="false">
      <c r="A20" s="47" t="s">
        <v>112</v>
      </c>
      <c r="B20" s="13" t="s">
        <v>53</v>
      </c>
      <c r="C20" s="37"/>
      <c r="D20" s="37"/>
      <c r="E20" s="43" t="n">
        <v>3163000000000</v>
      </c>
      <c r="F20" s="43" t="n">
        <v>4039000000000</v>
      </c>
      <c r="G20" s="43" t="n">
        <v>4727000000000</v>
      </c>
      <c r="H20" s="45" t="n">
        <v>5012000000000</v>
      </c>
      <c r="I20" s="45" t="n">
        <v>6274000000000</v>
      </c>
      <c r="J20" s="44" t="n">
        <v>8340000000</v>
      </c>
      <c r="K20" s="44" t="n">
        <v>9710000000</v>
      </c>
      <c r="L20" s="44" t="n">
        <v>11720000000</v>
      </c>
      <c r="M20" s="44" t="n">
        <v>10690000000</v>
      </c>
      <c r="N20" s="46" t="n">
        <v>12100000000</v>
      </c>
      <c r="O20" s="46" t="n">
        <v>15100000000</v>
      </c>
      <c r="P20" s="46" t="n">
        <v>20400000000</v>
      </c>
      <c r="Q20" s="43" t="n">
        <v>41600000000</v>
      </c>
      <c r="R20" s="46" t="n">
        <v>27300000000</v>
      </c>
      <c r="S20" s="37"/>
      <c r="T20" s="37"/>
      <c r="U20" s="37"/>
      <c r="V20" s="37"/>
      <c r="W20" s="37"/>
      <c r="X20" s="37"/>
    </row>
    <row r="21" customFormat="false" ht="15" hidden="false" customHeight="false" outlineLevel="0" collapsed="false">
      <c r="A21" s="48" t="s">
        <v>113</v>
      </c>
      <c r="B21" s="37"/>
      <c r="C21" s="37"/>
      <c r="D21" s="37"/>
      <c r="E21" s="46" t="s">
        <v>79</v>
      </c>
      <c r="F21" s="46" t="s">
        <v>79</v>
      </c>
      <c r="G21" s="46" t="s">
        <v>79</v>
      </c>
      <c r="H21" s="45" t="s">
        <v>79</v>
      </c>
      <c r="I21" s="45" t="s">
        <v>79</v>
      </c>
      <c r="J21" s="45" t="s">
        <v>79</v>
      </c>
      <c r="K21" s="45" t="s">
        <v>79</v>
      </c>
      <c r="L21" s="45" t="s">
        <v>79</v>
      </c>
      <c r="M21" s="45" t="s">
        <v>79</v>
      </c>
      <c r="N21" s="46" t="s">
        <v>79</v>
      </c>
      <c r="O21" s="46" t="s">
        <v>79</v>
      </c>
      <c r="P21" s="46" t="s">
        <v>79</v>
      </c>
      <c r="Q21" s="43" t="n">
        <v>10200000000</v>
      </c>
      <c r="R21" s="46" t="s">
        <v>79</v>
      </c>
      <c r="S21" s="37"/>
      <c r="T21" s="37"/>
      <c r="U21" s="37"/>
      <c r="V21" s="37"/>
      <c r="W21" s="37"/>
      <c r="X21" s="37"/>
    </row>
    <row r="22" customFormat="false" ht="15" hidden="false" customHeight="false" outlineLevel="0" collapsed="false">
      <c r="A22" s="47" t="s">
        <v>114</v>
      </c>
      <c r="B22" s="13" t="s">
        <v>53</v>
      </c>
      <c r="C22" s="37"/>
      <c r="D22" s="37"/>
      <c r="E22" s="43" t="n">
        <v>1274000000000</v>
      </c>
      <c r="F22" s="43" t="n">
        <v>1318000000000</v>
      </c>
      <c r="G22" s="43" t="n">
        <v>1321000000000</v>
      </c>
      <c r="H22" s="44" t="n">
        <v>1248000000000</v>
      </c>
      <c r="I22" s="44" t="n">
        <v>1380000000000</v>
      </c>
      <c r="J22" s="45" t="n">
        <v>1280000000</v>
      </c>
      <c r="K22" s="44" t="n">
        <v>1260000000</v>
      </c>
      <c r="L22" s="45" t="n">
        <v>1360000000</v>
      </c>
      <c r="M22" s="44" t="n">
        <v>2670000000</v>
      </c>
      <c r="N22" s="46" t="n">
        <v>3600000000</v>
      </c>
      <c r="O22" s="46" t="n">
        <v>4100000000</v>
      </c>
      <c r="P22" s="46" t="n">
        <v>4000000000</v>
      </c>
      <c r="Q22" s="43" t="n">
        <v>6100000000</v>
      </c>
      <c r="R22" s="46" t="n">
        <v>6900000000</v>
      </c>
      <c r="S22" s="37"/>
      <c r="T22" s="37"/>
      <c r="U22" s="37"/>
      <c r="V22" s="37"/>
      <c r="W22" s="37"/>
      <c r="X22" s="37"/>
    </row>
    <row r="23" customFormat="false" ht="15" hidden="false" customHeight="false" outlineLevel="0" collapsed="false">
      <c r="A23" s="48" t="s">
        <v>115</v>
      </c>
      <c r="B23" s="37"/>
      <c r="C23" s="37"/>
      <c r="D23" s="37"/>
      <c r="E23" s="43" t="n">
        <v>952000000000</v>
      </c>
      <c r="F23" s="43" t="n">
        <v>1002000000000</v>
      </c>
      <c r="G23" s="43" t="n">
        <v>910000000000</v>
      </c>
      <c r="H23" s="44" t="n">
        <v>789000000000</v>
      </c>
      <c r="I23" s="44" t="n">
        <v>916000000000</v>
      </c>
      <c r="J23" s="45" t="s">
        <v>79</v>
      </c>
      <c r="K23" s="44" t="n">
        <v>800000000</v>
      </c>
      <c r="L23" s="45" t="s">
        <v>79</v>
      </c>
      <c r="M23" s="44" t="n">
        <v>1860000000</v>
      </c>
      <c r="N23" s="46" t="n">
        <v>2600000000</v>
      </c>
      <c r="O23" s="46" t="n">
        <v>2900000000</v>
      </c>
      <c r="P23" s="46" t="n">
        <v>2200000000</v>
      </c>
      <c r="Q23" s="43" t="n">
        <v>3500000000</v>
      </c>
      <c r="R23" s="46" t="n">
        <v>4200000000</v>
      </c>
      <c r="S23" s="37"/>
      <c r="T23" s="37"/>
      <c r="U23" s="37"/>
      <c r="V23" s="37"/>
      <c r="W23" s="37"/>
      <c r="X23" s="37"/>
    </row>
    <row r="24" customFormat="false" ht="15" hidden="false" customHeight="false" outlineLevel="0" collapsed="false">
      <c r="A24" s="48" t="s">
        <v>116</v>
      </c>
      <c r="B24" s="37"/>
      <c r="C24" s="37"/>
      <c r="D24" s="37"/>
      <c r="E24" s="43" t="n">
        <v>322000000000</v>
      </c>
      <c r="F24" s="43" t="n">
        <v>317000000000</v>
      </c>
      <c r="G24" s="43" t="n">
        <v>411000000000</v>
      </c>
      <c r="H24" s="44" t="n">
        <v>459000000000</v>
      </c>
      <c r="I24" s="44" t="n">
        <v>464000000000</v>
      </c>
      <c r="J24" s="45" t="s">
        <v>79</v>
      </c>
      <c r="K24" s="44" t="n">
        <v>450000000</v>
      </c>
      <c r="L24" s="45" t="s">
        <v>79</v>
      </c>
      <c r="M24" s="44" t="n">
        <v>810000000</v>
      </c>
      <c r="N24" s="46" t="n">
        <v>1000000000</v>
      </c>
      <c r="O24" s="46" t="n">
        <v>1200000000</v>
      </c>
      <c r="P24" s="46" t="n">
        <v>1700000000</v>
      </c>
      <c r="Q24" s="43" t="n">
        <v>2600000000</v>
      </c>
      <c r="R24" s="46" t="n">
        <v>2700000000</v>
      </c>
      <c r="S24" s="37"/>
      <c r="T24" s="37"/>
      <c r="U24" s="37"/>
      <c r="V24" s="37"/>
      <c r="W24" s="37"/>
      <c r="X24" s="37"/>
    </row>
    <row r="25" customFormat="false" ht="15" hidden="false" customHeight="false" outlineLevel="0" collapsed="false">
      <c r="A25" s="47" t="s">
        <v>117</v>
      </c>
      <c r="B25" s="13" t="s">
        <v>53</v>
      </c>
      <c r="C25" s="37"/>
      <c r="D25" s="37"/>
      <c r="E25" s="43" t="n">
        <v>2826000000000</v>
      </c>
      <c r="F25" s="43" t="n">
        <v>3250000000000</v>
      </c>
      <c r="G25" s="43" t="n">
        <v>3763000000000</v>
      </c>
      <c r="H25" s="44" t="n">
        <v>4141000000000</v>
      </c>
      <c r="I25" s="44" t="n">
        <v>4869000000000</v>
      </c>
      <c r="J25" s="45" t="n">
        <v>6130000000</v>
      </c>
      <c r="K25" s="44" t="n">
        <v>7400000000</v>
      </c>
      <c r="L25" s="45" t="n">
        <v>11170000000</v>
      </c>
      <c r="M25" s="44" t="n">
        <v>15420000000</v>
      </c>
      <c r="N25" s="46" t="n">
        <v>17200000000</v>
      </c>
      <c r="O25" s="46" t="n">
        <v>17500000000</v>
      </c>
      <c r="P25" s="46" t="n">
        <v>18800000000</v>
      </c>
      <c r="Q25" s="43" t="n">
        <v>20800000000</v>
      </c>
      <c r="R25" s="46" t="n">
        <v>23700000000</v>
      </c>
      <c r="S25" s="37"/>
      <c r="T25" s="37"/>
      <c r="U25" s="37"/>
      <c r="V25" s="37"/>
      <c r="W25" s="37"/>
      <c r="X25" s="37"/>
    </row>
    <row r="26" customFormat="false" ht="15" hidden="false" customHeight="false" outlineLevel="0" collapsed="false">
      <c r="A26" s="52" t="s">
        <v>118</v>
      </c>
      <c r="B26" s="37"/>
      <c r="C26" s="37"/>
      <c r="D26" s="37"/>
      <c r="E26" s="43" t="n">
        <v>-138000000000</v>
      </c>
      <c r="F26" s="43" t="n">
        <v>-309000000000</v>
      </c>
      <c r="G26" s="43" t="n">
        <v>-847000000000</v>
      </c>
      <c r="H26" s="44" t="n">
        <v>1574000000000</v>
      </c>
      <c r="I26" s="44" t="n">
        <v>2859000000000</v>
      </c>
      <c r="J26" s="45" t="n">
        <v>2500000000</v>
      </c>
      <c r="K26" s="44" t="n">
        <v>1890000000</v>
      </c>
      <c r="L26" s="45" t="n">
        <v>220000000</v>
      </c>
      <c r="M26" s="44" t="n">
        <v>6410000000</v>
      </c>
      <c r="N26" s="46" t="s">
        <v>79</v>
      </c>
      <c r="O26" s="46" t="s">
        <v>79</v>
      </c>
      <c r="P26" s="46" t="s">
        <v>79</v>
      </c>
      <c r="Q26" s="46" t="s">
        <v>79</v>
      </c>
      <c r="R26" s="46" t="s">
        <v>79</v>
      </c>
      <c r="S26" s="37"/>
      <c r="T26" s="37"/>
      <c r="U26" s="37"/>
      <c r="V26" s="37"/>
      <c r="W26" s="37"/>
      <c r="X26" s="37"/>
    </row>
    <row r="27" customFormat="false" ht="15" hidden="false" customHeight="false" outlineLevel="0" collapsed="false">
      <c r="A27" s="37" t="s">
        <v>119</v>
      </c>
      <c r="B27" s="0" t="s">
        <v>110</v>
      </c>
      <c r="C27" s="37"/>
      <c r="D27" s="37"/>
      <c r="E27" s="43" t="n">
        <v>12149000000000</v>
      </c>
      <c r="F27" s="43" t="n">
        <v>13362000000000</v>
      </c>
      <c r="G27" s="46" t="n">
        <v>12543000000000</v>
      </c>
      <c r="H27" s="45" t="n">
        <v>12971000000000</v>
      </c>
      <c r="I27" s="45" t="n">
        <v>21292000000000</v>
      </c>
      <c r="J27" s="45" t="n">
        <v>24310000000</v>
      </c>
      <c r="K27" s="44" t="n">
        <v>27740000000</v>
      </c>
      <c r="L27" s="44" t="n">
        <v>34410000000</v>
      </c>
      <c r="M27" s="44" t="n">
        <v>43700000000</v>
      </c>
      <c r="N27" s="46" t="n">
        <v>50600000000</v>
      </c>
      <c r="O27" s="46" t="n">
        <v>50400000000</v>
      </c>
      <c r="P27" s="46" t="n">
        <v>61600000000</v>
      </c>
      <c r="Q27" s="43" t="n">
        <v>76100000000</v>
      </c>
      <c r="R27" s="46" t="n">
        <v>82700000000</v>
      </c>
      <c r="S27" s="37"/>
      <c r="T27" s="37"/>
      <c r="U27" s="37"/>
      <c r="V27" s="37"/>
      <c r="W27" s="37"/>
      <c r="X27" s="37"/>
    </row>
    <row r="28" customFormat="false" ht="15" hidden="false" customHeight="false" outlineLevel="0" collapsed="false">
      <c r="A28" s="47" t="s">
        <v>120</v>
      </c>
      <c r="B28" s="13" t="s">
        <v>58</v>
      </c>
      <c r="C28" s="37"/>
      <c r="D28" s="37"/>
      <c r="E28" s="43" t="n">
        <v>3167000000000</v>
      </c>
      <c r="F28" s="43" t="n">
        <v>3662000000000</v>
      </c>
      <c r="G28" s="46" t="n">
        <v>4074000000000</v>
      </c>
      <c r="H28" s="45" t="n">
        <v>4335000000000</v>
      </c>
      <c r="I28" s="45" t="n">
        <v>6102</v>
      </c>
      <c r="J28" s="45" t="n">
        <v>7940000000</v>
      </c>
      <c r="K28" s="44" t="n">
        <v>10930000000</v>
      </c>
      <c r="L28" s="44" t="n">
        <v>11720000000</v>
      </c>
      <c r="M28" s="44" t="n">
        <v>20030000000</v>
      </c>
      <c r="N28" s="46" t="n">
        <v>20300000000</v>
      </c>
      <c r="O28" s="46" t="n">
        <v>24700000000</v>
      </c>
      <c r="P28" s="46" t="n">
        <v>33600000000</v>
      </c>
      <c r="Q28" s="43" t="n">
        <v>40000000000</v>
      </c>
      <c r="R28" s="46" t="n">
        <v>41200000000</v>
      </c>
      <c r="S28" s="37"/>
      <c r="T28" s="37"/>
      <c r="U28" s="37"/>
      <c r="V28" s="37"/>
      <c r="W28" s="37"/>
      <c r="X28" s="37"/>
    </row>
    <row r="29" customFormat="false" ht="15" hidden="false" customHeight="false" outlineLevel="0" collapsed="false">
      <c r="A29" s="47" t="s">
        <v>121</v>
      </c>
      <c r="B29" s="13" t="s">
        <v>58</v>
      </c>
      <c r="C29" s="37"/>
      <c r="D29" s="37"/>
      <c r="E29" s="46" t="s">
        <v>79</v>
      </c>
      <c r="F29" s="46" t="s">
        <v>79</v>
      </c>
      <c r="G29" s="43" t="s">
        <v>79</v>
      </c>
      <c r="H29" s="45" t="s">
        <v>79</v>
      </c>
      <c r="I29" s="45" t="s">
        <v>79</v>
      </c>
      <c r="J29" s="45" t="s">
        <v>79</v>
      </c>
      <c r="K29" s="44" t="n">
        <v>16810000000</v>
      </c>
      <c r="L29" s="44" t="n">
        <v>22690000000</v>
      </c>
      <c r="M29" s="44" t="n">
        <v>23670000000</v>
      </c>
      <c r="N29" s="46" t="n">
        <v>30300000000</v>
      </c>
      <c r="O29" s="46" t="n">
        <v>25600000000</v>
      </c>
      <c r="P29" s="46" t="n">
        <v>28000000000</v>
      </c>
      <c r="Q29" s="43" t="n">
        <v>36100000000</v>
      </c>
      <c r="R29" s="46" t="n">
        <v>41500000000</v>
      </c>
      <c r="S29" s="37"/>
      <c r="T29" s="37"/>
      <c r="U29" s="37"/>
      <c r="V29" s="37"/>
      <c r="W29" s="37"/>
      <c r="X29" s="37"/>
    </row>
    <row r="30" customFormat="false" ht="15" hidden="false" customHeight="false" outlineLevel="0" collapsed="false">
      <c r="A30" s="37" t="s">
        <v>122</v>
      </c>
      <c r="B30" s="0" t="s">
        <v>110</v>
      </c>
      <c r="C30" s="37"/>
      <c r="D30" s="37"/>
      <c r="E30" s="43" t="n">
        <v>3414000000000</v>
      </c>
      <c r="F30" s="43" t="n">
        <v>481000000000</v>
      </c>
      <c r="G30" s="43" t="n">
        <v>1058000000000</v>
      </c>
      <c r="H30" s="45" t="n">
        <v>671000000000</v>
      </c>
      <c r="I30" s="45" t="n">
        <v>1736000000000</v>
      </c>
      <c r="J30" s="45" t="n">
        <v>2300000000</v>
      </c>
      <c r="K30" s="44" t="n">
        <v>1480000000</v>
      </c>
      <c r="L30" s="44" t="n">
        <v>4420000000</v>
      </c>
      <c r="M30" s="44" t="n">
        <v>1930000000</v>
      </c>
      <c r="N30" s="46" t="n">
        <v>3700000000</v>
      </c>
      <c r="O30" s="46" t="n">
        <v>4500000000</v>
      </c>
      <c r="P30" s="46" t="n">
        <v>10000000000</v>
      </c>
      <c r="Q30" s="43" t="n">
        <v>17500000000</v>
      </c>
      <c r="R30" s="46" t="n">
        <v>12800000000</v>
      </c>
      <c r="S30" s="37"/>
      <c r="T30" s="37"/>
      <c r="U30" s="37"/>
      <c r="V30" s="37"/>
      <c r="W30" s="37"/>
      <c r="X30" s="37"/>
    </row>
    <row r="31" customFormat="false" ht="15" hidden="false" customHeight="false" outlineLevel="0" collapsed="false">
      <c r="A31" s="47" t="s">
        <v>123</v>
      </c>
      <c r="B31" s="0" t="s">
        <v>124</v>
      </c>
      <c r="C31" s="37"/>
      <c r="D31" s="37"/>
      <c r="E31" s="43" t="n">
        <v>1970000000000</v>
      </c>
      <c r="F31" s="43" t="n">
        <v>-261000000000</v>
      </c>
      <c r="G31" s="43" t="n">
        <v>-79000000000</v>
      </c>
      <c r="H31" s="45" t="n">
        <v>-94000000000</v>
      </c>
      <c r="I31" s="45" t="n">
        <v>-24000000000</v>
      </c>
      <c r="J31" s="45" t="n">
        <v>-180000000</v>
      </c>
      <c r="K31" s="44" t="n">
        <v>-130000000</v>
      </c>
      <c r="L31" s="44" t="n">
        <v>-20000000</v>
      </c>
      <c r="M31" s="44" t="n">
        <v>-400000000</v>
      </c>
      <c r="N31" s="46" t="n">
        <v>400000000</v>
      </c>
      <c r="O31" s="46" t="n">
        <v>-400000000</v>
      </c>
      <c r="P31" s="46" t="n">
        <v>-300000000</v>
      </c>
      <c r="Q31" s="43" t="n">
        <v>800000000</v>
      </c>
      <c r="R31" s="46" t="n">
        <v>900000000</v>
      </c>
      <c r="S31" s="37"/>
      <c r="T31" s="37"/>
      <c r="U31" s="37"/>
      <c r="V31" s="37"/>
      <c r="W31" s="37"/>
      <c r="X31" s="37"/>
    </row>
    <row r="32" customFormat="false" ht="15" hidden="false" customHeight="false" outlineLevel="0" collapsed="false">
      <c r="A32" s="47" t="s">
        <v>125</v>
      </c>
      <c r="B32" s="0" t="s">
        <v>124</v>
      </c>
      <c r="C32" s="37"/>
      <c r="D32" s="37"/>
      <c r="E32" s="46" t="s">
        <v>79</v>
      </c>
      <c r="F32" s="46" t="s">
        <v>79</v>
      </c>
      <c r="G32" s="46" t="s">
        <v>79</v>
      </c>
      <c r="H32" s="45" t="s">
        <v>79</v>
      </c>
      <c r="I32" s="45" t="n">
        <v>1760000000000</v>
      </c>
      <c r="J32" s="45" t="n">
        <v>2480000000</v>
      </c>
      <c r="K32" s="44" t="n">
        <v>1610000000</v>
      </c>
      <c r="L32" s="44" t="n">
        <v>4440000000</v>
      </c>
      <c r="M32" s="44" t="n">
        <v>2330000000</v>
      </c>
      <c r="N32" s="46" t="n">
        <v>3300000000</v>
      </c>
      <c r="O32" s="46" t="n">
        <v>4900000000</v>
      </c>
      <c r="P32" s="46" t="n">
        <v>10300000000</v>
      </c>
      <c r="Q32" s="43" t="n">
        <v>16700000000</v>
      </c>
      <c r="R32" s="46" t="n">
        <v>11900000000</v>
      </c>
      <c r="S32" s="37"/>
      <c r="T32" s="37"/>
      <c r="U32" s="37"/>
      <c r="V32" s="37"/>
      <c r="W32" s="37"/>
      <c r="X32" s="37"/>
    </row>
    <row r="33" customFormat="false" ht="15" hidden="false" customHeight="false" outlineLevel="0" collapsed="false">
      <c r="A33" s="37" t="s">
        <v>126</v>
      </c>
      <c r="B33" s="37"/>
      <c r="C33" s="37"/>
      <c r="D33" s="37"/>
      <c r="E33" s="46" t="n">
        <v>209000000000</v>
      </c>
      <c r="F33" s="46" t="n">
        <v>-457000000000</v>
      </c>
      <c r="G33" s="46" t="n">
        <v>-310000000000</v>
      </c>
      <c r="H33" s="45" t="n">
        <v>-141000000000</v>
      </c>
      <c r="I33" s="45" t="n">
        <v>-507000000000</v>
      </c>
      <c r="J33" s="45" t="n">
        <v>-1780000000</v>
      </c>
      <c r="K33" s="45" t="n">
        <v>380000000</v>
      </c>
      <c r="L33" s="44" t="n">
        <v>0</v>
      </c>
      <c r="M33" s="44" t="n">
        <v>360000000</v>
      </c>
      <c r="N33" s="46" t="n">
        <v>-800000000</v>
      </c>
      <c r="O33" s="46" t="n">
        <v>-400000000</v>
      </c>
      <c r="P33" s="46" t="n">
        <v>-500000000</v>
      </c>
      <c r="Q33" s="43" t="n">
        <v>0</v>
      </c>
      <c r="R33" s="46" t="n">
        <v>0</v>
      </c>
      <c r="S33" s="37"/>
      <c r="T33" s="37"/>
      <c r="U33" s="37"/>
      <c r="V33" s="37"/>
      <c r="W33" s="37"/>
      <c r="X33" s="37"/>
    </row>
    <row r="34" customFormat="false" ht="15" hidden="false" customHeight="false" outlineLevel="0" collapsed="false">
      <c r="A34" s="37" t="s">
        <v>127</v>
      </c>
      <c r="B34" s="37"/>
      <c r="C34" s="37"/>
      <c r="D34" s="37"/>
      <c r="E34" s="46" t="n">
        <v>-5275000000000</v>
      </c>
      <c r="F34" s="46" t="n">
        <v>-3710000000000</v>
      </c>
      <c r="G34" s="46" t="n">
        <v>-4842000000000</v>
      </c>
      <c r="H34" s="45" t="n">
        <v>-2667000000000</v>
      </c>
      <c r="I34" s="45" t="n">
        <v>-3218000000000</v>
      </c>
      <c r="J34" s="45" t="n">
        <v>-5270000000</v>
      </c>
      <c r="K34" s="45" t="n">
        <v>-7690000000</v>
      </c>
      <c r="L34" s="44" t="n">
        <v>-11470000000</v>
      </c>
      <c r="M34" s="44" t="n">
        <v>-12860000000</v>
      </c>
      <c r="N34" s="46" t="n">
        <v>-10700000000</v>
      </c>
      <c r="O34" s="46" t="n">
        <v>-4100000000</v>
      </c>
      <c r="P34" s="46" t="n">
        <v>4200000000</v>
      </c>
      <c r="Q34" s="43" t="n">
        <v>-15200000000</v>
      </c>
      <c r="R34" s="46" t="n">
        <v>-5500000000</v>
      </c>
      <c r="S34" s="37"/>
      <c r="T34" s="37"/>
      <c r="U34" s="37"/>
      <c r="V34" s="37"/>
      <c r="W34" s="37"/>
      <c r="X34" s="37"/>
    </row>
    <row r="35" customFormat="false" ht="15" hidden="false" customHeight="false" outlineLevel="0" collapsed="false">
      <c r="A35" s="37" t="s">
        <v>128</v>
      </c>
      <c r="B35" s="37"/>
      <c r="C35" s="37"/>
      <c r="D35" s="37"/>
      <c r="E35" s="43" t="n">
        <v>-16766000000000</v>
      </c>
      <c r="F35" s="43" t="n">
        <v>-15927000000000</v>
      </c>
      <c r="G35" s="46" t="n">
        <v>-16079000000000</v>
      </c>
      <c r="H35" s="45" t="n">
        <v>-13457000000000</v>
      </c>
      <c r="I35" s="44" t="n">
        <v>-22056000000000</v>
      </c>
      <c r="J35" s="45" t="n">
        <v>-27160000000</v>
      </c>
      <c r="K35" s="44" t="n">
        <v>-28210000000</v>
      </c>
      <c r="L35" s="44" t="n">
        <v>-39970000000</v>
      </c>
      <c r="M35" s="44" t="n">
        <v>-41530000000</v>
      </c>
      <c r="N35" s="46" t="n">
        <v>-47800000000</v>
      </c>
      <c r="O35" s="46" t="n">
        <v>-38700000000</v>
      </c>
      <c r="P35" s="46" t="n">
        <v>-38100000000</v>
      </c>
      <c r="Q35" s="43" t="n">
        <v>-76600000000</v>
      </c>
      <c r="R35" s="46" t="n">
        <v>-65900000000</v>
      </c>
      <c r="S35" s="37"/>
      <c r="T35" s="37"/>
      <c r="U35" s="37"/>
      <c r="V35" s="37"/>
      <c r="W35" s="37"/>
      <c r="X35" s="37"/>
    </row>
    <row r="36" s="22" customFormat="true" ht="15" hidden="false" customHeight="false" outlineLevel="0" collapsed="false">
      <c r="A36" s="41" t="s">
        <v>129</v>
      </c>
      <c r="C36" s="41"/>
      <c r="D36" s="41"/>
      <c r="E36" s="49" t="n">
        <v>10020000000000</v>
      </c>
      <c r="F36" s="49" t="n">
        <v>10841000000000</v>
      </c>
      <c r="G36" s="51" t="n">
        <v>10053000000000</v>
      </c>
      <c r="H36" s="50" t="n">
        <v>9975000000000</v>
      </c>
      <c r="I36" s="50" t="n">
        <v>19124000000000</v>
      </c>
      <c r="J36" s="53" t="n">
        <v>19270000000</v>
      </c>
      <c r="K36" s="50" t="n">
        <v>22640000000</v>
      </c>
      <c r="L36" s="50" t="n">
        <v>25300000000</v>
      </c>
      <c r="M36" s="50" t="n">
        <v>28340000000</v>
      </c>
      <c r="N36" s="51" t="n">
        <v>28600000000</v>
      </c>
      <c r="O36" s="51" t="n">
        <v>21900000000</v>
      </c>
      <c r="P36" s="51" t="n">
        <v>24900000000</v>
      </c>
      <c r="Q36" s="49" t="n">
        <v>20900000000</v>
      </c>
      <c r="R36" s="51" t="n">
        <v>21200000000</v>
      </c>
      <c r="S36" s="41"/>
      <c r="T36" s="41"/>
      <c r="U36" s="41"/>
      <c r="V36" s="41"/>
      <c r="W36" s="41"/>
      <c r="X36" s="41"/>
    </row>
    <row r="37" customFormat="false" ht="15" hidden="false" customHeight="false" outlineLevel="0" collapsed="false">
      <c r="A37" s="47" t="s">
        <v>130</v>
      </c>
      <c r="B37" s="23" t="s">
        <v>45</v>
      </c>
      <c r="C37" s="37"/>
      <c r="D37" s="37"/>
      <c r="E37" s="43" t="n">
        <v>6728000000000</v>
      </c>
      <c r="F37" s="43" t="n">
        <v>6671000000000</v>
      </c>
      <c r="G37" s="46" t="n">
        <v>6185000000000</v>
      </c>
      <c r="H37" s="44" t="n">
        <v>4938000000000</v>
      </c>
      <c r="I37" s="44" t="n">
        <v>9569000000000</v>
      </c>
      <c r="J37" s="45" t="n">
        <v>11190000000</v>
      </c>
      <c r="K37" s="44" t="n">
        <v>13800000000</v>
      </c>
      <c r="L37" s="44" t="n">
        <v>16180000000</v>
      </c>
      <c r="M37" s="44" t="n">
        <v>17110000000</v>
      </c>
      <c r="N37" s="46" t="n">
        <v>16400000000</v>
      </c>
      <c r="O37" s="46" t="n">
        <v>13300000000</v>
      </c>
      <c r="P37" s="46" t="n">
        <v>18500000000</v>
      </c>
      <c r="Q37" s="43" t="n">
        <v>14000000000</v>
      </c>
      <c r="R37" s="46" t="n">
        <v>17200000000</v>
      </c>
      <c r="S37" s="37"/>
      <c r="T37" s="37"/>
      <c r="U37" s="37"/>
      <c r="V37" s="37"/>
      <c r="W37" s="37"/>
      <c r="X37" s="37"/>
    </row>
    <row r="38" customFormat="false" ht="15" hidden="false" customHeight="false" outlineLevel="0" collapsed="false">
      <c r="A38" s="47" t="s">
        <v>68</v>
      </c>
      <c r="B38" s="23" t="s">
        <v>45</v>
      </c>
      <c r="C38" s="37"/>
      <c r="D38" s="37"/>
      <c r="E38" s="43" t="s">
        <v>79</v>
      </c>
      <c r="F38" s="46" t="s">
        <v>79</v>
      </c>
      <c r="G38" s="46" t="s">
        <v>79</v>
      </c>
      <c r="H38" s="45" t="s">
        <v>79</v>
      </c>
      <c r="I38" s="45" t="s">
        <v>79</v>
      </c>
      <c r="J38" s="45" t="s">
        <v>79</v>
      </c>
      <c r="K38" s="44" t="n">
        <v>8840000000</v>
      </c>
      <c r="L38" s="44" t="n">
        <v>9120000000</v>
      </c>
      <c r="M38" s="44" t="n">
        <v>11240000000</v>
      </c>
      <c r="N38" s="46" t="n">
        <v>12300000000</v>
      </c>
      <c r="O38" s="46" t="n">
        <v>8700000000</v>
      </c>
      <c r="P38" s="46" t="n">
        <v>6400000000</v>
      </c>
      <c r="Q38" s="43" t="n">
        <v>6900000000</v>
      </c>
      <c r="R38" s="46" t="n">
        <v>4000000000</v>
      </c>
      <c r="S38" s="37"/>
      <c r="T38" s="37"/>
      <c r="U38" s="37"/>
      <c r="V38" s="37"/>
      <c r="W38" s="37"/>
      <c r="X38" s="37"/>
    </row>
    <row r="39" customFormat="false" ht="15" hidden="false" customHeight="false" outlineLevel="0" collapsed="false">
      <c r="A39" s="47" t="s">
        <v>131</v>
      </c>
      <c r="B39" s="23" t="s">
        <v>45</v>
      </c>
      <c r="C39" s="37"/>
      <c r="D39" s="37"/>
      <c r="E39" s="43" t="n">
        <v>3292000000000</v>
      </c>
      <c r="F39" s="46" t="n">
        <v>2569000000000</v>
      </c>
      <c r="G39" s="46" t="n">
        <v>3868000000000</v>
      </c>
      <c r="H39" s="45" t="n">
        <v>5037000000000</v>
      </c>
      <c r="I39" s="45" t="n">
        <v>5940000000000</v>
      </c>
      <c r="J39" s="45" t="n">
        <v>8080000000</v>
      </c>
      <c r="K39" s="44" t="n">
        <v>3700000000</v>
      </c>
      <c r="L39" s="44" t="s">
        <v>79</v>
      </c>
      <c r="M39" s="44" t="s">
        <v>79</v>
      </c>
      <c r="N39" s="46" t="s">
        <v>79</v>
      </c>
      <c r="O39" s="46" t="s">
        <v>79</v>
      </c>
      <c r="P39" s="46" t="s">
        <v>79</v>
      </c>
      <c r="Q39" s="43" t="s">
        <v>79</v>
      </c>
      <c r="R39" s="46" t="s">
        <v>79</v>
      </c>
      <c r="S39" s="37"/>
      <c r="T39" s="37"/>
      <c r="U39" s="37"/>
      <c r="V39" s="37"/>
      <c r="W39" s="37"/>
      <c r="X39" s="37"/>
    </row>
    <row r="40" customFormat="false" ht="15" hidden="false" customHeight="false" outlineLevel="0" collapsed="false">
      <c r="A40" s="37" t="s">
        <v>132</v>
      </c>
      <c r="B40" s="37"/>
      <c r="C40" s="37"/>
      <c r="D40" s="37"/>
      <c r="E40" s="46" t="n">
        <v>-6745000000000</v>
      </c>
      <c r="F40" s="46" t="n">
        <v>-5086000000000</v>
      </c>
      <c r="G40" s="46" t="n">
        <v>-6026000000000</v>
      </c>
      <c r="H40" s="45" t="n">
        <v>-3482000000000</v>
      </c>
      <c r="I40" s="45" t="n">
        <v>-2932000000000</v>
      </c>
      <c r="J40" s="45" t="n">
        <v>-7900000000</v>
      </c>
      <c r="K40" s="44" t="n">
        <v>-5570000000</v>
      </c>
      <c r="L40" s="44" t="n">
        <v>-14670000000</v>
      </c>
      <c r="M40" s="44" t="n">
        <v>-13190000000</v>
      </c>
      <c r="N40" s="46" t="n">
        <v>-19200000000</v>
      </c>
      <c r="O40" s="46" t="n">
        <v>-16800000000</v>
      </c>
      <c r="P40" s="46" t="n">
        <v>-13100000000</v>
      </c>
      <c r="Q40" s="43" t="n">
        <v>-55700000000</v>
      </c>
      <c r="R40" s="46" t="n">
        <v>-44700000000</v>
      </c>
      <c r="S40" s="37"/>
      <c r="T40" s="37"/>
      <c r="U40" s="37"/>
      <c r="V40" s="37"/>
      <c r="W40" s="37"/>
      <c r="X40" s="37"/>
    </row>
    <row r="41" s="22" customFormat="true" ht="15" hidden="false" customHeight="false" outlineLevel="0" collapsed="false">
      <c r="A41" s="31" t="s">
        <v>64</v>
      </c>
      <c r="B41" s="22" t="s">
        <v>133</v>
      </c>
      <c r="C41" s="41"/>
      <c r="D41" s="41"/>
      <c r="E41" s="51" t="n">
        <f aca="false">E42+E48</f>
        <v>6207000000000</v>
      </c>
      <c r="F41" s="51" t="n">
        <f aca="false">F42+F48</f>
        <v>4849000000000</v>
      </c>
      <c r="G41" s="51" t="n">
        <f aca="false">G42+G48</f>
        <v>3060000000000</v>
      </c>
      <c r="H41" s="51" t="n">
        <f aca="false">H42+H48</f>
        <v>2700000000000</v>
      </c>
      <c r="I41" s="51" t="n">
        <f aca="false">I42+I48</f>
        <v>2932000000000</v>
      </c>
      <c r="J41" s="51" t="n">
        <f aca="false">J42+J48</f>
        <v>7850000000</v>
      </c>
      <c r="K41" s="51" t="n">
        <f aca="false">K42+K48</f>
        <v>5570000000</v>
      </c>
      <c r="L41" s="51" t="n">
        <f aca="false">L42+L48</f>
        <v>14020000000</v>
      </c>
      <c r="M41" s="51" t="n">
        <f aca="false">M42+M48</f>
        <v>13210000000</v>
      </c>
      <c r="N41" s="51" t="n">
        <f aca="false">N42+N48</f>
        <v>19200000000</v>
      </c>
      <c r="O41" s="51" t="n">
        <f aca="false">O42+O48</f>
        <v>16700000000</v>
      </c>
      <c r="P41" s="51" t="n">
        <f aca="false">P42+P48</f>
        <v>13200000000</v>
      </c>
      <c r="Q41" s="51" t="n">
        <f aca="false">Q42+Q48</f>
        <v>55700000000</v>
      </c>
      <c r="R41" s="51" t="n">
        <f aca="false">R42+R48</f>
        <v>44700000000</v>
      </c>
      <c r="S41" s="41"/>
      <c r="T41" s="41"/>
      <c r="U41" s="41"/>
      <c r="V41" s="41"/>
      <c r="W41" s="41"/>
      <c r="X41" s="41"/>
    </row>
    <row r="42" customFormat="false" ht="15" hidden="false" customHeight="false" outlineLevel="0" collapsed="false">
      <c r="A42" s="37" t="s">
        <v>134</v>
      </c>
      <c r="B42" s="0" t="s">
        <v>135</v>
      </c>
      <c r="C42" s="37"/>
      <c r="D42" s="37"/>
      <c r="E42" s="43" t="n">
        <v>5401000000000</v>
      </c>
      <c r="F42" s="43" t="n">
        <v>4757000000000</v>
      </c>
      <c r="G42" s="43" t="n">
        <v>3788000000000</v>
      </c>
      <c r="H42" s="44" t="n">
        <v>5035000000000</v>
      </c>
      <c r="I42" s="44" t="n">
        <v>8767000000000</v>
      </c>
      <c r="J42" s="44" t="n">
        <v>7470000000</v>
      </c>
      <c r="K42" s="44" t="n">
        <v>9650000000</v>
      </c>
      <c r="L42" s="44" t="n">
        <v>13500000000</v>
      </c>
      <c r="M42" s="44" t="n">
        <v>13250000000</v>
      </c>
      <c r="N42" s="46" t="n">
        <v>13500000000</v>
      </c>
      <c r="O42" s="46" t="n">
        <v>13800000000</v>
      </c>
      <c r="P42" s="46" t="n">
        <v>27100000000</v>
      </c>
      <c r="Q42" s="43" t="n">
        <v>49300000000</v>
      </c>
      <c r="R42" s="46" t="n">
        <v>38300000000</v>
      </c>
      <c r="S42" s="37"/>
      <c r="T42" s="37"/>
      <c r="U42" s="37"/>
      <c r="V42" s="37"/>
      <c r="W42" s="37"/>
      <c r="X42" s="37"/>
    </row>
    <row r="43" customFormat="false" ht="15" hidden="false" customHeight="false" outlineLevel="0" collapsed="false">
      <c r="A43" s="47" t="s">
        <v>136</v>
      </c>
      <c r="C43" s="37"/>
      <c r="D43" s="37"/>
      <c r="E43" s="43" t="n">
        <v>5886000000000</v>
      </c>
      <c r="F43" s="43" t="n">
        <v>5348000000000</v>
      </c>
      <c r="G43" s="43" t="n">
        <v>6937000000000</v>
      </c>
      <c r="H43" s="44" t="n">
        <v>5219000000000</v>
      </c>
      <c r="I43" s="44" t="n">
        <v>9401000000000</v>
      </c>
      <c r="J43" s="44" t="n">
        <v>8290000000</v>
      </c>
      <c r="K43" s="44" t="n">
        <v>9560000000</v>
      </c>
      <c r="L43" s="44" t="n">
        <v>14200000000</v>
      </c>
      <c r="M43" s="44" t="n">
        <v>14280000000</v>
      </c>
      <c r="N43" s="46" t="n">
        <v>14600000000</v>
      </c>
      <c r="O43" s="46" t="n">
        <v>15400000000</v>
      </c>
      <c r="P43" s="46" t="n">
        <v>29600000000</v>
      </c>
      <c r="Q43" s="43" t="n">
        <v>53200000000</v>
      </c>
      <c r="R43" s="46" t="n">
        <v>42400000000</v>
      </c>
      <c r="S43" s="37"/>
      <c r="T43" s="37"/>
      <c r="U43" s="37"/>
      <c r="V43" s="37"/>
      <c r="W43" s="37"/>
      <c r="X43" s="37"/>
    </row>
    <row r="44" customFormat="false" ht="15" hidden="false" customHeight="false" outlineLevel="0" collapsed="false">
      <c r="A44" s="47" t="s">
        <v>137</v>
      </c>
      <c r="B44" s="0" t="s">
        <v>138</v>
      </c>
      <c r="C44" s="37"/>
      <c r="D44" s="37"/>
      <c r="E44" s="43" t="n">
        <v>2512000000000</v>
      </c>
      <c r="F44" s="43" t="n">
        <v>2780000000000</v>
      </c>
      <c r="G44" s="43" t="n">
        <v>3564000000000</v>
      </c>
      <c r="H44" s="44" t="n">
        <v>3148000000000</v>
      </c>
      <c r="I44" s="44" t="n">
        <v>5172000000000</v>
      </c>
      <c r="J44" s="44" t="n">
        <v>3980000000</v>
      </c>
      <c r="K44" s="44" t="n">
        <v>3310000000</v>
      </c>
      <c r="L44" s="44" t="n">
        <v>6510000000</v>
      </c>
      <c r="M44" s="44" t="n">
        <v>8190000000</v>
      </c>
      <c r="N44" s="46" t="n">
        <v>10500000000</v>
      </c>
      <c r="O44" s="46" t="n">
        <v>6700000000</v>
      </c>
      <c r="P44" s="46" t="n">
        <v>12200000000</v>
      </c>
      <c r="Q44" s="43" t="n">
        <v>22100000000</v>
      </c>
      <c r="R44" s="46" t="n">
        <v>24300000000</v>
      </c>
      <c r="S44" s="37"/>
      <c r="T44" s="37"/>
      <c r="U44" s="37"/>
      <c r="V44" s="37"/>
      <c r="W44" s="37"/>
      <c r="X44" s="37"/>
    </row>
    <row r="45" customFormat="false" ht="15" hidden="false" customHeight="false" outlineLevel="0" collapsed="false">
      <c r="A45" s="47" t="s">
        <v>139</v>
      </c>
      <c r="B45" s="0" t="s">
        <v>138</v>
      </c>
      <c r="C45" s="37"/>
      <c r="D45" s="37"/>
      <c r="E45" s="43" t="n">
        <v>3374000000000</v>
      </c>
      <c r="F45" s="43" t="n">
        <v>2569000000000</v>
      </c>
      <c r="G45" s="43" t="n">
        <v>3373000000000</v>
      </c>
      <c r="H45" s="44" t="n">
        <v>2071000000000</v>
      </c>
      <c r="I45" s="44" t="n">
        <v>4229000000000</v>
      </c>
      <c r="J45" s="44" t="n">
        <v>4310000000</v>
      </c>
      <c r="K45" s="44" t="n">
        <v>6250000000</v>
      </c>
      <c r="L45" s="44" t="n">
        <v>7690000000</v>
      </c>
      <c r="M45" s="44" t="n">
        <v>6090000000</v>
      </c>
      <c r="N45" s="46" t="n">
        <v>4100000000</v>
      </c>
      <c r="O45" s="46" t="n">
        <v>8700000000</v>
      </c>
      <c r="P45" s="46" t="n">
        <v>17500000000</v>
      </c>
      <c r="Q45" s="43" t="n">
        <v>20100000000</v>
      </c>
      <c r="R45" s="46" t="n">
        <v>18100000000</v>
      </c>
      <c r="S45" s="37"/>
      <c r="T45" s="37"/>
      <c r="U45" s="37"/>
      <c r="V45" s="37"/>
      <c r="W45" s="37"/>
      <c r="X45" s="37"/>
    </row>
    <row r="46" customFormat="false" ht="15" hidden="false" customHeight="false" outlineLevel="0" collapsed="false">
      <c r="A46" s="48" t="s">
        <v>140</v>
      </c>
      <c r="C46" s="37"/>
      <c r="D46" s="37"/>
      <c r="E46" s="43"/>
      <c r="F46" s="43"/>
      <c r="G46" s="43"/>
      <c r="H46" s="44"/>
      <c r="I46" s="44" t="n">
        <v>1205000000000</v>
      </c>
      <c r="J46" s="44" t="n">
        <v>1720000000</v>
      </c>
      <c r="K46" s="44" t="n">
        <v>1920000000</v>
      </c>
      <c r="L46" s="44" t="n">
        <v>3890000000</v>
      </c>
      <c r="M46" s="44" t="n">
        <v>2330000000</v>
      </c>
      <c r="N46" s="46"/>
      <c r="O46" s="46"/>
      <c r="P46" s="46"/>
      <c r="Q46" s="43"/>
      <c r="R46" s="46"/>
      <c r="S46" s="37"/>
      <c r="T46" s="37"/>
      <c r="U46" s="37"/>
      <c r="V46" s="37"/>
      <c r="W46" s="37"/>
      <c r="X46" s="37"/>
    </row>
    <row r="47" customFormat="false" ht="15" hidden="false" customHeight="false" outlineLevel="0" collapsed="false">
      <c r="A47" s="47" t="s">
        <v>141</v>
      </c>
      <c r="B47" s="0" t="s">
        <v>142</v>
      </c>
      <c r="C47" s="37"/>
      <c r="D47" s="37"/>
      <c r="E47" s="43" t="n">
        <v>-485000000000</v>
      </c>
      <c r="F47" s="43" t="n">
        <v>-591000000000</v>
      </c>
      <c r="G47" s="43" t="n">
        <v>-668000000000</v>
      </c>
      <c r="H47" s="45" t="n">
        <v>-734000000000</v>
      </c>
      <c r="I47" s="45" t="n">
        <v>-1084000000000</v>
      </c>
      <c r="J47" s="45" t="n">
        <v>-820000000</v>
      </c>
      <c r="K47" s="45" t="n">
        <v>-750000000</v>
      </c>
      <c r="L47" s="44" t="n">
        <v>-700000000</v>
      </c>
      <c r="M47" s="44" t="n">
        <v>-1030000000</v>
      </c>
      <c r="N47" s="46" t="n">
        <v>-1100000000</v>
      </c>
      <c r="O47" s="46" t="n">
        <v>-1600000000</v>
      </c>
      <c r="P47" s="46" t="n">
        <v>-2500000000</v>
      </c>
      <c r="Q47" s="43" t="n">
        <v>-3900000000</v>
      </c>
      <c r="R47" s="46" t="n">
        <v>-4100000000</v>
      </c>
      <c r="S47" s="37"/>
      <c r="T47" s="37"/>
      <c r="U47" s="37"/>
      <c r="V47" s="37"/>
      <c r="W47" s="37"/>
      <c r="X47" s="37"/>
    </row>
    <row r="48" customFormat="false" ht="15" hidden="false" customHeight="false" outlineLevel="0" collapsed="false">
      <c r="A48" s="37" t="s">
        <v>143</v>
      </c>
      <c r="B48" s="0" t="s">
        <v>144</v>
      </c>
      <c r="C48" s="37"/>
      <c r="D48" s="37"/>
      <c r="E48" s="46" t="n">
        <v>806000000000</v>
      </c>
      <c r="F48" s="46" t="n">
        <v>92000000000</v>
      </c>
      <c r="G48" s="43" t="n">
        <v>-728000000000</v>
      </c>
      <c r="H48" s="45" t="n">
        <v>-2335000000000</v>
      </c>
      <c r="I48" s="45" t="n">
        <v>-5835000000000</v>
      </c>
      <c r="J48" s="44" t="n">
        <v>380000000</v>
      </c>
      <c r="K48" s="45" t="n">
        <v>-4080000000</v>
      </c>
      <c r="L48" s="44" t="n">
        <v>520000000</v>
      </c>
      <c r="M48" s="44" t="n">
        <v>-40000000</v>
      </c>
      <c r="N48" s="46" t="n">
        <v>5700000000</v>
      </c>
      <c r="O48" s="46" t="n">
        <v>2900000000</v>
      </c>
      <c r="P48" s="46" t="n">
        <v>-13900000000</v>
      </c>
      <c r="Q48" s="46" t="n">
        <v>6400000000</v>
      </c>
      <c r="R48" s="46" t="n">
        <v>6400000000</v>
      </c>
      <c r="S48" s="37"/>
      <c r="T48" s="37"/>
      <c r="U48" s="37"/>
      <c r="V48" s="37"/>
      <c r="W48" s="37"/>
      <c r="X48" s="37"/>
    </row>
    <row r="49" customFormat="false" ht="15" hidden="false" customHeight="false" outlineLevel="0" collapsed="false">
      <c r="A49" s="37"/>
      <c r="B49" s="37"/>
      <c r="C49" s="37"/>
      <c r="D49" s="37"/>
      <c r="E49" s="47" t="s">
        <v>85</v>
      </c>
      <c r="F49" s="47" t="s">
        <v>86</v>
      </c>
      <c r="G49" s="47" t="s">
        <v>86</v>
      </c>
      <c r="H49" s="47" t="s">
        <v>86</v>
      </c>
      <c r="I49" s="48" t="s">
        <v>86</v>
      </c>
      <c r="J49" s="47" t="s">
        <v>85</v>
      </c>
      <c r="K49" s="47" t="s">
        <v>85</v>
      </c>
      <c r="L49" s="47" t="s">
        <v>85</v>
      </c>
      <c r="M49" s="47" t="s">
        <v>86</v>
      </c>
      <c r="N49" s="47" t="s">
        <v>85</v>
      </c>
      <c r="O49" s="47" t="s">
        <v>85</v>
      </c>
      <c r="P49" s="47" t="s">
        <v>85</v>
      </c>
      <c r="Q49" s="47" t="s">
        <v>85</v>
      </c>
      <c r="R49" s="47" t="s">
        <v>85</v>
      </c>
      <c r="S49" s="37"/>
      <c r="T49" s="37"/>
      <c r="U49" s="37"/>
      <c r="V49" s="37"/>
      <c r="W49" s="37"/>
      <c r="X49" s="37"/>
    </row>
    <row r="51" customFormat="false" ht="15" hidden="false" customHeight="false" outlineLevel="0" collapsed="false">
      <c r="C51" s="36"/>
    </row>
    <row r="52" customFormat="false" ht="15" hidden="false" customHeight="false" outlineLevel="0" collapsed="false">
      <c r="A52" s="0" t="s">
        <v>145</v>
      </c>
      <c r="C52" s="0" t="n">
        <f aca="false">C7-C8-C16</f>
        <v>0</v>
      </c>
      <c r="D52" s="0" t="n">
        <f aca="false">D7-D8-D16</f>
        <v>0</v>
      </c>
      <c r="E52" s="54" t="n">
        <f aca="false">E7-E8-E16</f>
        <v>0</v>
      </c>
      <c r="F52" s="0" t="n">
        <f aca="false">F7-F8-F16</f>
        <v>0</v>
      </c>
      <c r="G52" s="0" t="n">
        <f aca="false">G7-G8-G16</f>
        <v>-1000000000</v>
      </c>
      <c r="H52" s="0" t="n">
        <f aca="false">H7-H8-H16</f>
        <v>0</v>
      </c>
      <c r="I52" s="54" t="n">
        <f aca="false">I7-I8-I16</f>
        <v>1000000000</v>
      </c>
      <c r="J52" s="54" t="n">
        <f aca="false">J7-J8-J16</f>
        <v>0</v>
      </c>
      <c r="K52" s="54" t="n">
        <f aca="false">K7-K8-K16</f>
        <v>0</v>
      </c>
      <c r="L52" s="0" t="n">
        <f aca="false">L7-L8-L16</f>
        <v>0</v>
      </c>
      <c r="M52" s="0" t="n">
        <f aca="false">M7-M8-M16</f>
        <v>-10000000</v>
      </c>
      <c r="N52" s="0" t="n">
        <f aca="false">N7-N8-N16</f>
        <v>0</v>
      </c>
      <c r="O52" s="0" t="n">
        <f aca="false">O7-O8-O16</f>
        <v>-100000000</v>
      </c>
      <c r="P52" s="0" t="n">
        <f aca="false">P7-P8-P16</f>
        <v>0</v>
      </c>
      <c r="Q52" s="0" t="n">
        <f aca="false">Q7-Q8-Q16</f>
        <v>0</v>
      </c>
      <c r="R52" s="0" t="n">
        <f aca="false">R7-R8-R16</f>
        <v>0</v>
      </c>
    </row>
    <row r="53" customFormat="false" ht="15" hidden="false" customHeight="false" outlineLevel="0" collapsed="false">
      <c r="A53" s="0" t="s">
        <v>90</v>
      </c>
      <c r="C53" s="54" t="n">
        <f aca="false">C17-C27-C18-C30</f>
        <v>0</v>
      </c>
      <c r="D53" s="54" t="n">
        <f aca="false">D17-D27-D18-D30</f>
        <v>0</v>
      </c>
      <c r="E53" s="54" t="n">
        <f aca="false">E17-E27-E18-E30</f>
        <v>0</v>
      </c>
      <c r="F53" s="54" t="n">
        <f aca="false">F17-F27-F18-F30</f>
        <v>0</v>
      </c>
      <c r="G53" s="54" t="n">
        <f aca="false">G17-G27-G18-G30</f>
        <v>0</v>
      </c>
      <c r="H53" s="54" t="n">
        <f aca="false">H17-H27-H18-H30</f>
        <v>0</v>
      </c>
      <c r="I53" s="54" t="n">
        <f aca="false">I17-I27-I18-I30</f>
        <v>0</v>
      </c>
      <c r="J53" s="54" t="n">
        <f aca="false">J17-J27-J18-J30</f>
        <v>0</v>
      </c>
      <c r="K53" s="54" t="n">
        <f aca="false">K17-K27-K18-K30</f>
        <v>0</v>
      </c>
      <c r="L53" s="54" t="n">
        <f aca="false">L17-L27-L18-L30</f>
        <v>0</v>
      </c>
      <c r="M53" s="54" t="n">
        <f aca="false">M17-M27-M18-M30</f>
        <v>0</v>
      </c>
      <c r="N53" s="54" t="n">
        <f aca="false">N17-N27-N18-N30</f>
        <v>0</v>
      </c>
      <c r="O53" s="54" t="n">
        <f aca="false">O17-O27-O18-O30</f>
        <v>-100000000</v>
      </c>
      <c r="P53" s="54" t="n">
        <f aca="false">P17-P27-P18-P30</f>
        <v>0</v>
      </c>
      <c r="Q53" s="54" t="n">
        <f aca="false">Q17-Q27-Q18-Q30</f>
        <v>100000000</v>
      </c>
      <c r="R53" s="54" t="n">
        <f aca="false">R17-R27-R18-R30</f>
        <v>0</v>
      </c>
    </row>
    <row r="54" customFormat="false" ht="15" hidden="false" customHeight="false" outlineLevel="0" collapsed="false">
      <c r="E54" s="54" t="n">
        <f aca="false">E42-E44-E45-E46-E47</f>
        <v>0</v>
      </c>
      <c r="F54" s="54" t="n">
        <f aca="false">F42-F44-F45-F46-F47</f>
        <v>-1000000000</v>
      </c>
      <c r="G54" s="54" t="n">
        <f aca="false">G42-G44-G45-G46-G47</f>
        <v>-2481000000000</v>
      </c>
      <c r="H54" s="54" t="n">
        <f aca="false">H42-H44-H45-H46-H47</f>
        <v>550000000000</v>
      </c>
      <c r="I54" s="54" t="n">
        <f aca="false">I42-I44-I45-I46-I47</f>
        <v>-755000000000</v>
      </c>
      <c r="J54" s="54" t="n">
        <f aca="false">J42-J44-J45-J46-J47</f>
        <v>-1720000000</v>
      </c>
      <c r="K54" s="54" t="n">
        <f aca="false">K42-K44-K45-K46-K47</f>
        <v>-1080000000</v>
      </c>
      <c r="L54" s="54" t="n">
        <f aca="false">L42-L44-L45-L46-L47</f>
        <v>-3890000000</v>
      </c>
      <c r="M54" s="54" t="n">
        <f aca="false">M42-M44-M45-M46-M47</f>
        <v>-2330000000</v>
      </c>
      <c r="N54" s="54" t="n">
        <f aca="false">N42-N44-N45-N46-N47</f>
        <v>0</v>
      </c>
      <c r="O54" s="54" t="n">
        <f aca="false">O42-O44-O45-O46-O47</f>
        <v>0</v>
      </c>
      <c r="P54" s="54" t="n">
        <f aca="false">P42-P44-P45-P46-P47</f>
        <v>-100000000</v>
      </c>
      <c r="Q54" s="54" t="n">
        <f aca="false">Q42-Q44-Q45-Q46-Q47</f>
        <v>11000000000</v>
      </c>
      <c r="R54" s="54" t="n">
        <f aca="false">R42-R44-R45-R46-R47</f>
        <v>0</v>
      </c>
    </row>
    <row r="55" customFormat="false" ht="15" hidden="false" customHeight="false" outlineLevel="0" collapsed="false">
      <c r="E55" s="54" t="n">
        <f aca="false">E41-E42-E48</f>
        <v>0</v>
      </c>
      <c r="F55" s="54" t="n">
        <f aca="false">F41-F42-F48</f>
        <v>0</v>
      </c>
      <c r="G55" s="54" t="n">
        <f aca="false">G41-G42-G48</f>
        <v>0</v>
      </c>
      <c r="H55" s="54" t="n">
        <f aca="false">H41-H42-H48</f>
        <v>0</v>
      </c>
      <c r="I55" s="54" t="n">
        <f aca="false">I41-I42-I48</f>
        <v>0</v>
      </c>
      <c r="J55" s="54" t="n">
        <f aca="false">J41-J42-J48</f>
        <v>0</v>
      </c>
      <c r="K55" s="54" t="n">
        <f aca="false">K41-K42-K48</f>
        <v>0</v>
      </c>
      <c r="L55" s="54" t="n">
        <f aca="false">L41-L42-L48</f>
        <v>0</v>
      </c>
      <c r="M55" s="54" t="n">
        <f aca="false">M41-M42-M48</f>
        <v>0</v>
      </c>
      <c r="N55" s="54" t="n">
        <f aca="false">N41-N42-N48</f>
        <v>0</v>
      </c>
      <c r="O55" s="54" t="n">
        <f aca="false">O41-O42-O48</f>
        <v>0</v>
      </c>
      <c r="P55" s="54" t="n">
        <f aca="false">P41-P42-P48</f>
        <v>0</v>
      </c>
      <c r="Q55" s="54" t="n">
        <f aca="false">Q41-Q42-Q48</f>
        <v>0</v>
      </c>
      <c r="R55" s="54" t="n">
        <f aca="false">R41-R42-R48</f>
        <v>0</v>
      </c>
    </row>
    <row r="56" customFormat="false" ht="15" hidden="false" customHeight="false" outlineLevel="0" collapsed="false">
      <c r="E56" s="54" t="n">
        <f aca="false">E44+E45+E46+E47-E42</f>
        <v>0</v>
      </c>
      <c r="F56" s="54" t="n">
        <f aca="false">F44+F45+F46+F47-F42</f>
        <v>1000000000</v>
      </c>
      <c r="G56" s="54" t="n">
        <f aca="false">G44+G45+G46+G47-G42</f>
        <v>2481000000000</v>
      </c>
      <c r="H56" s="54" t="n">
        <f aca="false">H44+H45+H46+H47-H42</f>
        <v>-550000000000</v>
      </c>
      <c r="I56" s="54" t="n">
        <f aca="false">I44+I45+I46+I47-I42</f>
        <v>755000000000</v>
      </c>
      <c r="J56" s="54" t="n">
        <f aca="false">J44+J45+J46+J47-J42</f>
        <v>1720000000</v>
      </c>
      <c r="K56" s="54" t="n">
        <f aca="false">K44+K45+K46+K47-K42</f>
        <v>1080000000</v>
      </c>
      <c r="L56" s="54" t="n">
        <f aca="false">L44+L45+L46+L47-L42</f>
        <v>3890000000</v>
      </c>
      <c r="M56" s="54" t="n">
        <f aca="false">M44+M45+M46+M47-M42</f>
        <v>2330000000</v>
      </c>
      <c r="N56" s="54" t="n">
        <f aca="false">N44+N45+N46+N47-N42</f>
        <v>0</v>
      </c>
      <c r="O56" s="54" t="n">
        <f aca="false">O44+O45+O46+O47-O42</f>
        <v>0</v>
      </c>
      <c r="P56" s="54" t="n">
        <f aca="false">P44+P45+P46+P47-P42</f>
        <v>100000000</v>
      </c>
      <c r="Q56" s="54" t="n">
        <f aca="false">Q44+Q45+Q46+Q47-Q42</f>
        <v>-11000000000</v>
      </c>
      <c r="R56" s="54" t="n">
        <f aca="false">R44+R45+R46+R47-R42</f>
        <v>0</v>
      </c>
    </row>
    <row r="57" customFormat="false" ht="15" hidden="false" customHeight="false" outlineLevel="0" collapsed="false">
      <c r="F57" s="54" t="n">
        <f aca="false">F42-F43-F47</f>
        <v>0</v>
      </c>
      <c r="G57" s="54" t="n">
        <f aca="false">G42-G43-G47</f>
        <v>-2481000000000</v>
      </c>
      <c r="H57" s="54" t="n">
        <f aca="false">H42-H43-H47</f>
        <v>550000000000</v>
      </c>
      <c r="I57" s="54" t="n">
        <f aca="false">I42-I43-I47</f>
        <v>450000000000</v>
      </c>
      <c r="J57" s="54" t="n">
        <f aca="false">J42-J43-J47</f>
        <v>0</v>
      </c>
      <c r="K57" s="54" t="n">
        <f aca="false">K42-K43-K47</f>
        <v>840000000</v>
      </c>
      <c r="L57" s="54" t="n">
        <f aca="false">L42-L43-L47</f>
        <v>0</v>
      </c>
      <c r="M57" s="54" t="n">
        <f aca="false">M42-M43-M47</f>
        <v>0</v>
      </c>
      <c r="N57" s="54" t="n">
        <f aca="false">N42-N43-N47</f>
        <v>0</v>
      </c>
      <c r="O57" s="54" t="n">
        <f aca="false">O42-O43-O47</f>
        <v>0</v>
      </c>
      <c r="P57" s="54" t="n">
        <f aca="false">P42-P43-P47</f>
        <v>0</v>
      </c>
      <c r="Q57" s="54" t="n">
        <f aca="false">Q42-Q43-Q47</f>
        <v>0</v>
      </c>
      <c r="R57" s="54" t="n">
        <f aca="false">R42-R43-R47</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6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H61" activeCellId="0" sqref="H61"/>
    </sheetView>
  </sheetViews>
  <sheetFormatPr defaultRowHeight="15"/>
  <cols>
    <col collapsed="false" hidden="false" max="1" min="1" style="0" width="53.7091836734694"/>
    <col collapsed="false" hidden="false" max="1025" min="2" style="0" width="8.72959183673469"/>
  </cols>
  <sheetData>
    <row r="1" customFormat="false" ht="15" hidden="false" customHeight="false" outlineLevel="0" collapsed="false">
      <c r="A1" s="1" t="s">
        <v>814</v>
      </c>
      <c r="B1" s="1"/>
      <c r="C1" s="1"/>
      <c r="D1" s="1"/>
      <c r="E1" s="1"/>
      <c r="F1" s="1"/>
      <c r="G1" s="1"/>
      <c r="H1" s="1"/>
      <c r="I1" s="1"/>
      <c r="J1" s="1"/>
      <c r="K1" s="1"/>
      <c r="L1" s="1"/>
      <c r="M1" s="2"/>
      <c r="N1" s="2"/>
      <c r="O1" s="2"/>
      <c r="P1" s="8"/>
      <c r="Q1" s="2"/>
      <c r="R1" s="2"/>
      <c r="S1" s="2"/>
      <c r="T1" s="2"/>
      <c r="U1" s="2"/>
      <c r="V1" s="2"/>
    </row>
    <row r="2" customFormat="false" ht="15" hidden="false" customHeight="false" outlineLevel="0" collapsed="false">
      <c r="A2" s="4" t="s">
        <v>815</v>
      </c>
      <c r="B2" s="2"/>
      <c r="C2" s="2"/>
      <c r="D2" s="2"/>
      <c r="E2" s="2"/>
      <c r="F2" s="2"/>
      <c r="G2" s="2"/>
      <c r="H2" s="2"/>
      <c r="I2" s="2"/>
      <c r="J2" s="2"/>
      <c r="K2" s="2"/>
      <c r="L2" s="2"/>
      <c r="M2" s="2"/>
      <c r="N2" s="2"/>
      <c r="O2" s="2"/>
      <c r="P2" s="38"/>
      <c r="Q2" s="5"/>
      <c r="R2" s="6"/>
      <c r="S2" s="2"/>
      <c r="T2" s="2"/>
      <c r="U2" s="2"/>
      <c r="V2" s="2"/>
    </row>
    <row r="3" customFormat="false" ht="15" hidden="false" customHeight="false" outlineLevel="0" collapsed="false">
      <c r="A3" s="7" t="s">
        <v>2</v>
      </c>
      <c r="B3" s="2" t="n">
        <v>2000</v>
      </c>
      <c r="C3" s="2" t="n">
        <v>2001</v>
      </c>
      <c r="D3" s="2" t="n">
        <v>2002</v>
      </c>
      <c r="E3" s="2" t="n">
        <v>2003</v>
      </c>
      <c r="F3" s="2" t="n">
        <v>2004</v>
      </c>
      <c r="G3" s="2" t="n">
        <v>2005</v>
      </c>
      <c r="H3" s="2" t="n">
        <v>2006</v>
      </c>
      <c r="I3" s="2" t="n">
        <v>2007</v>
      </c>
      <c r="J3" s="2" t="n">
        <v>2008</v>
      </c>
      <c r="K3" s="2" t="n">
        <v>2009</v>
      </c>
      <c r="L3" s="2" t="n">
        <v>2010</v>
      </c>
      <c r="M3" s="2" t="n">
        <v>2011</v>
      </c>
      <c r="N3" s="2" t="n">
        <v>2012</v>
      </c>
      <c r="O3" s="2" t="n">
        <v>2013</v>
      </c>
      <c r="P3" s="2" t="n">
        <v>2014</v>
      </c>
      <c r="Q3" s="2" t="n">
        <v>2015</v>
      </c>
      <c r="R3" s="2" t="n">
        <v>2016</v>
      </c>
      <c r="S3" s="2" t="n">
        <v>2017</v>
      </c>
      <c r="T3" s="2" t="n">
        <v>2018</v>
      </c>
      <c r="U3" s="2" t="n">
        <v>2019</v>
      </c>
      <c r="V3" s="2" t="n">
        <v>2020</v>
      </c>
    </row>
    <row r="4" customFormat="false" ht="15" hidden="false" customHeight="false" outlineLevel="0" collapsed="false">
      <c r="A4" s="7" t="s">
        <v>3</v>
      </c>
      <c r="B4" s="2" t="s">
        <v>4</v>
      </c>
      <c r="C4" s="2" t="s">
        <v>5</v>
      </c>
      <c r="D4" s="2" t="s">
        <v>6</v>
      </c>
      <c r="E4" s="2" t="s">
        <v>7</v>
      </c>
      <c r="F4" s="2" t="s">
        <v>8</v>
      </c>
      <c r="G4" s="2" t="s">
        <v>9</v>
      </c>
      <c r="H4" s="2" t="s">
        <v>10</v>
      </c>
      <c r="I4" s="2" t="s">
        <v>11</v>
      </c>
      <c r="J4" s="2" t="s">
        <v>12</v>
      </c>
      <c r="K4" s="2" t="s">
        <v>13</v>
      </c>
      <c r="L4" s="2" t="s">
        <v>14</v>
      </c>
      <c r="M4" s="2" t="s">
        <v>15</v>
      </c>
      <c r="N4" s="2" t="s">
        <v>16</v>
      </c>
      <c r="O4" s="2" t="s">
        <v>17</v>
      </c>
      <c r="P4" s="8" t="s">
        <v>18</v>
      </c>
      <c r="Q4" s="2" t="s">
        <v>19</v>
      </c>
      <c r="R4" s="2" t="s">
        <v>20</v>
      </c>
      <c r="S4" s="2" t="s">
        <v>21</v>
      </c>
      <c r="T4" s="2" t="s">
        <v>22</v>
      </c>
      <c r="U4" s="2" t="s">
        <v>23</v>
      </c>
      <c r="V4" s="2" t="s">
        <v>148</v>
      </c>
    </row>
    <row r="5" customFormat="false" ht="15" hidden="false" customHeight="false" outlineLevel="0" collapsed="false">
      <c r="A5" s="7" t="s">
        <v>24</v>
      </c>
      <c r="B5" s="2" t="s">
        <v>25</v>
      </c>
      <c r="C5" s="2" t="s">
        <v>25</v>
      </c>
      <c r="D5" s="2" t="s">
        <v>25</v>
      </c>
      <c r="E5" s="2" t="s">
        <v>25</v>
      </c>
      <c r="F5" s="2" t="s">
        <v>25</v>
      </c>
      <c r="G5" s="16" t="s">
        <v>26</v>
      </c>
      <c r="H5" s="16" t="s">
        <v>25</v>
      </c>
      <c r="I5" s="16" t="s">
        <v>25</v>
      </c>
      <c r="J5" s="16" t="s">
        <v>25</v>
      </c>
      <c r="K5" s="16" t="s">
        <v>25</v>
      </c>
      <c r="L5" s="2" t="s">
        <v>26</v>
      </c>
      <c r="M5" s="2" t="s">
        <v>25</v>
      </c>
      <c r="N5" s="2" t="s">
        <v>25</v>
      </c>
      <c r="O5" s="2" t="s">
        <v>25</v>
      </c>
      <c r="P5" s="8" t="s">
        <v>150</v>
      </c>
      <c r="Q5" s="2" t="s">
        <v>29</v>
      </c>
      <c r="R5" s="2" t="s">
        <v>29</v>
      </c>
      <c r="S5" s="2" t="s">
        <v>29</v>
      </c>
      <c r="T5" s="2" t="s">
        <v>29</v>
      </c>
      <c r="U5" s="2" t="s">
        <v>29</v>
      </c>
      <c r="V5" s="2" t="s">
        <v>29</v>
      </c>
    </row>
    <row r="6" s="22" customFormat="true" ht="15" hidden="false" customHeight="false" outlineLevel="0" collapsed="false">
      <c r="A6" s="31" t="s">
        <v>32</v>
      </c>
      <c r="B6" s="31"/>
      <c r="C6" s="31"/>
      <c r="H6" s="87" t="n">
        <v>10.1</v>
      </c>
      <c r="I6" s="161" t="n">
        <v>10.5</v>
      </c>
      <c r="J6" s="22" t="n">
        <v>12</v>
      </c>
      <c r="K6" s="22" t="n">
        <v>9.9</v>
      </c>
      <c r="L6" s="22" t="n">
        <v>9.2</v>
      </c>
      <c r="M6" s="22" t="n">
        <v>9</v>
      </c>
      <c r="N6" s="22" t="n">
        <v>8.7</v>
      </c>
      <c r="O6" s="22" t="n">
        <v>9.1</v>
      </c>
      <c r="P6" s="22" t="n">
        <v>9.1</v>
      </c>
      <c r="Q6" s="22" t="n">
        <v>9.3</v>
      </c>
    </row>
    <row r="7" customFormat="false" ht="15" hidden="false" customHeight="false" outlineLevel="0" collapsed="false">
      <c r="A7" s="77" t="s">
        <v>280</v>
      </c>
      <c r="B7" s="77"/>
      <c r="C7" s="77"/>
      <c r="H7" s="87" t="n">
        <v>7.6</v>
      </c>
      <c r="I7" s="87" t="n">
        <v>8.2</v>
      </c>
      <c r="J7" s="0" t="n">
        <v>8.9</v>
      </c>
      <c r="K7" s="0" t="n">
        <v>7.9</v>
      </c>
      <c r="L7" s="0" t="n">
        <v>7.1</v>
      </c>
      <c r="M7" s="0" t="n">
        <v>7.4</v>
      </c>
      <c r="N7" s="0" t="n">
        <v>7.1</v>
      </c>
      <c r="O7" s="0" t="n">
        <v>7.4</v>
      </c>
      <c r="P7" s="0" t="n">
        <v>7.3</v>
      </c>
      <c r="Q7" s="0" t="n">
        <v>7.5</v>
      </c>
    </row>
    <row r="8" customFormat="false" ht="15" hidden="false" customHeight="false" outlineLevel="0" collapsed="false">
      <c r="A8" s="81" t="s">
        <v>816</v>
      </c>
      <c r="B8" s="77"/>
      <c r="C8" s="77"/>
      <c r="H8" s="87" t="n">
        <v>10.2</v>
      </c>
      <c r="I8" s="87" t="n">
        <v>11.1</v>
      </c>
      <c r="J8" s="87" t="n">
        <v>12</v>
      </c>
    </row>
    <row r="9" customFormat="false" ht="15" hidden="false" customHeight="false" outlineLevel="0" collapsed="false">
      <c r="A9" s="77" t="s">
        <v>817</v>
      </c>
      <c r="B9" s="81" t="s">
        <v>818</v>
      </c>
      <c r="C9" s="77"/>
      <c r="H9" s="87" t="n">
        <v>2.8</v>
      </c>
      <c r="I9" s="87" t="n">
        <v>3.4</v>
      </c>
      <c r="J9" s="87" t="n">
        <v>3.9</v>
      </c>
    </row>
    <row r="10" customFormat="false" ht="15" hidden="false" customHeight="false" outlineLevel="0" collapsed="false">
      <c r="A10" s="77" t="s">
        <v>185</v>
      </c>
      <c r="B10" s="77"/>
      <c r="C10" s="77"/>
      <c r="H10" s="87" t="n">
        <v>1.6</v>
      </c>
      <c r="I10" s="87" t="n">
        <v>1.8</v>
      </c>
      <c r="J10" s="87" t="n">
        <v>2.1</v>
      </c>
      <c r="K10" s="0" t="n">
        <v>5.7</v>
      </c>
      <c r="L10" s="2" t="n">
        <v>5.8</v>
      </c>
      <c r="M10" s="2" t="n">
        <v>5.7</v>
      </c>
      <c r="N10" s="0" t="n">
        <v>5.5</v>
      </c>
      <c r="O10" s="0" t="n">
        <v>5.5</v>
      </c>
      <c r="P10" s="0" t="n">
        <v>5.8</v>
      </c>
      <c r="Q10" s="0" t="n">
        <v>5.9</v>
      </c>
    </row>
    <row r="11" customFormat="false" ht="15" hidden="false" customHeight="false" outlineLevel="0" collapsed="false">
      <c r="A11" s="81" t="s">
        <v>819</v>
      </c>
      <c r="B11" s="77"/>
      <c r="C11" s="77"/>
      <c r="H11" s="87" t="n">
        <v>3.1</v>
      </c>
      <c r="I11" s="87" t="n">
        <v>2.7</v>
      </c>
      <c r="J11" s="87" t="n">
        <v>2.5</v>
      </c>
      <c r="K11" s="0" t="n">
        <v>1.9</v>
      </c>
      <c r="L11" s="2" t="n">
        <v>1.6</v>
      </c>
      <c r="M11" s="2" t="n">
        <v>1.8</v>
      </c>
      <c r="N11" s="0" t="n">
        <v>1.6</v>
      </c>
      <c r="O11" s="0" t="n">
        <v>1.8</v>
      </c>
      <c r="P11" s="0" t="n">
        <v>1.5</v>
      </c>
      <c r="Q11" s="0" t="n">
        <v>1.5</v>
      </c>
    </row>
    <row r="12" customFormat="false" ht="15" hidden="false" customHeight="false" outlineLevel="0" collapsed="false">
      <c r="A12" s="77" t="s">
        <v>708</v>
      </c>
      <c r="B12" s="77"/>
      <c r="C12" s="77"/>
      <c r="H12" s="87" t="n">
        <v>1.8</v>
      </c>
      <c r="I12" s="87" t="n">
        <v>2</v>
      </c>
      <c r="J12" s="87" t="n">
        <v>2.1</v>
      </c>
      <c r="K12" s="0" t="n">
        <v>1.8</v>
      </c>
      <c r="L12" s="2" t="n">
        <v>1.3</v>
      </c>
      <c r="M12" s="2" t="n">
        <v>1.7</v>
      </c>
      <c r="N12" s="0" t="n">
        <v>1.7</v>
      </c>
      <c r="O12" s="0" t="n">
        <v>1.7</v>
      </c>
      <c r="P12" s="0" t="n">
        <v>1.5</v>
      </c>
      <c r="Q12" s="0" t="n">
        <v>1.5</v>
      </c>
    </row>
    <row r="13" customFormat="false" ht="15" hidden="false" customHeight="false" outlineLevel="0" collapsed="false">
      <c r="A13" s="77" t="s">
        <v>820</v>
      </c>
      <c r="B13" s="77"/>
      <c r="C13" s="77"/>
      <c r="H13" s="87" t="n">
        <v>0.9</v>
      </c>
      <c r="I13" s="87" t="n">
        <v>1.2</v>
      </c>
      <c r="J13" s="87" t="n">
        <v>1.4</v>
      </c>
      <c r="K13" s="0" t="n">
        <v>0.3</v>
      </c>
      <c r="L13" s="2" t="n">
        <v>0</v>
      </c>
      <c r="M13" s="2" t="n">
        <v>0</v>
      </c>
      <c r="N13" s="0" t="n">
        <v>0</v>
      </c>
      <c r="O13" s="0" t="n">
        <v>0.1</v>
      </c>
      <c r="P13" s="0" t="n">
        <v>0</v>
      </c>
      <c r="Q13" s="0" t="n">
        <v>0</v>
      </c>
    </row>
    <row r="14" customFormat="false" ht="15" hidden="false" customHeight="false" outlineLevel="0" collapsed="false">
      <c r="A14" s="77" t="s">
        <v>821</v>
      </c>
      <c r="B14" s="77"/>
      <c r="C14" s="77"/>
      <c r="H14" s="87" t="n">
        <v>2.6</v>
      </c>
      <c r="I14" s="87" t="n">
        <v>2.8</v>
      </c>
      <c r="J14" s="87" t="n">
        <v>3.1</v>
      </c>
      <c r="K14" s="0" t="n">
        <v>2.8</v>
      </c>
      <c r="L14" s="2" t="n">
        <v>2.5</v>
      </c>
      <c r="M14" s="2" t="n">
        <v>2.8</v>
      </c>
      <c r="N14" s="0" t="n">
        <v>2.8</v>
      </c>
      <c r="O14" s="0" t="n">
        <v>2.9</v>
      </c>
      <c r="P14" s="0" t="n">
        <v>3.1</v>
      </c>
      <c r="Q14" s="0" t="n">
        <v>3</v>
      </c>
    </row>
    <row r="15" customFormat="false" ht="15" hidden="false" customHeight="false" outlineLevel="0" collapsed="false">
      <c r="A15" s="77" t="s">
        <v>822</v>
      </c>
      <c r="B15" s="77"/>
      <c r="C15" s="77"/>
      <c r="H15" s="87" t="n">
        <v>2.4</v>
      </c>
      <c r="I15" s="87" t="n">
        <v>2.2</v>
      </c>
      <c r="J15" s="87" t="n">
        <v>3</v>
      </c>
      <c r="L15" s="2"/>
      <c r="M15" s="2"/>
    </row>
    <row r="16" customFormat="false" ht="15" hidden="false" customHeight="false" outlineLevel="0" collapsed="false">
      <c r="A16" s="77" t="s">
        <v>43</v>
      </c>
      <c r="B16" s="77"/>
      <c r="C16" s="77"/>
      <c r="H16" s="87" t="n">
        <v>0.1</v>
      </c>
      <c r="I16" s="87" t="n">
        <v>0.1</v>
      </c>
      <c r="J16" s="87" t="n">
        <v>0.1</v>
      </c>
      <c r="K16" s="0" t="n">
        <v>0</v>
      </c>
      <c r="L16" s="2" t="n">
        <v>0</v>
      </c>
      <c r="M16" s="2" t="n">
        <v>0</v>
      </c>
      <c r="N16" s="0" t="n">
        <v>0</v>
      </c>
      <c r="O16" s="0" t="n">
        <v>0</v>
      </c>
      <c r="P16" s="0" t="n">
        <v>0</v>
      </c>
      <c r="Q16" s="0" t="n">
        <v>0</v>
      </c>
    </row>
    <row r="17" customFormat="false" ht="15" hidden="false" customHeight="false" outlineLevel="0" collapsed="false">
      <c r="A17" s="77" t="s">
        <v>823</v>
      </c>
      <c r="B17" s="77"/>
      <c r="C17" s="77"/>
      <c r="H17" s="0" t="s">
        <v>79</v>
      </c>
      <c r="I17" s="0" t="s">
        <v>79</v>
      </c>
      <c r="J17" s="0" t="s">
        <v>79</v>
      </c>
      <c r="K17" s="0" t="n">
        <v>1.9</v>
      </c>
      <c r="L17" s="2" t="n">
        <v>2</v>
      </c>
      <c r="M17" s="2" t="n">
        <v>1.6</v>
      </c>
      <c r="N17" s="0" t="n">
        <v>1.6</v>
      </c>
      <c r="O17" s="0" t="n">
        <v>1.6</v>
      </c>
      <c r="P17" s="0" t="n">
        <v>1.8</v>
      </c>
      <c r="Q17" s="0" t="n">
        <v>1.8</v>
      </c>
    </row>
    <row r="18" customFormat="false" ht="15" hidden="false" customHeight="false" outlineLevel="0" collapsed="false">
      <c r="A18" s="77" t="s">
        <v>824</v>
      </c>
      <c r="B18" s="77"/>
      <c r="C18" s="77"/>
      <c r="H18" s="0" t="s">
        <v>79</v>
      </c>
      <c r="I18" s="0" t="s">
        <v>79</v>
      </c>
      <c r="J18" s="0" t="s">
        <v>79</v>
      </c>
      <c r="K18" s="0" t="n">
        <v>1.1</v>
      </c>
      <c r="L18" s="2" t="n">
        <v>1.1</v>
      </c>
      <c r="M18" s="2" t="n">
        <v>0.9</v>
      </c>
      <c r="N18" s="0" t="n">
        <v>0.8</v>
      </c>
      <c r="O18" s="0" t="n">
        <v>0.7</v>
      </c>
      <c r="P18" s="0" t="n">
        <v>0.8</v>
      </c>
      <c r="Q18" s="0" t="n">
        <v>1.8</v>
      </c>
    </row>
    <row r="19" customFormat="false" ht="15" hidden="false" customHeight="false" outlineLevel="0" collapsed="false">
      <c r="A19" s="81" t="s">
        <v>825</v>
      </c>
      <c r="B19" s="77"/>
      <c r="C19" s="77"/>
      <c r="H19" s="0" t="s">
        <v>79</v>
      </c>
      <c r="I19" s="0" t="s">
        <v>79</v>
      </c>
      <c r="J19" s="0" t="s">
        <v>79</v>
      </c>
      <c r="K19" s="0" t="n">
        <v>0.3</v>
      </c>
      <c r="L19" s="2" t="n">
        <v>0.3</v>
      </c>
      <c r="M19" s="2" t="n">
        <v>0.3</v>
      </c>
      <c r="N19" s="0" t="n">
        <v>0.3</v>
      </c>
      <c r="O19" s="0" t="n">
        <v>0.3</v>
      </c>
      <c r="P19" s="0" t="n">
        <v>0.2</v>
      </c>
      <c r="Q19" s="0" t="n">
        <v>0.2</v>
      </c>
    </row>
    <row r="20" customFormat="false" ht="15" hidden="false" customHeight="false" outlineLevel="0" collapsed="false">
      <c r="A20" s="77" t="s">
        <v>826</v>
      </c>
      <c r="B20" s="77"/>
      <c r="C20" s="77"/>
      <c r="H20" s="0" t="s">
        <v>79</v>
      </c>
      <c r="I20" s="0" t="s">
        <v>79</v>
      </c>
      <c r="J20" s="0" t="s">
        <v>79</v>
      </c>
      <c r="K20" s="0" t="n">
        <v>0.6</v>
      </c>
      <c r="L20" s="2" t="n">
        <v>0.6</v>
      </c>
      <c r="M20" s="2" t="n">
        <v>0.5</v>
      </c>
      <c r="N20" s="0" t="n">
        <v>0.5</v>
      </c>
      <c r="O20" s="0" t="n">
        <v>0.6</v>
      </c>
      <c r="P20" s="0" t="n">
        <v>0.7</v>
      </c>
      <c r="Q20" s="0" t="n">
        <v>0.7</v>
      </c>
    </row>
    <row r="21" s="24" customFormat="true" ht="15" hidden="false" customHeight="false" outlineLevel="0" collapsed="false">
      <c r="A21" s="96" t="s">
        <v>107</v>
      </c>
      <c r="B21" s="96"/>
      <c r="C21" s="96"/>
      <c r="H21" s="87" t="n">
        <v>14.2</v>
      </c>
      <c r="I21" s="87" t="n">
        <v>13.8</v>
      </c>
      <c r="J21" s="87" t="n">
        <v>14.5</v>
      </c>
      <c r="L21" s="160"/>
      <c r="M21" s="160"/>
    </row>
    <row r="22" customFormat="false" ht="15" hidden="false" customHeight="false" outlineLevel="0" collapsed="false">
      <c r="A22" s="77" t="s">
        <v>827</v>
      </c>
      <c r="B22" s="77"/>
      <c r="C22" s="77"/>
      <c r="H22" s="87" t="n">
        <v>12.7</v>
      </c>
      <c r="I22" s="87" t="n">
        <v>12.4</v>
      </c>
      <c r="J22" s="87" t="n">
        <v>12.3</v>
      </c>
      <c r="L22" s="2"/>
      <c r="M22" s="2"/>
    </row>
    <row r="23" s="22" customFormat="true" ht="15" hidden="false" customHeight="false" outlineLevel="0" collapsed="false">
      <c r="A23" s="31" t="s">
        <v>372</v>
      </c>
      <c r="B23" s="31"/>
      <c r="C23" s="31"/>
      <c r="H23" s="22" t="s">
        <v>79</v>
      </c>
      <c r="I23" s="22" t="s">
        <v>79</v>
      </c>
      <c r="J23" s="22" t="s">
        <v>79</v>
      </c>
      <c r="K23" s="22" t="n">
        <v>17.7</v>
      </c>
      <c r="L23" s="22" t="n">
        <v>16.1</v>
      </c>
      <c r="M23" s="22" t="n">
        <v>15.4</v>
      </c>
      <c r="N23" s="22" t="n">
        <v>14.8</v>
      </c>
      <c r="O23" s="22" t="n">
        <v>14.2</v>
      </c>
      <c r="P23" s="22" t="n">
        <v>14.3</v>
      </c>
      <c r="Q23" s="22" t="n">
        <v>14.9</v>
      </c>
    </row>
    <row r="24" customFormat="false" ht="15" hidden="false" customHeight="false" outlineLevel="0" collapsed="false">
      <c r="A24" s="77" t="s">
        <v>828</v>
      </c>
      <c r="B24" s="77"/>
      <c r="C24" s="77"/>
      <c r="H24" s="22" t="s">
        <v>79</v>
      </c>
      <c r="I24" s="22" t="s">
        <v>79</v>
      </c>
      <c r="J24" s="0" t="s">
        <v>79</v>
      </c>
      <c r="K24" s="0" t="n">
        <v>15.1</v>
      </c>
      <c r="L24" s="2" t="n">
        <v>14.6</v>
      </c>
      <c r="M24" s="2" t="n">
        <v>13.7</v>
      </c>
      <c r="N24" s="0" t="n">
        <v>13.1</v>
      </c>
      <c r="O24" s="0" t="n">
        <v>12.7</v>
      </c>
      <c r="P24" s="0" t="n">
        <v>12.8</v>
      </c>
      <c r="Q24" s="0" t="n">
        <v>14.9</v>
      </c>
    </row>
    <row r="25" customFormat="false" ht="15" hidden="false" customHeight="false" outlineLevel="0" collapsed="false">
      <c r="A25" s="77" t="s">
        <v>829</v>
      </c>
      <c r="B25" s="77"/>
      <c r="C25" s="77"/>
      <c r="H25" s="22" t="s">
        <v>79</v>
      </c>
      <c r="I25" s="22" t="s">
        <v>79</v>
      </c>
      <c r="J25" s="0" t="s">
        <v>79</v>
      </c>
      <c r="K25" s="0" t="n">
        <v>1.3</v>
      </c>
      <c r="L25" s="2" t="n">
        <v>1.4</v>
      </c>
      <c r="M25" s="2" t="n">
        <v>1.2</v>
      </c>
      <c r="N25" s="0" t="n">
        <v>1.1</v>
      </c>
      <c r="O25" s="0" t="n">
        <v>1.1</v>
      </c>
      <c r="P25" s="0" t="n">
        <v>1.1</v>
      </c>
      <c r="Q25" s="0" t="n">
        <v>1.1</v>
      </c>
    </row>
    <row r="26" customFormat="false" ht="15" hidden="false" customHeight="false" outlineLevel="0" collapsed="false">
      <c r="A26" s="77" t="s">
        <v>343</v>
      </c>
      <c r="B26" s="77"/>
      <c r="C26" s="77"/>
      <c r="H26" s="87" t="n">
        <v>3.7</v>
      </c>
      <c r="I26" s="0" t="n">
        <v>3.5</v>
      </c>
      <c r="J26" s="0" t="n">
        <v>3.5</v>
      </c>
      <c r="K26" s="0" t="n">
        <v>3.4</v>
      </c>
      <c r="L26" s="2" t="n">
        <v>3.3</v>
      </c>
      <c r="M26" s="2" t="n">
        <v>3</v>
      </c>
      <c r="N26" s="0" t="n">
        <v>3</v>
      </c>
      <c r="O26" s="0" t="n">
        <v>3.1</v>
      </c>
      <c r="P26" s="0" t="n">
        <v>3.3</v>
      </c>
      <c r="Q26" s="0" t="n">
        <v>3.6</v>
      </c>
    </row>
    <row r="27" customFormat="false" ht="15" hidden="false" customHeight="false" outlineLevel="0" collapsed="false">
      <c r="A27" s="77" t="s">
        <v>830</v>
      </c>
      <c r="B27" s="77"/>
      <c r="C27" s="77"/>
      <c r="H27" s="87" t="n">
        <v>1</v>
      </c>
      <c r="I27" s="0" t="n">
        <v>0.9</v>
      </c>
      <c r="J27" s="0" t="n">
        <v>0.9</v>
      </c>
      <c r="L27" s="2"/>
      <c r="M27" s="2"/>
    </row>
    <row r="28" customFormat="false" ht="15" hidden="false" customHeight="false" outlineLevel="0" collapsed="false">
      <c r="A28" s="77" t="s">
        <v>831</v>
      </c>
      <c r="C28" s="77"/>
      <c r="H28" s="87" t="n">
        <v>1.3</v>
      </c>
      <c r="I28" s="0" t="n">
        <v>1.3</v>
      </c>
      <c r="J28" s="87" t="n">
        <v>1.4</v>
      </c>
      <c r="K28" s="0" t="n">
        <v>2.9</v>
      </c>
      <c r="L28" s="2" t="n">
        <v>2.2</v>
      </c>
      <c r="M28" s="2" t="n">
        <v>2.1</v>
      </c>
      <c r="N28" s="0" t="n">
        <v>2.4</v>
      </c>
      <c r="O28" s="0" t="n">
        <v>2.5</v>
      </c>
      <c r="P28" s="0" t="n">
        <v>2.1</v>
      </c>
      <c r="Q28" s="0" t="n">
        <v>2.3</v>
      </c>
    </row>
    <row r="29" customFormat="false" ht="15" hidden="false" customHeight="false" outlineLevel="0" collapsed="false">
      <c r="A29" s="77" t="s">
        <v>832</v>
      </c>
      <c r="C29" s="77"/>
      <c r="H29" s="0" t="s">
        <v>79</v>
      </c>
      <c r="I29" s="0" t="s">
        <v>79</v>
      </c>
      <c r="J29" s="87" t="n">
        <v>0.6</v>
      </c>
      <c r="K29" s="0" t="n">
        <v>0.8</v>
      </c>
      <c r="L29" s="2" t="n">
        <v>0.9</v>
      </c>
      <c r="M29" s="2" t="n">
        <v>0.8</v>
      </c>
      <c r="N29" s="0" t="n">
        <v>0.8</v>
      </c>
      <c r="O29" s="0" t="n">
        <v>0.8</v>
      </c>
      <c r="P29" s="0" t="n">
        <v>0.8</v>
      </c>
      <c r="Q29" s="0" t="n">
        <v>2.3</v>
      </c>
    </row>
    <row r="30" customFormat="false" ht="15" hidden="false" customHeight="false" outlineLevel="0" collapsed="false">
      <c r="A30" s="77" t="s">
        <v>833</v>
      </c>
      <c r="C30" s="77"/>
      <c r="H30" s="0" t="s">
        <v>79</v>
      </c>
      <c r="I30" s="0" t="s">
        <v>79</v>
      </c>
      <c r="J30" s="87" t="n">
        <v>0.7</v>
      </c>
      <c r="K30" s="0" t="n">
        <v>1.7</v>
      </c>
      <c r="L30" s="2" t="n">
        <v>0.9</v>
      </c>
      <c r="M30" s="2" t="n">
        <v>0.8</v>
      </c>
      <c r="N30" s="0" t="n">
        <v>0.8</v>
      </c>
      <c r="O30" s="0" t="n">
        <v>0.7</v>
      </c>
      <c r="P30" s="0" t="n">
        <v>0.6</v>
      </c>
      <c r="Q30" s="0" t="n">
        <v>0.5</v>
      </c>
    </row>
    <row r="31" customFormat="false" ht="15" hidden="false" customHeight="false" outlineLevel="0" collapsed="false">
      <c r="A31" s="77" t="s">
        <v>834</v>
      </c>
      <c r="C31" s="77"/>
      <c r="H31" s="0" t="s">
        <v>79</v>
      </c>
      <c r="I31" s="0" t="s">
        <v>79</v>
      </c>
      <c r="J31" s="87" t="n">
        <v>0.1</v>
      </c>
      <c r="K31" s="0" t="n">
        <v>0.4</v>
      </c>
      <c r="L31" s="2" t="n">
        <v>0.4</v>
      </c>
      <c r="M31" s="2" t="n">
        <v>0.5</v>
      </c>
      <c r="N31" s="0" t="n">
        <v>0.8</v>
      </c>
      <c r="O31" s="0" t="n">
        <v>1</v>
      </c>
      <c r="P31" s="0" t="n">
        <v>0.7</v>
      </c>
      <c r="Q31" s="0" t="n">
        <v>0.8</v>
      </c>
    </row>
    <row r="32" customFormat="false" ht="15" hidden="false" customHeight="false" outlineLevel="0" collapsed="false">
      <c r="A32" s="77" t="s">
        <v>43</v>
      </c>
      <c r="C32" s="77"/>
      <c r="H32" s="0" t="s">
        <v>79</v>
      </c>
      <c r="I32" s="0" t="s">
        <v>79</v>
      </c>
      <c r="J32" s="0" t="s">
        <v>79</v>
      </c>
      <c r="K32" s="0" t="n">
        <v>2.2</v>
      </c>
      <c r="L32" s="2" t="n">
        <v>2.2</v>
      </c>
      <c r="M32" s="2" t="n">
        <v>1.9</v>
      </c>
      <c r="N32" s="0" t="n">
        <v>2</v>
      </c>
      <c r="O32" s="0" t="n">
        <v>1.9</v>
      </c>
      <c r="P32" s="0" t="n">
        <v>2.1</v>
      </c>
      <c r="Q32" s="0" t="n">
        <v>2.1</v>
      </c>
    </row>
    <row r="33" customFormat="false" ht="15" hidden="false" customHeight="false" outlineLevel="0" collapsed="false">
      <c r="A33" s="77" t="s">
        <v>835</v>
      </c>
      <c r="B33" s="77"/>
      <c r="C33" s="77"/>
      <c r="H33" s="0" t="s">
        <v>79</v>
      </c>
      <c r="I33" s="0" t="s">
        <v>79</v>
      </c>
      <c r="J33" s="0" t="s">
        <v>79</v>
      </c>
      <c r="K33" s="0" t="n">
        <v>5.3</v>
      </c>
      <c r="L33" s="2" t="n">
        <v>5.4</v>
      </c>
      <c r="M33" s="2" t="n">
        <v>5.5</v>
      </c>
      <c r="N33" s="0" t="n">
        <v>4.7</v>
      </c>
      <c r="O33" s="0" t="n">
        <v>4.1</v>
      </c>
      <c r="P33" s="0" t="n">
        <v>4.3</v>
      </c>
      <c r="Q33" s="0" t="n">
        <v>4.4</v>
      </c>
    </row>
    <row r="34" customFormat="false" ht="15" hidden="false" customHeight="false" outlineLevel="0" collapsed="false">
      <c r="A34" s="77" t="s">
        <v>376</v>
      </c>
      <c r="B34" s="77"/>
      <c r="C34" s="77"/>
      <c r="H34" s="0" t="s">
        <v>79</v>
      </c>
      <c r="I34" s="0" t="s">
        <v>79</v>
      </c>
      <c r="J34" s="0" t="s">
        <v>79</v>
      </c>
      <c r="K34" s="0" t="n">
        <v>2.6</v>
      </c>
      <c r="L34" s="2" t="n">
        <v>1.6</v>
      </c>
      <c r="M34" s="2" t="n">
        <v>1.8</v>
      </c>
      <c r="N34" s="0" t="n">
        <v>1.6</v>
      </c>
      <c r="O34" s="0" t="n">
        <v>1.5</v>
      </c>
      <c r="P34" s="0" t="n">
        <v>1.5</v>
      </c>
      <c r="Q34" s="0" t="n">
        <v>1.5</v>
      </c>
    </row>
    <row r="35" customFormat="false" ht="15" hidden="false" customHeight="false" outlineLevel="0" collapsed="false">
      <c r="A35" s="81" t="s">
        <v>836</v>
      </c>
      <c r="B35" s="77"/>
      <c r="C35" s="77"/>
      <c r="H35" s="0" t="s">
        <v>79</v>
      </c>
      <c r="I35" s="0" t="s">
        <v>79</v>
      </c>
      <c r="J35" s="0" t="s">
        <v>79</v>
      </c>
      <c r="K35" s="0" t="n">
        <v>-5.2</v>
      </c>
      <c r="L35" s="2" t="n">
        <v>-5.4</v>
      </c>
      <c r="M35" s="2" t="n">
        <v>-4.6</v>
      </c>
      <c r="N35" s="0" t="n">
        <v>-4.4</v>
      </c>
      <c r="O35" s="0" t="n">
        <v>-3.6</v>
      </c>
      <c r="P35" s="0" t="n">
        <v>-3.7</v>
      </c>
      <c r="Q35" s="0" t="n">
        <v>-4.2</v>
      </c>
    </row>
    <row r="36" customFormat="false" ht="15" hidden="false" customHeight="false" outlineLevel="0" collapsed="false">
      <c r="A36" s="81" t="s">
        <v>837</v>
      </c>
      <c r="B36" s="77"/>
      <c r="C36" s="77"/>
      <c r="H36" s="87" t="n">
        <v>1.6</v>
      </c>
      <c r="I36" s="87" t="n">
        <v>1.5</v>
      </c>
      <c r="J36" s="87" t="n">
        <v>2.2</v>
      </c>
      <c r="L36" s="2"/>
      <c r="M36" s="2"/>
    </row>
    <row r="37" customFormat="false" ht="15" hidden="false" customHeight="false" outlineLevel="0" collapsed="false">
      <c r="A37" s="81" t="s">
        <v>838</v>
      </c>
      <c r="B37" s="77"/>
      <c r="C37" s="77"/>
      <c r="H37" s="0" t="s">
        <v>79</v>
      </c>
      <c r="I37" s="87" t="n">
        <v>0.9</v>
      </c>
      <c r="J37" s="87" t="n">
        <v>0.6</v>
      </c>
      <c r="L37" s="2"/>
      <c r="M37" s="2"/>
    </row>
    <row r="38" customFormat="false" ht="15" hidden="false" customHeight="false" outlineLevel="0" collapsed="false">
      <c r="A38" s="77" t="s">
        <v>63</v>
      </c>
      <c r="B38" s="77"/>
      <c r="C38" s="77"/>
      <c r="H38" s="87" t="n">
        <v>-4.1</v>
      </c>
      <c r="I38" s="87"/>
      <c r="J38" s="87"/>
      <c r="L38" s="2"/>
      <c r="M38" s="2"/>
    </row>
    <row r="39" customFormat="false" ht="15" hidden="false" customHeight="false" outlineLevel="0" collapsed="false">
      <c r="A39" s="81" t="s">
        <v>839</v>
      </c>
      <c r="B39" s="77"/>
      <c r="C39" s="77"/>
      <c r="H39" s="87" t="n">
        <v>-4.1</v>
      </c>
      <c r="I39" s="87" t="n">
        <v>-3.5</v>
      </c>
      <c r="J39" s="87" t="n">
        <v>-2.6</v>
      </c>
      <c r="L39" s="2"/>
      <c r="M39" s="2"/>
    </row>
    <row r="40" customFormat="false" ht="15" hidden="false" customHeight="false" outlineLevel="0" collapsed="false">
      <c r="A40" s="81" t="s">
        <v>840</v>
      </c>
      <c r="B40" s="77"/>
      <c r="C40" s="77"/>
      <c r="H40" s="87" t="n">
        <v>-4.6</v>
      </c>
      <c r="I40" s="87" t="n">
        <v>-4.3</v>
      </c>
      <c r="J40" s="87" t="n">
        <v>-3.1</v>
      </c>
      <c r="L40" s="2"/>
      <c r="M40" s="2"/>
    </row>
    <row r="41" s="24" customFormat="true" ht="15" hidden="false" customHeight="false" outlineLevel="0" collapsed="false">
      <c r="A41" s="121" t="s">
        <v>64</v>
      </c>
      <c r="B41" s="96"/>
      <c r="C41" s="96"/>
      <c r="H41" s="87" t="n">
        <v>4.1</v>
      </c>
      <c r="I41" s="87" t="n">
        <v>3.3</v>
      </c>
      <c r="J41" s="87" t="n">
        <v>2.6</v>
      </c>
      <c r="L41" s="160"/>
      <c r="M41" s="160"/>
    </row>
    <row r="42" customFormat="false" ht="15" hidden="false" customHeight="false" outlineLevel="0" collapsed="false">
      <c r="A42" s="81" t="s">
        <v>841</v>
      </c>
      <c r="B42" s="77"/>
      <c r="C42" s="77"/>
      <c r="H42" s="87" t="n">
        <v>0.2</v>
      </c>
      <c r="I42" s="87" t="n">
        <v>0.2</v>
      </c>
      <c r="J42" s="87" t="n">
        <v>0.2</v>
      </c>
      <c r="L42" s="2"/>
      <c r="M42" s="2"/>
    </row>
    <row r="43" customFormat="false" ht="15" hidden="false" customHeight="false" outlineLevel="0" collapsed="false">
      <c r="A43" s="81" t="s">
        <v>115</v>
      </c>
      <c r="B43" s="77"/>
      <c r="C43" s="77"/>
      <c r="H43" s="87" t="n">
        <v>3.9</v>
      </c>
      <c r="I43" s="87" t="n">
        <v>3.1</v>
      </c>
      <c r="J43" s="87" t="n">
        <v>2.4</v>
      </c>
      <c r="L43" s="2"/>
      <c r="M43" s="2"/>
    </row>
    <row r="44" customFormat="false" ht="15" hidden="false" customHeight="false" outlineLevel="0" collapsed="false">
      <c r="A44" s="0" t="s">
        <v>842</v>
      </c>
      <c r="B44" s="81" t="s">
        <v>843</v>
      </c>
      <c r="C44" s="77"/>
      <c r="H44" s="87" t="n">
        <v>2.7</v>
      </c>
      <c r="I44" s="87" t="n">
        <v>2.6</v>
      </c>
      <c r="J44" s="87" t="n">
        <v>2.7</v>
      </c>
      <c r="L44" s="2"/>
      <c r="M44" s="2"/>
    </row>
    <row r="45" customFormat="false" ht="15" hidden="false" customHeight="false" outlineLevel="0" collapsed="false">
      <c r="A45" s="81" t="s">
        <v>843</v>
      </c>
      <c r="B45" s="81" t="s">
        <v>844</v>
      </c>
      <c r="C45" s="77"/>
      <c r="H45" s="87" t="n">
        <v>0.2</v>
      </c>
      <c r="I45" s="87" t="n">
        <v>0.1</v>
      </c>
      <c r="J45" s="87" t="n">
        <v>-0.1</v>
      </c>
      <c r="L45" s="2"/>
      <c r="M45" s="2"/>
    </row>
    <row r="46" customFormat="false" ht="15" hidden="false" customHeight="false" outlineLevel="0" collapsed="false">
      <c r="A46" s="81" t="s">
        <v>844</v>
      </c>
      <c r="B46" s="77"/>
      <c r="C46" s="77"/>
      <c r="H46" s="87" t="n">
        <v>0</v>
      </c>
      <c r="I46" s="87" t="n">
        <v>0</v>
      </c>
      <c r="J46" s="87" t="n">
        <v>0.1</v>
      </c>
      <c r="L46" s="2"/>
      <c r="M46" s="2"/>
    </row>
    <row r="47" s="22" customFormat="true" ht="15" hidden="false" customHeight="false" outlineLevel="0" collapsed="false">
      <c r="A47" s="31" t="s">
        <v>845</v>
      </c>
      <c r="B47" s="31"/>
      <c r="C47" s="31"/>
      <c r="H47" s="22" t="s">
        <v>79</v>
      </c>
      <c r="I47" s="0" t="s">
        <v>79</v>
      </c>
      <c r="J47" s="0" t="s">
        <v>79</v>
      </c>
      <c r="K47" s="0" t="n">
        <v>-7.8</v>
      </c>
      <c r="L47" s="2" t="n">
        <v>-7</v>
      </c>
      <c r="M47" s="22" t="n">
        <v>-6.4</v>
      </c>
      <c r="N47" s="22" t="n">
        <v>-6</v>
      </c>
      <c r="O47" s="22" t="n">
        <v>-5.1</v>
      </c>
      <c r="P47" s="22" t="n">
        <v>-5.3</v>
      </c>
      <c r="Q47" s="22" t="n">
        <v>-5.6</v>
      </c>
    </row>
    <row r="48" customFormat="false" ht="15" hidden="false" customHeight="false" outlineLevel="0" collapsed="false">
      <c r="A48" s="77" t="s">
        <v>846</v>
      </c>
      <c r="B48" s="77"/>
      <c r="C48" s="77"/>
      <c r="H48" s="0" t="s">
        <v>79</v>
      </c>
      <c r="I48" s="0" t="s">
        <v>79</v>
      </c>
      <c r="J48" s="0" t="s">
        <v>79</v>
      </c>
      <c r="K48" s="0" t="n">
        <v>-7.8</v>
      </c>
      <c r="L48" s="0" t="n">
        <v>-7</v>
      </c>
      <c r="M48" s="2" t="n">
        <v>-6.4</v>
      </c>
      <c r="N48" s="0" t="n">
        <v>-6</v>
      </c>
      <c r="O48" s="0" t="n">
        <v>-5.1</v>
      </c>
      <c r="P48" s="0" t="n">
        <v>-5.3</v>
      </c>
      <c r="Q48" s="0" t="n">
        <v>-5.6</v>
      </c>
    </row>
    <row r="49" customFormat="false" ht="15" hidden="false" customHeight="false" outlineLevel="0" collapsed="false">
      <c r="A49" s="77" t="s">
        <v>847</v>
      </c>
      <c r="B49" s="77"/>
      <c r="C49" s="77"/>
      <c r="H49" s="0" t="s">
        <v>79</v>
      </c>
      <c r="I49" s="0" t="s">
        <v>79</v>
      </c>
      <c r="J49" s="0" t="s">
        <v>79</v>
      </c>
      <c r="K49" s="0" t="n">
        <v>0</v>
      </c>
      <c r="L49" s="2" t="n">
        <v>-0.7</v>
      </c>
      <c r="M49" s="2" t="n">
        <v>-1.8</v>
      </c>
      <c r="N49" s="0" t="n">
        <v>-0.2</v>
      </c>
      <c r="O49" s="0" t="n">
        <v>-0.3</v>
      </c>
      <c r="P49" s="0" t="n">
        <v>-0.5</v>
      </c>
      <c r="Q49" s="0" t="n">
        <v>0.2</v>
      </c>
    </row>
    <row r="50" customFormat="false" ht="15" hidden="false" customHeight="false" outlineLevel="0" collapsed="false">
      <c r="A50" s="77" t="s">
        <v>848</v>
      </c>
      <c r="C50" s="77"/>
      <c r="H50" s="0" t="s">
        <v>79</v>
      </c>
      <c r="I50" s="0" t="s">
        <v>79</v>
      </c>
      <c r="J50" s="0" t="s">
        <v>79</v>
      </c>
      <c r="K50" s="0" t="n">
        <v>0</v>
      </c>
      <c r="L50" s="2" t="n">
        <v>-0.7</v>
      </c>
      <c r="M50" s="2" t="n">
        <v>-1.8</v>
      </c>
      <c r="N50" s="0" t="n">
        <v>-0.2</v>
      </c>
      <c r="O50" s="0" t="n">
        <v>-0.3</v>
      </c>
      <c r="P50" s="0" t="n">
        <v>-0.5</v>
      </c>
      <c r="Q50" s="0" t="n">
        <v>0.2</v>
      </c>
    </row>
    <row r="51" customFormat="false" ht="15" hidden="false" customHeight="false" outlineLevel="0" collapsed="false">
      <c r="A51" s="77" t="s">
        <v>849</v>
      </c>
      <c r="C51" s="77"/>
      <c r="H51" s="0" t="s">
        <v>79</v>
      </c>
      <c r="I51" s="0" t="s">
        <v>79</v>
      </c>
      <c r="J51" s="0" t="s">
        <v>79</v>
      </c>
      <c r="K51" s="0" t="n">
        <v>-0.1</v>
      </c>
      <c r="L51" s="2" t="n">
        <v>-0.5</v>
      </c>
      <c r="M51" s="2" t="n">
        <v>-0.3</v>
      </c>
      <c r="N51" s="0" t="n">
        <v>0</v>
      </c>
      <c r="O51" s="0" t="n">
        <v>-0.1</v>
      </c>
      <c r="P51" s="0" t="n">
        <v>-0.1</v>
      </c>
      <c r="Q51" s="0" t="n">
        <v>0.8</v>
      </c>
    </row>
    <row r="52" customFormat="false" ht="15" hidden="false" customHeight="false" outlineLevel="0" collapsed="false">
      <c r="A52" s="77" t="s">
        <v>327</v>
      </c>
      <c r="B52" s="77"/>
      <c r="H52" s="0" t="s">
        <v>79</v>
      </c>
      <c r="I52" s="0" t="s">
        <v>79</v>
      </c>
      <c r="J52" s="0" t="s">
        <v>79</v>
      </c>
      <c r="K52" s="0" t="n">
        <v>0.1</v>
      </c>
      <c r="L52" s="2" t="n">
        <v>0.1</v>
      </c>
      <c r="M52" s="2" t="n">
        <v>0.2</v>
      </c>
      <c r="N52" s="0" t="n">
        <v>0</v>
      </c>
      <c r="O52" s="0" t="n">
        <v>0.1</v>
      </c>
      <c r="P52" s="0" t="n">
        <v>0.1</v>
      </c>
      <c r="Q52" s="0" t="n">
        <v>-0.1</v>
      </c>
    </row>
    <row r="53" customFormat="false" ht="15" hidden="false" customHeight="false" outlineLevel="0" collapsed="false">
      <c r="A53" s="81" t="s">
        <v>850</v>
      </c>
      <c r="B53" s="77"/>
      <c r="H53" s="0" t="s">
        <v>79</v>
      </c>
      <c r="I53" s="0" t="s">
        <v>79</v>
      </c>
      <c r="J53" s="0" t="s">
        <v>79</v>
      </c>
      <c r="K53" s="0" t="n">
        <v>0</v>
      </c>
      <c r="L53" s="2" t="n">
        <v>-0.4</v>
      </c>
      <c r="M53" s="2" t="n">
        <v>-1.7</v>
      </c>
      <c r="N53" s="0" t="n">
        <v>-0.2</v>
      </c>
      <c r="O53" s="0" t="n">
        <v>-0.3</v>
      </c>
      <c r="P53" s="0" t="n">
        <v>-0.5</v>
      </c>
      <c r="Q53" s="0" t="n">
        <v>-0.5</v>
      </c>
    </row>
    <row r="54" customFormat="false" ht="15" hidden="false" customHeight="false" outlineLevel="0" collapsed="false">
      <c r="A54" s="81" t="s">
        <v>851</v>
      </c>
      <c r="B54" s="77"/>
      <c r="H54" s="0" t="s">
        <v>79</v>
      </c>
      <c r="I54" s="0" t="s">
        <v>79</v>
      </c>
      <c r="J54" s="0" t="s">
        <v>79</v>
      </c>
      <c r="K54" s="0" t="n">
        <v>7.8</v>
      </c>
      <c r="L54" s="2" t="n">
        <v>6.2</v>
      </c>
      <c r="M54" s="2" t="n">
        <v>4.6</v>
      </c>
      <c r="N54" s="0" t="n">
        <v>5.8</v>
      </c>
      <c r="O54" s="0" t="n">
        <v>4.9</v>
      </c>
      <c r="P54" s="0" t="n">
        <v>4.7</v>
      </c>
      <c r="Q54" s="0" t="n">
        <v>5.9</v>
      </c>
    </row>
    <row r="55" customFormat="false" ht="15" hidden="false" customHeight="false" outlineLevel="0" collapsed="false">
      <c r="A55" s="77" t="s">
        <v>848</v>
      </c>
      <c r="B55" s="77"/>
      <c r="C55" s="77"/>
      <c r="H55" s="0" t="s">
        <v>79</v>
      </c>
      <c r="I55" s="0" t="s">
        <v>79</v>
      </c>
      <c r="J55" s="0" t="s">
        <v>79</v>
      </c>
      <c r="K55" s="0" t="n">
        <v>7.6</v>
      </c>
      <c r="L55" s="2" t="n">
        <v>6.1</v>
      </c>
      <c r="M55" s="2" t="n">
        <v>4.3</v>
      </c>
      <c r="N55" s="0" t="n">
        <v>5.7</v>
      </c>
      <c r="O55" s="0" t="n">
        <v>4.8</v>
      </c>
      <c r="P55" s="0" t="n">
        <v>4.6</v>
      </c>
      <c r="Q55" s="0" t="n">
        <v>5.8</v>
      </c>
    </row>
    <row r="56" customFormat="false" ht="15" hidden="false" customHeight="false" outlineLevel="0" collapsed="false">
      <c r="A56" s="77" t="s">
        <v>852</v>
      </c>
      <c r="B56" s="77"/>
      <c r="C56" s="77"/>
      <c r="H56" s="0" t="s">
        <v>79</v>
      </c>
      <c r="I56" s="0" t="s">
        <v>79</v>
      </c>
      <c r="J56" s="0" t="s">
        <v>79</v>
      </c>
      <c r="K56" s="0" t="n">
        <v>5.1</v>
      </c>
      <c r="L56" s="2" t="n">
        <v>6.2</v>
      </c>
      <c r="M56" s="2" t="n">
        <v>4.2</v>
      </c>
      <c r="N56" s="0" t="n">
        <v>4.9</v>
      </c>
      <c r="O56" s="0" t="n">
        <v>4.8</v>
      </c>
      <c r="P56" s="0" t="n">
        <v>4.3</v>
      </c>
      <c r="Q56" s="0" t="n">
        <v>5.8</v>
      </c>
    </row>
    <row r="57" customFormat="false" ht="15" hidden="false" customHeight="false" outlineLevel="0" collapsed="false">
      <c r="A57" s="77" t="s">
        <v>852</v>
      </c>
      <c r="B57" s="77"/>
      <c r="C57" s="77"/>
      <c r="H57" s="0" t="s">
        <v>79</v>
      </c>
      <c r="I57" s="0" t="s">
        <v>79</v>
      </c>
      <c r="J57" s="0" t="s">
        <v>79</v>
      </c>
      <c r="K57" s="0" t="n">
        <v>2.5</v>
      </c>
      <c r="L57" s="2" t="n">
        <v>-0.1</v>
      </c>
      <c r="M57" s="2" t="n">
        <v>0.1</v>
      </c>
      <c r="N57" s="0" t="n">
        <v>0.8</v>
      </c>
      <c r="O57" s="0" t="n">
        <v>0.6</v>
      </c>
      <c r="P57" s="0" t="n">
        <v>0.3</v>
      </c>
      <c r="Q57" s="0" t="n">
        <v>0</v>
      </c>
    </row>
    <row r="58" customFormat="false" ht="15" hidden="false" customHeight="false" outlineLevel="0" collapsed="false">
      <c r="A58" s="77" t="s">
        <v>252</v>
      </c>
      <c r="B58" s="77"/>
      <c r="C58" s="77"/>
      <c r="H58" s="0" t="s">
        <v>79</v>
      </c>
      <c r="I58" s="0" t="s">
        <v>79</v>
      </c>
      <c r="J58" s="0" t="s">
        <v>79</v>
      </c>
      <c r="K58" s="0" t="n">
        <v>0.2</v>
      </c>
      <c r="L58" s="2" t="n">
        <v>0.2</v>
      </c>
      <c r="M58" s="2" t="n">
        <v>0.3</v>
      </c>
      <c r="N58" s="0" t="n">
        <v>0.1</v>
      </c>
      <c r="O58" s="0" t="n">
        <v>0</v>
      </c>
      <c r="P58" s="0" t="n">
        <v>0.1</v>
      </c>
      <c r="Q58" s="0" t="n">
        <v>0.1</v>
      </c>
    </row>
    <row r="59" customFormat="false" ht="15" hidden="false" customHeight="false" outlineLevel="0" collapsed="false">
      <c r="A59" s="81" t="s">
        <v>327</v>
      </c>
      <c r="B59" s="77"/>
      <c r="C59" s="77"/>
      <c r="H59" s="0" t="s">
        <v>79</v>
      </c>
      <c r="I59" s="0" t="s">
        <v>79</v>
      </c>
      <c r="J59" s="0" t="s">
        <v>79</v>
      </c>
      <c r="K59" s="0" t="n">
        <v>0.2</v>
      </c>
      <c r="L59" s="2" t="n">
        <v>0.2</v>
      </c>
      <c r="M59" s="2" t="n">
        <v>0.3</v>
      </c>
      <c r="N59" s="0" t="n">
        <v>0.1</v>
      </c>
      <c r="O59" s="0" t="n">
        <v>0</v>
      </c>
      <c r="P59" s="0" t="n">
        <v>0.1</v>
      </c>
      <c r="Q59" s="0" t="n">
        <v>0.1</v>
      </c>
    </row>
    <row r="60" customFormat="false" ht="15" hidden="false" customHeight="false" outlineLevel="0" collapsed="false">
      <c r="A60" s="77"/>
      <c r="B60" s="77"/>
      <c r="C60" s="77"/>
    </row>
    <row r="61" customFormat="false" ht="15" hidden="false" customHeight="false" outlineLevel="0" collapsed="false">
      <c r="A61" s="77"/>
      <c r="B61" s="77"/>
      <c r="C61" s="77"/>
      <c r="H61" s="0" t="s">
        <v>85</v>
      </c>
      <c r="I61" s="0" t="s">
        <v>85</v>
      </c>
      <c r="J61" s="0" t="s">
        <v>85</v>
      </c>
      <c r="K61" s="0" t="s">
        <v>85</v>
      </c>
      <c r="L61" s="0" t="s">
        <v>85</v>
      </c>
      <c r="M61" s="0" t="s">
        <v>85</v>
      </c>
      <c r="N61" s="0" t="s">
        <v>85</v>
      </c>
      <c r="O61" s="0" t="s">
        <v>85</v>
      </c>
      <c r="P61" s="0" t="s">
        <v>85</v>
      </c>
      <c r="Q61" s="0" t="s">
        <v>85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W4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13" activeCellId="0" sqref="B13"/>
    </sheetView>
  </sheetViews>
  <sheetFormatPr defaultRowHeight="15"/>
  <cols>
    <col collapsed="false" hidden="false" max="2" min="1" style="0" width="43.5765306122449"/>
    <col collapsed="false" hidden="false" max="9" min="3" style="0" width="20.5714285714286"/>
    <col collapsed="false" hidden="false" max="13" min="10" style="0" width="22.1377551020408"/>
    <col collapsed="false" hidden="false" max="14" min="14" style="0" width="21.7091836734694"/>
    <col collapsed="false" hidden="false" max="15" min="15" style="0" width="30.1377551020408"/>
    <col collapsed="false" hidden="false" max="17" min="16" style="0" width="21.7091836734694"/>
    <col collapsed="false" hidden="false" max="18" min="18" style="0" width="21.8571428571429"/>
    <col collapsed="false" hidden="false" max="19" min="19" style="0" width="12.7091836734694"/>
    <col collapsed="false" hidden="false" max="1025" min="20" style="0" width="8.72959183673469"/>
  </cols>
  <sheetData>
    <row r="1" customFormat="false" ht="15" hidden="false" customHeight="false" outlineLevel="0" collapsed="false">
      <c r="A1" s="1" t="s">
        <v>853</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854</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855</v>
      </c>
      <c r="P5" s="2" t="s">
        <v>856</v>
      </c>
      <c r="Q5" s="8" t="s">
        <v>150</v>
      </c>
      <c r="R5" s="2" t="s">
        <v>29</v>
      </c>
      <c r="S5" s="2" t="s">
        <v>29</v>
      </c>
      <c r="T5" s="2" t="s">
        <v>29</v>
      </c>
      <c r="U5" s="2" t="s">
        <v>29</v>
      </c>
      <c r="V5" s="2" t="s">
        <v>29</v>
      </c>
      <c r="W5" s="2" t="s">
        <v>29</v>
      </c>
    </row>
    <row r="6" s="22" customFormat="true" ht="15" hidden="false" customHeight="false" outlineLevel="0" collapsed="false">
      <c r="A6" s="9" t="s">
        <v>30</v>
      </c>
      <c r="B6" s="162" t="s">
        <v>95</v>
      </c>
      <c r="C6" s="50" t="n">
        <v>3810472225000</v>
      </c>
      <c r="D6" s="50" t="n">
        <v>4169846004000</v>
      </c>
      <c r="E6" s="50" t="n">
        <v>3992000000000</v>
      </c>
      <c r="F6" s="50" t="n">
        <v>4498000000000</v>
      </c>
      <c r="G6" s="53" t="n">
        <v>5171000000000</v>
      </c>
      <c r="H6" s="50" t="n">
        <v>6127000000000</v>
      </c>
      <c r="I6" s="50" t="n">
        <v>7040000000000</v>
      </c>
      <c r="J6" s="50" t="n">
        <v>8734500000000</v>
      </c>
      <c r="K6" s="50" t="n">
        <v>10952500000000</v>
      </c>
      <c r="L6" s="50" t="n">
        <v>11095600000000</v>
      </c>
      <c r="M6" s="50" t="n">
        <v>12101200000000</v>
      </c>
      <c r="N6" s="163" t="n">
        <v>16937296000000</v>
      </c>
      <c r="O6" s="163" t="n">
        <v>19012966400000</v>
      </c>
      <c r="P6" s="163" t="n">
        <v>22142386500000</v>
      </c>
      <c r="Q6" s="164" t="n">
        <v>25230470636000</v>
      </c>
      <c r="R6" s="163" t="n">
        <v>28792642626000</v>
      </c>
      <c r="S6" s="0"/>
    </row>
    <row r="7" customFormat="false" ht="15" hidden="false" customHeight="false" outlineLevel="0" collapsed="false">
      <c r="A7" s="61" t="s">
        <v>280</v>
      </c>
      <c r="B7" s="61" t="s">
        <v>98</v>
      </c>
      <c r="C7" s="44" t="n">
        <v>3091926034000</v>
      </c>
      <c r="D7" s="44" t="n">
        <v>3439533992000</v>
      </c>
      <c r="E7" s="44" t="n">
        <v>3152000000000</v>
      </c>
      <c r="F7" s="44" t="n">
        <v>3584000000000</v>
      </c>
      <c r="G7" s="45" t="n">
        <v>4143000000000</v>
      </c>
      <c r="H7" s="44" t="n">
        <v>4941000000000</v>
      </c>
      <c r="I7" s="44" t="n">
        <v>5785000000000</v>
      </c>
      <c r="J7" s="44" t="n">
        <v>7260600000000</v>
      </c>
      <c r="K7" s="44" t="n">
        <v>8796900000000</v>
      </c>
      <c r="L7" s="44" t="n">
        <v>9272300000000</v>
      </c>
      <c r="M7" s="44" t="n">
        <v>9900500000000</v>
      </c>
      <c r="N7" s="44" t="n">
        <v>14504812000000</v>
      </c>
      <c r="O7" s="44" t="n">
        <v>16282380800000</v>
      </c>
      <c r="P7" s="44" t="n">
        <v>19076517600000</v>
      </c>
      <c r="Q7" s="100" t="n">
        <v>21626117688000</v>
      </c>
      <c r="R7" s="44" t="n">
        <v>24575538403000</v>
      </c>
    </row>
    <row r="8" s="22" customFormat="true" ht="15" hidden="false" customHeight="false" outlineLevel="0" collapsed="false">
      <c r="A8" s="55" t="s">
        <v>43</v>
      </c>
      <c r="B8" s="55"/>
      <c r="C8" s="53" t="s">
        <v>79</v>
      </c>
      <c r="D8" s="53" t="s">
        <v>79</v>
      </c>
      <c r="E8" s="50" t="n">
        <v>18000000000</v>
      </c>
      <c r="F8" s="50" t="n">
        <v>19000000000</v>
      </c>
      <c r="G8" s="53" t="n">
        <v>22000000000</v>
      </c>
      <c r="H8" s="50" t="n">
        <v>26000000000</v>
      </c>
      <c r="I8" s="50" t="n">
        <v>30000000000</v>
      </c>
      <c r="J8" s="50" t="n">
        <v>25300000000</v>
      </c>
      <c r="K8" s="50" t="n">
        <v>27200000000</v>
      </c>
      <c r="L8" s="50" t="n">
        <v>27900000000</v>
      </c>
      <c r="M8" s="50" t="n">
        <v>31400000000</v>
      </c>
      <c r="N8" s="50" t="n">
        <v>0</v>
      </c>
      <c r="O8" s="50" t="n">
        <v>0</v>
      </c>
      <c r="P8" s="50" t="n">
        <v>0</v>
      </c>
      <c r="Q8" s="165" t="n">
        <v>0</v>
      </c>
      <c r="R8" s="50" t="n">
        <v>0</v>
      </c>
    </row>
    <row r="9" customFormat="false" ht="15" hidden="false" customHeight="false" outlineLevel="0" collapsed="false">
      <c r="A9" s="61" t="s">
        <v>857</v>
      </c>
      <c r="B9" s="61" t="s">
        <v>98</v>
      </c>
      <c r="C9" s="44" t="n">
        <v>696772064000</v>
      </c>
      <c r="D9" s="44" t="n">
        <v>730312012000</v>
      </c>
      <c r="E9" s="45" t="n">
        <v>823000000000</v>
      </c>
      <c r="F9" s="45" t="n">
        <v>895000000000</v>
      </c>
      <c r="G9" s="45" t="n">
        <v>1006000000000</v>
      </c>
      <c r="H9" s="44" t="n">
        <v>1160000000000</v>
      </c>
      <c r="I9" s="44" t="n">
        <v>1226000000000</v>
      </c>
      <c r="J9" s="44" t="n">
        <v>1448600000000</v>
      </c>
      <c r="K9" s="44" t="n">
        <v>2128400000000</v>
      </c>
      <c r="L9" s="44" t="n">
        <v>1795400000000</v>
      </c>
      <c r="M9" s="44" t="n">
        <v>2169300000000</v>
      </c>
      <c r="N9" s="44" t="n">
        <v>2432484000000</v>
      </c>
      <c r="O9" s="44" t="n">
        <v>2730585600000</v>
      </c>
      <c r="P9" s="44" t="n">
        <v>3065868900000</v>
      </c>
      <c r="Q9" s="100" t="n">
        <v>3733079839000</v>
      </c>
      <c r="R9" s="44" t="n">
        <v>4217104223000</v>
      </c>
    </row>
    <row r="10" s="22" customFormat="true" ht="15" hidden="false" customHeight="false" outlineLevel="0" collapsed="false">
      <c r="A10" s="41" t="s">
        <v>372</v>
      </c>
      <c r="B10" s="162" t="s">
        <v>108</v>
      </c>
      <c r="C10" s="50" t="n">
        <v>5944336671000</v>
      </c>
      <c r="D10" s="50" t="n">
        <v>6549249656000</v>
      </c>
      <c r="E10" s="53" t="n">
        <v>6293000000000</v>
      </c>
      <c r="F10" s="53" t="n">
        <v>6884000000000</v>
      </c>
      <c r="G10" s="53" t="n">
        <v>7683000000000</v>
      </c>
      <c r="H10" s="50" t="n">
        <v>8410000000000</v>
      </c>
      <c r="I10" s="50" t="n">
        <v>9457000000000</v>
      </c>
      <c r="J10" s="50" t="n">
        <v>10935000000000</v>
      </c>
      <c r="K10" s="50" t="n">
        <v>7188000000000</v>
      </c>
      <c r="L10" s="50" t="n">
        <v>8952000000000</v>
      </c>
      <c r="M10" s="50" t="n">
        <v>10123000000000</v>
      </c>
      <c r="N10" s="163" t="n">
        <v>24505024000000</v>
      </c>
      <c r="O10" s="163" t="n">
        <v>27609254400000</v>
      </c>
      <c r="P10" s="163" t="n">
        <v>30999341100000</v>
      </c>
      <c r="Q10" s="164" t="n">
        <v>35142441243000</v>
      </c>
      <c r="R10" s="163" t="n">
        <v>40426033586000</v>
      </c>
      <c r="S10" s="0"/>
    </row>
    <row r="11" customFormat="false" ht="15" hidden="false" customHeight="false" outlineLevel="0" collapsed="false">
      <c r="A11" s="166" t="s">
        <v>858</v>
      </c>
      <c r="B11" s="166" t="s">
        <v>859</v>
      </c>
      <c r="C11" s="44" t="s">
        <v>79</v>
      </c>
      <c r="D11" s="44" t="s">
        <v>79</v>
      </c>
      <c r="E11" s="45" t="s">
        <v>79</v>
      </c>
      <c r="F11" s="45" t="s">
        <v>79</v>
      </c>
      <c r="G11" s="45" t="s">
        <v>79</v>
      </c>
      <c r="H11" s="45" t="s">
        <v>79</v>
      </c>
      <c r="I11" s="45" t="s">
        <v>79</v>
      </c>
      <c r="J11" s="44" t="n">
        <v>1277100000000</v>
      </c>
      <c r="K11" s="44" t="n">
        <v>2296100000000</v>
      </c>
      <c r="L11" s="44" t="n">
        <v>1784300000000</v>
      </c>
      <c r="M11" s="44" t="n">
        <v>2326000000000</v>
      </c>
      <c r="N11" s="44" t="n">
        <v>3333404000000</v>
      </c>
      <c r="O11" s="167" t="n">
        <v>3640780800000</v>
      </c>
      <c r="P11" s="44" t="n">
        <v>4314926600000</v>
      </c>
      <c r="Q11" s="100" t="n">
        <v>5020348749000</v>
      </c>
      <c r="R11" s="44" t="n">
        <v>5089608545000</v>
      </c>
    </row>
    <row r="12" customFormat="false" ht="15" hidden="false" customHeight="false" outlineLevel="0" collapsed="false">
      <c r="A12" s="166" t="s">
        <v>860</v>
      </c>
      <c r="B12" s="166"/>
      <c r="C12" s="44" t="n">
        <v>-2155638573000</v>
      </c>
      <c r="D12" s="44" t="n">
        <v>-2355845200000</v>
      </c>
      <c r="E12" s="45" t="n">
        <v>-2301000000000</v>
      </c>
      <c r="F12" s="45" t="n">
        <v>-2386000000000</v>
      </c>
      <c r="G12" s="45" t="n">
        <v>-2512000000000</v>
      </c>
      <c r="H12" s="44" t="n">
        <v>-2283000000000</v>
      </c>
      <c r="I12" s="45" t="n">
        <v>-2417000000000</v>
      </c>
      <c r="J12" s="44" t="n">
        <v>-2603700000000</v>
      </c>
      <c r="K12" s="44" t="n">
        <v>-2195800000000</v>
      </c>
      <c r="L12" s="44" t="n">
        <v>-4995600000000</v>
      </c>
      <c r="M12" s="44" t="n">
        <v>-6509100000000</v>
      </c>
      <c r="N12" s="167" t="s">
        <v>79</v>
      </c>
      <c r="P12" s="167" t="s">
        <v>79</v>
      </c>
      <c r="Q12" s="167" t="s">
        <v>79</v>
      </c>
      <c r="R12" s="167" t="s">
        <v>79</v>
      </c>
    </row>
    <row r="13" customFormat="false" ht="15" hidden="false" customHeight="false" outlineLevel="0" collapsed="false">
      <c r="A13" s="166" t="s">
        <v>861</v>
      </c>
      <c r="B13" s="166"/>
      <c r="C13" s="44" t="s">
        <v>79</v>
      </c>
      <c r="D13" s="44" t="s">
        <v>79</v>
      </c>
      <c r="E13" s="45" t="n">
        <v>-2264000000000</v>
      </c>
      <c r="F13" s="45" t="s">
        <v>79</v>
      </c>
      <c r="G13" s="45" t="s">
        <v>79</v>
      </c>
      <c r="H13" s="45" t="s">
        <v>79</v>
      </c>
      <c r="I13" s="45" t="s">
        <v>79</v>
      </c>
      <c r="J13" s="45" t="s">
        <v>79</v>
      </c>
      <c r="K13" s="45" t="s">
        <v>79</v>
      </c>
      <c r="L13" s="45" t="s">
        <v>79</v>
      </c>
      <c r="M13" s="45" t="s">
        <v>79</v>
      </c>
      <c r="N13" s="45" t="s">
        <v>79</v>
      </c>
      <c r="P13" s="167" t="s">
        <v>79</v>
      </c>
      <c r="Q13" s="45" t="s">
        <v>79</v>
      </c>
      <c r="R13" s="45" t="s">
        <v>79</v>
      </c>
    </row>
    <row r="14" customFormat="false" ht="15" hidden="false" customHeight="false" outlineLevel="0" collapsed="false">
      <c r="A14" s="61" t="s">
        <v>862</v>
      </c>
      <c r="B14" s="61" t="s">
        <v>859</v>
      </c>
      <c r="C14" s="44" t="s">
        <v>79</v>
      </c>
      <c r="D14" s="44" t="s">
        <v>79</v>
      </c>
      <c r="E14" s="45" t="s">
        <v>79</v>
      </c>
      <c r="F14" s="45" t="s">
        <v>79</v>
      </c>
      <c r="G14" s="45" t="s">
        <v>79</v>
      </c>
      <c r="H14" s="45" t="s">
        <v>79</v>
      </c>
      <c r="I14" s="45" t="s">
        <v>79</v>
      </c>
      <c r="J14" s="45" t="s">
        <v>79</v>
      </c>
      <c r="K14" s="45" t="s">
        <v>79</v>
      </c>
      <c r="L14" s="44" t="n">
        <v>16065018400000</v>
      </c>
      <c r="M14" s="44" t="n">
        <v>19071094000000</v>
      </c>
      <c r="N14" s="44" t="n">
        <v>21171620000000</v>
      </c>
      <c r="O14" s="44" t="n">
        <v>23968473600000</v>
      </c>
      <c r="P14" s="44" t="n">
        <v>26684414500000</v>
      </c>
      <c r="Q14" s="100" t="n">
        <v>30122092494000</v>
      </c>
      <c r="R14" s="44" t="n">
        <v>35191007654000</v>
      </c>
    </row>
    <row r="15" customFormat="false" ht="15" hidden="false" customHeight="false" outlineLevel="0" collapsed="false">
      <c r="A15" s="125" t="s">
        <v>863</v>
      </c>
      <c r="B15" s="77" t="s">
        <v>197</v>
      </c>
      <c r="C15" s="44" t="s">
        <v>79</v>
      </c>
      <c r="D15" s="44" t="s">
        <v>79</v>
      </c>
      <c r="E15" s="45" t="s">
        <v>79</v>
      </c>
      <c r="F15" s="45" t="s">
        <v>79</v>
      </c>
      <c r="G15" s="45" t="s">
        <v>79</v>
      </c>
      <c r="H15" s="45" t="s">
        <v>79</v>
      </c>
      <c r="I15" s="45" t="s">
        <v>79</v>
      </c>
      <c r="J15" s="45" t="s">
        <v>79</v>
      </c>
      <c r="K15" s="45" t="s">
        <v>79</v>
      </c>
      <c r="L15" s="44" t="n">
        <v>3238915000000</v>
      </c>
      <c r="M15" s="44" t="n">
        <v>3814218800000</v>
      </c>
      <c r="N15" s="44" t="n">
        <v>4054140000000</v>
      </c>
      <c r="O15" s="167" t="n">
        <v>4550976000000</v>
      </c>
      <c r="P15" s="44" t="n">
        <v>5223332200000</v>
      </c>
      <c r="Q15" s="100" t="n">
        <v>6178890768000</v>
      </c>
      <c r="R15" s="44" t="n">
        <v>7270869350000</v>
      </c>
    </row>
    <row r="16" customFormat="false" ht="15" hidden="false" customHeight="false" outlineLevel="0" collapsed="false">
      <c r="A16" s="61" t="s">
        <v>376</v>
      </c>
      <c r="B16" s="61"/>
      <c r="C16" s="44" t="s">
        <v>79</v>
      </c>
      <c r="D16" s="44" t="s">
        <v>79</v>
      </c>
      <c r="E16" s="45" t="s">
        <v>79</v>
      </c>
      <c r="F16" s="45" t="s">
        <v>79</v>
      </c>
      <c r="G16" s="45" t="s">
        <v>79</v>
      </c>
      <c r="H16" s="45" t="s">
        <v>79</v>
      </c>
      <c r="I16" s="45" t="s">
        <v>79</v>
      </c>
      <c r="J16" s="45" t="s">
        <v>79</v>
      </c>
      <c r="K16" s="45" t="s">
        <v>79</v>
      </c>
      <c r="L16" s="44" t="n">
        <v>3174136700000</v>
      </c>
      <c r="M16" s="44" t="n">
        <v>2957965600000</v>
      </c>
      <c r="O16" s="167" t="n">
        <v>3640780800000</v>
      </c>
    </row>
    <row r="17" customFormat="false" ht="15" hidden="false" customHeight="false" outlineLevel="0" collapsed="false">
      <c r="A17" s="61" t="s">
        <v>836</v>
      </c>
      <c r="B17" s="61"/>
      <c r="C17" s="44" t="s">
        <v>79</v>
      </c>
      <c r="D17" s="44" t="s">
        <v>79</v>
      </c>
      <c r="E17" s="45" t="s">
        <v>79</v>
      </c>
      <c r="F17" s="45" t="s">
        <v>79</v>
      </c>
      <c r="G17" s="45" t="s">
        <v>79</v>
      </c>
      <c r="H17" s="45" t="s">
        <v>79</v>
      </c>
      <c r="I17" s="45" t="s">
        <v>79</v>
      </c>
      <c r="J17" s="45" t="s">
        <v>79</v>
      </c>
      <c r="K17" s="45" t="s">
        <v>79</v>
      </c>
      <c r="L17" s="44" t="n">
        <v>-3238915000000</v>
      </c>
      <c r="M17" s="44" t="n">
        <v>-4670472000000</v>
      </c>
      <c r="N17" s="44" t="n">
        <v>-4234324000000</v>
      </c>
      <c r="O17" s="44" t="n">
        <v>-4955507200000</v>
      </c>
      <c r="P17" s="44" t="n">
        <v>-4542028000000</v>
      </c>
      <c r="Q17" s="100" t="n">
        <v>-4891621858000</v>
      </c>
      <c r="R17" s="44" t="n">
        <v>-6543782415000</v>
      </c>
    </row>
    <row r="18" s="24" customFormat="true" ht="15" hidden="false" customHeight="false" outlineLevel="0" collapsed="false">
      <c r="A18" s="31" t="s">
        <v>64</v>
      </c>
      <c r="B18" s="121" t="s">
        <v>299</v>
      </c>
      <c r="C18" s="124" t="s">
        <v>79</v>
      </c>
      <c r="D18" s="98" t="s">
        <v>79</v>
      </c>
      <c r="E18" s="124" t="n">
        <v>2301000000000</v>
      </c>
      <c r="F18" s="124" t="n">
        <v>2386000000000</v>
      </c>
      <c r="G18" s="98" t="n">
        <v>2512000000000</v>
      </c>
      <c r="H18" s="124" t="n">
        <v>2283000000000</v>
      </c>
      <c r="I18" s="124" t="n">
        <v>2417000000000</v>
      </c>
      <c r="J18" s="124" t="n">
        <v>2200500000000</v>
      </c>
      <c r="K18" s="124" t="n">
        <v>1915200000000</v>
      </c>
      <c r="L18" s="124" t="n">
        <v>4586700000000</v>
      </c>
      <c r="M18" s="124" t="n">
        <v>6406000000000</v>
      </c>
      <c r="N18" s="124" t="n">
        <f aca="false">N29-N30+N24</f>
        <v>-270276000000</v>
      </c>
      <c r="O18" s="124" t="n">
        <f aca="false">O29-O30+O24</f>
        <v>101132800000</v>
      </c>
      <c r="P18" s="124" t="n">
        <f aca="false">P29-P30+P24</f>
        <v>113550700000</v>
      </c>
      <c r="Q18" s="124" t="n">
        <f aca="false">Q29-Q30+Q24</f>
        <v>-257453782000</v>
      </c>
      <c r="R18" s="124" t="n">
        <f aca="false">R29-R30+R24</f>
        <v>290834774000</v>
      </c>
    </row>
    <row r="19" customFormat="false" ht="15" hidden="false" customHeight="false" outlineLevel="0" collapsed="false">
      <c r="A19" s="81" t="s">
        <v>841</v>
      </c>
      <c r="B19" s="77" t="s">
        <v>144</v>
      </c>
      <c r="C19" s="44" t="s">
        <v>79</v>
      </c>
      <c r="D19" s="44" t="s">
        <v>79</v>
      </c>
      <c r="E19" s="44" t="n">
        <v>56000000000</v>
      </c>
      <c r="F19" s="44" t="n">
        <v>-119000000000</v>
      </c>
      <c r="G19" s="45" t="n">
        <v>-135000000000</v>
      </c>
      <c r="H19" s="44" t="n">
        <v>148000000000</v>
      </c>
      <c r="I19" s="44" t="n">
        <v>75000000000</v>
      </c>
      <c r="J19" s="44" t="n">
        <v>84700000000</v>
      </c>
      <c r="K19" s="44" t="n">
        <v>93200000000</v>
      </c>
      <c r="L19" s="44" t="n">
        <v>110200000000</v>
      </c>
      <c r="M19" s="44" t="n">
        <v>110400000000</v>
      </c>
      <c r="N19" s="44" t="n">
        <v>270276000000</v>
      </c>
      <c r="O19" s="44" t="n">
        <v>101132800000</v>
      </c>
      <c r="P19" s="44" t="n">
        <v>0</v>
      </c>
      <c r="Q19" s="100" t="n">
        <v>128726891000</v>
      </c>
      <c r="R19" s="44" t="n">
        <v>145417387000</v>
      </c>
    </row>
    <row r="20" customFormat="false" ht="15" hidden="false" customHeight="false" outlineLevel="0" collapsed="false">
      <c r="A20" s="81" t="s">
        <v>762</v>
      </c>
      <c r="B20" s="77" t="s">
        <v>144</v>
      </c>
      <c r="C20" s="44" t="n">
        <v>2133864446000</v>
      </c>
      <c r="D20" s="44" t="n">
        <v>2261611392000</v>
      </c>
      <c r="E20" s="44" t="n">
        <v>2245000000000</v>
      </c>
      <c r="F20" s="44" t="n">
        <v>2506000000000</v>
      </c>
      <c r="G20" s="45" t="n">
        <v>2647000000000</v>
      </c>
      <c r="H20" s="44" t="n">
        <v>2136000000000</v>
      </c>
      <c r="I20" s="44" t="n">
        <v>2342000000000</v>
      </c>
      <c r="J20" s="44" t="n">
        <v>2115800000000</v>
      </c>
      <c r="K20" s="44" t="n">
        <v>1822100000000</v>
      </c>
      <c r="L20" s="44" t="n">
        <v>4476600000000</v>
      </c>
      <c r="M20" s="44" t="n">
        <v>6295700000000</v>
      </c>
      <c r="N20" s="44" t="n">
        <v>-540552000000</v>
      </c>
      <c r="O20" s="44" t="n">
        <v>0</v>
      </c>
      <c r="P20" s="44" t="n">
        <v>0</v>
      </c>
      <c r="Q20" s="100" t="n">
        <v>-386180673000</v>
      </c>
      <c r="R20" s="44" t="n">
        <v>290834774000</v>
      </c>
    </row>
    <row r="21" customFormat="false" ht="15" hidden="false" customHeight="false" outlineLevel="0" collapsed="false">
      <c r="A21" s="81" t="s">
        <v>864</v>
      </c>
      <c r="B21" s="77"/>
      <c r="C21" s="44" t="s">
        <v>79</v>
      </c>
      <c r="D21" s="44" t="s">
        <v>79</v>
      </c>
      <c r="E21" s="44" t="n">
        <v>36000000000</v>
      </c>
      <c r="F21" s="44" t="n">
        <v>32000000000</v>
      </c>
      <c r="G21" s="45" t="n">
        <v>170000000000</v>
      </c>
      <c r="H21" s="44" t="n">
        <v>44000000000</v>
      </c>
      <c r="I21" s="44" t="n">
        <v>16000000000</v>
      </c>
      <c r="J21" s="44" t="n">
        <v>24400000000</v>
      </c>
      <c r="K21" s="44" t="n">
        <v>127900000000</v>
      </c>
      <c r="L21" s="44" t="n">
        <v>155700000000</v>
      </c>
      <c r="M21" s="44" t="n">
        <v>245800000000</v>
      </c>
      <c r="N21" s="44" t="s">
        <v>79</v>
      </c>
      <c r="O21" s="44" t="s">
        <v>79</v>
      </c>
      <c r="P21" s="44" t="s">
        <v>79</v>
      </c>
      <c r="Q21" s="44" t="s">
        <v>79</v>
      </c>
      <c r="R21" s="44" t="s">
        <v>79</v>
      </c>
    </row>
    <row r="22" customFormat="false" ht="15" hidden="false" customHeight="false" outlineLevel="0" collapsed="false">
      <c r="A22" s="166" t="s">
        <v>865</v>
      </c>
      <c r="B22" s="61"/>
      <c r="C22" s="44" t="s">
        <v>79</v>
      </c>
      <c r="D22" s="44" t="s">
        <v>79</v>
      </c>
      <c r="E22" s="45" t="s">
        <v>79</v>
      </c>
      <c r="F22" s="45" t="s">
        <v>79</v>
      </c>
      <c r="G22" s="45" t="s">
        <v>79</v>
      </c>
      <c r="H22" s="45" t="s">
        <v>79</v>
      </c>
      <c r="I22" s="45" t="s">
        <v>79</v>
      </c>
      <c r="J22" s="45" t="s">
        <v>79</v>
      </c>
      <c r="K22" s="45" t="s">
        <v>79</v>
      </c>
      <c r="L22" s="167" t="n">
        <v>-6477830000000</v>
      </c>
      <c r="M22" s="167" t="n">
        <v>-7628437600000</v>
      </c>
      <c r="N22" s="167" t="n">
        <v>-7567728000000</v>
      </c>
      <c r="O22" s="167" t="n">
        <v>-8596288000000</v>
      </c>
      <c r="P22" s="167" t="n">
        <v>-8856954600000</v>
      </c>
      <c r="Q22" s="168" t="n">
        <v>-9911970607000</v>
      </c>
      <c r="R22" s="167" t="n">
        <v>-11633390960000</v>
      </c>
    </row>
    <row r="23" customFormat="false" ht="15" hidden="false" customHeight="false" outlineLevel="0" collapsed="false">
      <c r="A23" s="61" t="s">
        <v>866</v>
      </c>
      <c r="B23" s="61"/>
      <c r="C23" s="44" t="s">
        <v>79</v>
      </c>
      <c r="D23" s="44" t="s">
        <v>79</v>
      </c>
      <c r="E23" s="45" t="s">
        <v>79</v>
      </c>
      <c r="F23" s="45" t="s">
        <v>79</v>
      </c>
      <c r="G23" s="45" t="s">
        <v>79</v>
      </c>
      <c r="H23" s="45" t="s">
        <v>79</v>
      </c>
      <c r="I23" s="45" t="s">
        <v>79</v>
      </c>
      <c r="J23" s="45" t="s">
        <v>79</v>
      </c>
      <c r="K23" s="45" t="s">
        <v>79</v>
      </c>
      <c r="L23" s="44" t="n">
        <v>-6477830000000</v>
      </c>
      <c r="M23" s="44" t="n">
        <v>-7628437600000</v>
      </c>
      <c r="N23" s="44" t="n">
        <v>-7567728000000</v>
      </c>
      <c r="O23" s="44" t="n">
        <v>-8596288000000</v>
      </c>
      <c r="P23" s="44" t="n">
        <v>-8856954600000</v>
      </c>
      <c r="Q23" s="100" t="n">
        <v>-9911970607000</v>
      </c>
      <c r="R23" s="44" t="n">
        <v>-11633390960000</v>
      </c>
    </row>
    <row r="24" customFormat="false" ht="15" hidden="false" customHeight="false" outlineLevel="0" collapsed="false">
      <c r="A24" s="61" t="s">
        <v>847</v>
      </c>
      <c r="B24" s="61"/>
      <c r="C24" s="44" t="s">
        <v>79</v>
      </c>
      <c r="D24" s="44" t="s">
        <v>79</v>
      </c>
      <c r="E24" s="45" t="s">
        <v>79</v>
      </c>
      <c r="F24" s="45" t="s">
        <v>79</v>
      </c>
      <c r="G24" s="45" t="s">
        <v>79</v>
      </c>
      <c r="H24" s="45" t="s">
        <v>79</v>
      </c>
      <c r="I24" s="45" t="s">
        <v>79</v>
      </c>
      <c r="J24" s="45" t="s">
        <v>79</v>
      </c>
      <c r="K24" s="45" t="s">
        <v>79</v>
      </c>
      <c r="L24" s="44" t="n">
        <v>453448100000</v>
      </c>
      <c r="M24" s="44" t="n">
        <v>0</v>
      </c>
      <c r="N24" s="44" t="n">
        <v>-540552000000</v>
      </c>
      <c r="O24" s="44" t="n">
        <v>0</v>
      </c>
      <c r="P24" s="44" t="n">
        <v>0</v>
      </c>
      <c r="Q24" s="100" t="n">
        <v>-386180673000</v>
      </c>
      <c r="R24" s="44" t="n">
        <v>290834774000</v>
      </c>
    </row>
    <row r="25" customFormat="false" ht="15" hidden="false" customHeight="false" outlineLevel="0" collapsed="false">
      <c r="A25" s="61" t="s">
        <v>115</v>
      </c>
      <c r="B25" s="61"/>
      <c r="C25" s="44" t="s">
        <v>79</v>
      </c>
      <c r="D25" s="44" t="s">
        <v>79</v>
      </c>
      <c r="E25" s="45" t="s">
        <v>79</v>
      </c>
      <c r="F25" s="45" t="s">
        <v>79</v>
      </c>
      <c r="G25" s="45" t="s">
        <v>79</v>
      </c>
      <c r="H25" s="45" t="s">
        <v>79</v>
      </c>
      <c r="I25" s="45" t="s">
        <v>79</v>
      </c>
      <c r="J25" s="45" t="s">
        <v>79</v>
      </c>
      <c r="K25" s="45" t="s">
        <v>79</v>
      </c>
      <c r="L25" s="44" t="n">
        <v>453448100000</v>
      </c>
      <c r="M25" s="44" t="n">
        <v>0</v>
      </c>
      <c r="N25" s="44" t="n">
        <v>-540552000000</v>
      </c>
      <c r="O25" s="44" t="n">
        <v>0</v>
      </c>
      <c r="P25" s="44" t="n">
        <v>0</v>
      </c>
      <c r="Q25" s="100" t="n">
        <v>-386180673000</v>
      </c>
      <c r="R25" s="44" t="n">
        <v>290834774000</v>
      </c>
    </row>
    <row r="26" customFormat="false" ht="15" hidden="false" customHeight="false" outlineLevel="0" collapsed="false">
      <c r="A26" s="65" t="s">
        <v>849</v>
      </c>
      <c r="B26" s="61" t="s">
        <v>175</v>
      </c>
      <c r="C26" s="44" t="s">
        <v>79</v>
      </c>
      <c r="D26" s="44" t="s">
        <v>79</v>
      </c>
      <c r="E26" s="45" t="s">
        <v>79</v>
      </c>
      <c r="F26" s="45" t="s">
        <v>79</v>
      </c>
      <c r="G26" s="45" t="s">
        <v>79</v>
      </c>
      <c r="H26" s="45" t="s">
        <v>79</v>
      </c>
      <c r="I26" s="45" t="s">
        <v>79</v>
      </c>
      <c r="J26" s="45" t="s">
        <v>79</v>
      </c>
      <c r="K26" s="45" t="s">
        <v>79</v>
      </c>
      <c r="L26" s="44" t="n">
        <v>129556600000</v>
      </c>
      <c r="M26" s="44" t="n">
        <v>-77841200000</v>
      </c>
      <c r="N26" s="44" t="n">
        <v>180184000000</v>
      </c>
      <c r="O26" s="44" t="n">
        <v>0</v>
      </c>
      <c r="P26" s="44" t="n">
        <v>-113550700000</v>
      </c>
      <c r="Q26" s="100" t="n">
        <v>-128726891000</v>
      </c>
      <c r="R26" s="44" t="n">
        <v>1163339096000</v>
      </c>
    </row>
    <row r="27" customFormat="false" ht="15" hidden="false" customHeight="false" outlineLevel="0" collapsed="false">
      <c r="A27" s="65" t="s">
        <v>327</v>
      </c>
      <c r="B27" s="61" t="s">
        <v>175</v>
      </c>
      <c r="C27" s="44" t="s">
        <v>79</v>
      </c>
      <c r="D27" s="44" t="s">
        <v>79</v>
      </c>
      <c r="E27" s="45" t="s">
        <v>79</v>
      </c>
      <c r="F27" s="45" t="s">
        <v>79</v>
      </c>
      <c r="G27" s="45" t="s">
        <v>79</v>
      </c>
      <c r="H27" s="45" t="s">
        <v>79</v>
      </c>
      <c r="I27" s="45" t="s">
        <v>79</v>
      </c>
      <c r="J27" s="45" t="s">
        <v>79</v>
      </c>
      <c r="K27" s="45" t="s">
        <v>79</v>
      </c>
      <c r="L27" s="44" t="n">
        <v>194334900000</v>
      </c>
      <c r="M27" s="44" t="n">
        <v>389206000000</v>
      </c>
      <c r="N27" s="44" t="n">
        <v>720736000000</v>
      </c>
      <c r="O27" s="44" t="n">
        <v>202265600000</v>
      </c>
      <c r="P27" s="44" t="n">
        <v>340652100000</v>
      </c>
      <c r="Q27" s="100" t="n">
        <v>386180673000</v>
      </c>
      <c r="R27" s="44" t="n">
        <v>-145417387000</v>
      </c>
    </row>
    <row r="28" customFormat="false" ht="15" hidden="false" customHeight="false" outlineLevel="0" collapsed="false">
      <c r="A28" s="65" t="s">
        <v>867</v>
      </c>
      <c r="B28" s="61" t="s">
        <v>175</v>
      </c>
      <c r="C28" s="44" t="s">
        <v>79</v>
      </c>
      <c r="D28" s="44" t="s">
        <v>79</v>
      </c>
      <c r="E28" s="45" t="s">
        <v>79</v>
      </c>
      <c r="F28" s="45" t="s">
        <v>79</v>
      </c>
      <c r="G28" s="45" t="s">
        <v>79</v>
      </c>
      <c r="H28" s="45" t="s">
        <v>79</v>
      </c>
      <c r="I28" s="45" t="s">
        <v>79</v>
      </c>
      <c r="J28" s="45" t="s">
        <v>79</v>
      </c>
      <c r="K28" s="45" t="s">
        <v>79</v>
      </c>
      <c r="L28" s="44" t="n">
        <v>194334900000</v>
      </c>
      <c r="M28" s="44" t="n">
        <v>-311364800000</v>
      </c>
      <c r="N28" s="44" t="n">
        <v>-1531564000000</v>
      </c>
      <c r="O28" s="44" t="n">
        <v>-202265600000</v>
      </c>
      <c r="P28" s="44" t="n">
        <v>-340652100000</v>
      </c>
      <c r="Q28" s="100" t="n">
        <v>-643634455000</v>
      </c>
      <c r="R28" s="44" t="n">
        <v>-727086935000</v>
      </c>
    </row>
    <row r="29" customFormat="false" ht="15" hidden="false" customHeight="false" outlineLevel="0" collapsed="false">
      <c r="A29" s="61" t="s">
        <v>851</v>
      </c>
      <c r="B29" s="61"/>
      <c r="C29" s="44" t="s">
        <v>79</v>
      </c>
      <c r="D29" s="44" t="s">
        <v>79</v>
      </c>
      <c r="E29" s="45" t="s">
        <v>79</v>
      </c>
      <c r="F29" s="45" t="s">
        <v>79</v>
      </c>
      <c r="G29" s="45" t="s">
        <v>79</v>
      </c>
      <c r="H29" s="45" t="s">
        <v>79</v>
      </c>
      <c r="I29" s="45" t="s">
        <v>79</v>
      </c>
      <c r="J29" s="45" t="s">
        <v>79</v>
      </c>
      <c r="K29" s="45" t="s">
        <v>79</v>
      </c>
      <c r="L29" s="167" t="n">
        <v>6931278100000</v>
      </c>
      <c r="M29" s="167" t="n">
        <v>7628437600000</v>
      </c>
      <c r="N29" s="167" t="n">
        <v>6937084000000</v>
      </c>
      <c r="O29" s="167" t="n">
        <v>8495155200000</v>
      </c>
      <c r="P29" s="167" t="n">
        <v>8856954600000</v>
      </c>
      <c r="Q29" s="168" t="n">
        <v>9525789934000</v>
      </c>
      <c r="R29" s="167" t="n">
        <v>11924225734000</v>
      </c>
    </row>
    <row r="30" customFormat="false" ht="15" hidden="false" customHeight="false" outlineLevel="0" collapsed="false">
      <c r="A30" s="61" t="s">
        <v>115</v>
      </c>
      <c r="B30" s="61"/>
      <c r="C30" s="44" t="s">
        <v>79</v>
      </c>
      <c r="D30" s="44" t="s">
        <v>79</v>
      </c>
      <c r="E30" s="45" t="s">
        <v>79</v>
      </c>
      <c r="F30" s="45" t="s">
        <v>79</v>
      </c>
      <c r="G30" s="45" t="s">
        <v>79</v>
      </c>
      <c r="H30" s="45" t="s">
        <v>79</v>
      </c>
      <c r="I30" s="45" t="s">
        <v>79</v>
      </c>
      <c r="J30" s="45" t="s">
        <v>79</v>
      </c>
      <c r="K30" s="45" t="s">
        <v>79</v>
      </c>
      <c r="L30" s="44" t="n">
        <v>4923150800000</v>
      </c>
      <c r="M30" s="44" t="n">
        <v>7472755200000</v>
      </c>
      <c r="N30" s="44" t="n">
        <v>6666808000000</v>
      </c>
      <c r="O30" s="44" t="n">
        <v>8394022400000</v>
      </c>
      <c r="P30" s="44" t="n">
        <v>8743403900000</v>
      </c>
      <c r="Q30" s="100" t="n">
        <v>9397063043000</v>
      </c>
      <c r="R30" s="44" t="n">
        <v>11924225734000</v>
      </c>
    </row>
    <row r="31" customFormat="false" ht="15" hidden="false" customHeight="false" outlineLevel="0" collapsed="false">
      <c r="A31" s="61" t="s">
        <v>868</v>
      </c>
      <c r="B31" s="61"/>
      <c r="C31" s="44" t="s">
        <v>79</v>
      </c>
      <c r="D31" s="44" t="s">
        <v>79</v>
      </c>
      <c r="E31" s="45" t="s">
        <v>79</v>
      </c>
      <c r="F31" s="45" t="s">
        <v>79</v>
      </c>
      <c r="G31" s="45" t="s">
        <v>79</v>
      </c>
      <c r="H31" s="45" t="s">
        <v>79</v>
      </c>
      <c r="I31" s="45" t="s">
        <v>79</v>
      </c>
      <c r="J31" s="45" t="s">
        <v>79</v>
      </c>
      <c r="K31" s="45" t="s">
        <v>79</v>
      </c>
      <c r="L31" s="44" t="n">
        <v>4664037600000</v>
      </c>
      <c r="M31" s="44" t="n">
        <v>6149454800000</v>
      </c>
      <c r="N31" s="44" t="n">
        <v>4774876000000</v>
      </c>
      <c r="O31" s="44" t="n">
        <v>6877030400000</v>
      </c>
      <c r="P31" s="44" t="n">
        <v>6813042000000</v>
      </c>
      <c r="Q31" s="100" t="n">
        <v>7594886569000</v>
      </c>
      <c r="R31" s="44" t="n">
        <v>10324634477000</v>
      </c>
    </row>
    <row r="32" customFormat="false" ht="15" hidden="false" customHeight="false" outlineLevel="0" collapsed="false">
      <c r="A32" s="61" t="s">
        <v>869</v>
      </c>
      <c r="B32" s="61"/>
      <c r="C32" s="44" t="s">
        <v>79</v>
      </c>
      <c r="D32" s="44" t="s">
        <v>79</v>
      </c>
      <c r="E32" s="45" t="s">
        <v>79</v>
      </c>
      <c r="F32" s="45" t="s">
        <v>79</v>
      </c>
      <c r="G32" s="45" t="s">
        <v>79</v>
      </c>
      <c r="H32" s="45" t="s">
        <v>79</v>
      </c>
      <c r="I32" s="45" t="s">
        <v>79</v>
      </c>
      <c r="J32" s="45" t="s">
        <v>79</v>
      </c>
      <c r="K32" s="45" t="s">
        <v>79</v>
      </c>
      <c r="L32" s="44" t="n">
        <v>2137683900000</v>
      </c>
      <c r="M32" s="44" t="n">
        <v>1323300400000</v>
      </c>
      <c r="N32" s="44" t="n">
        <v>1891932000000</v>
      </c>
      <c r="O32" s="44" t="n">
        <v>1516992000000</v>
      </c>
      <c r="P32" s="44" t="n">
        <v>1930361900000</v>
      </c>
      <c r="Q32" s="100" t="n">
        <v>1802176474000</v>
      </c>
      <c r="R32" s="44" t="n">
        <v>1454173870000</v>
      </c>
    </row>
    <row r="33" customFormat="false" ht="15" hidden="false" customHeight="false" outlineLevel="0" collapsed="false">
      <c r="A33" s="61" t="s">
        <v>252</v>
      </c>
      <c r="B33" s="61"/>
      <c r="C33" s="44" t="s">
        <v>79</v>
      </c>
      <c r="D33" s="44" t="s">
        <v>79</v>
      </c>
      <c r="E33" s="45" t="s">
        <v>79</v>
      </c>
      <c r="F33" s="45" t="s">
        <v>79</v>
      </c>
      <c r="G33" s="45" t="s">
        <v>79</v>
      </c>
      <c r="H33" s="45" t="s">
        <v>79</v>
      </c>
      <c r="I33" s="45" t="s">
        <v>79</v>
      </c>
      <c r="J33" s="45" t="s">
        <v>79</v>
      </c>
      <c r="K33" s="45" t="s">
        <v>79</v>
      </c>
      <c r="L33" s="44" t="n">
        <v>129556600000</v>
      </c>
      <c r="M33" s="44" t="n">
        <v>155682400000</v>
      </c>
      <c r="N33" s="44" t="n">
        <v>270276000000</v>
      </c>
      <c r="O33" s="44" t="n">
        <v>101132800000</v>
      </c>
      <c r="P33" s="44" t="n">
        <v>0</v>
      </c>
      <c r="Q33" s="100" t="n">
        <v>128726891000</v>
      </c>
      <c r="R33" s="44" t="n">
        <v>145417387000</v>
      </c>
    </row>
    <row r="34" customFormat="false" ht="15" hidden="false" customHeight="false" outlineLevel="0" collapsed="false">
      <c r="A34" s="65" t="s">
        <v>327</v>
      </c>
      <c r="B34" s="61" t="s">
        <v>138</v>
      </c>
      <c r="C34" s="44" t="s">
        <v>79</v>
      </c>
      <c r="D34" s="44" t="s">
        <v>79</v>
      </c>
      <c r="E34" s="45" t="s">
        <v>79</v>
      </c>
      <c r="F34" s="45" t="s">
        <v>79</v>
      </c>
      <c r="G34" s="45" t="s">
        <v>79</v>
      </c>
      <c r="H34" s="45" t="s">
        <v>79</v>
      </c>
      <c r="I34" s="45" t="s">
        <v>79</v>
      </c>
      <c r="J34" s="45" t="s">
        <v>79</v>
      </c>
      <c r="K34" s="45" t="s">
        <v>79</v>
      </c>
      <c r="L34" s="44" t="n">
        <v>129556600000</v>
      </c>
      <c r="M34" s="44" t="n">
        <v>155682400000</v>
      </c>
      <c r="N34" s="44" t="n">
        <v>270276000000</v>
      </c>
      <c r="O34" s="44" t="n">
        <v>101132800000</v>
      </c>
      <c r="P34" s="44" t="n">
        <v>0</v>
      </c>
      <c r="Q34" s="100" t="n">
        <v>128726891000</v>
      </c>
      <c r="R34" s="44" t="n">
        <v>145417387000</v>
      </c>
    </row>
    <row r="35" customFormat="false" ht="15" hidden="false" customHeight="false" outlineLevel="0" collapsed="false">
      <c r="C35" s="61"/>
      <c r="D35" s="61"/>
      <c r="E35" s="37"/>
      <c r="F35" s="37"/>
      <c r="G35" s="37"/>
      <c r="H35" s="37"/>
      <c r="I35" s="37"/>
      <c r="J35" s="37"/>
      <c r="K35" s="37"/>
      <c r="L35" s="37"/>
      <c r="M35" s="37"/>
      <c r="N35" s="37"/>
      <c r="O35" s="37"/>
      <c r="P35" s="37"/>
      <c r="Q35" s="37"/>
      <c r="R35" s="37"/>
    </row>
    <row r="36" customFormat="false" ht="15" hidden="false" customHeight="false" outlineLevel="0" collapsed="false">
      <c r="C36" s="37" t="s">
        <v>85</v>
      </c>
      <c r="D36" s="37" t="s">
        <v>85</v>
      </c>
      <c r="E36" s="37" t="s">
        <v>85</v>
      </c>
      <c r="F36" s="37" t="s">
        <v>85</v>
      </c>
      <c r="G36" s="37" t="s">
        <v>85</v>
      </c>
      <c r="H36" s="37" t="s">
        <v>85</v>
      </c>
      <c r="I36" s="37" t="s">
        <v>85</v>
      </c>
      <c r="J36" s="37" t="s">
        <v>85</v>
      </c>
      <c r="K36" s="37" t="s">
        <v>85</v>
      </c>
      <c r="L36" s="37" t="s">
        <v>85</v>
      </c>
      <c r="M36" s="37" t="s">
        <v>85</v>
      </c>
      <c r="N36" s="37" t="s">
        <v>85</v>
      </c>
      <c r="O36" s="37" t="s">
        <v>85</v>
      </c>
      <c r="P36" s="37" t="s">
        <v>85</v>
      </c>
      <c r="Q36" s="37" t="s">
        <v>85</v>
      </c>
      <c r="R36" s="37" t="s">
        <v>85</v>
      </c>
    </row>
    <row r="37" customFormat="false" ht="15" hidden="false" customHeight="false" outlineLevel="0" collapsed="false">
      <c r="C37" s="37"/>
      <c r="D37" s="37"/>
      <c r="E37" s="37"/>
      <c r="F37" s="37"/>
      <c r="G37" s="37"/>
      <c r="H37" s="37"/>
      <c r="I37" s="37"/>
      <c r="J37" s="37"/>
      <c r="K37" s="37"/>
      <c r="L37" s="37" t="s">
        <v>85</v>
      </c>
      <c r="M37" s="37" t="s">
        <v>85</v>
      </c>
      <c r="N37" s="37"/>
      <c r="O37" s="37"/>
      <c r="P37" s="37"/>
      <c r="Q37" s="37"/>
      <c r="R37" s="37"/>
    </row>
    <row r="38" customFormat="false" ht="15" hidden="false" customHeight="false" outlineLevel="0" collapsed="false">
      <c r="C38" s="169"/>
      <c r="D38" s="169"/>
      <c r="P38" s="36"/>
      <c r="R38" s="169"/>
    </row>
    <row r="39" customFormat="false" ht="15" hidden="false" customHeight="false" outlineLevel="0" collapsed="false">
      <c r="A39" s="0" t="s">
        <v>88</v>
      </c>
      <c r="C39" s="169" t="e">
        <f aca="false">C6-C7-C8-C9</f>
        <v>#VALUE!</v>
      </c>
      <c r="D39" s="169" t="e">
        <f aca="false">D6-D7-D8-D9</f>
        <v>#VALUE!</v>
      </c>
      <c r="E39" s="169" t="n">
        <f aca="false">E6-E7-E8-E9</f>
        <v>-1000000000</v>
      </c>
      <c r="F39" s="169" t="n">
        <f aca="false">F6-F7-F8-F9</f>
        <v>0</v>
      </c>
      <c r="G39" s="169" t="n">
        <f aca="false">G6-G7-G8-G9</f>
        <v>0</v>
      </c>
      <c r="H39" s="169" t="n">
        <f aca="false">H6-H7-H8-H9</f>
        <v>0</v>
      </c>
      <c r="I39" s="169" t="n">
        <f aca="false">I6-I7-I8-I9</f>
        <v>-1000000000</v>
      </c>
      <c r="J39" s="169" t="n">
        <f aca="false">J6-J7-J8-J9</f>
        <v>0</v>
      </c>
      <c r="K39" s="169" t="n">
        <f aca="false">K6-K7-K8-K9</f>
        <v>0</v>
      </c>
      <c r="L39" s="169" t="n">
        <f aca="false">L6-L7-L8-L9</f>
        <v>0</v>
      </c>
      <c r="M39" s="169" t="n">
        <f aca="false">M6-M7-M8-M9</f>
        <v>0</v>
      </c>
      <c r="N39" s="169" t="n">
        <f aca="false">N6-N7-N8-N9</f>
        <v>0</v>
      </c>
      <c r="O39" s="169" t="n">
        <f aca="false">O6-O7-O8-O9</f>
        <v>0</v>
      </c>
      <c r="P39" s="169" t="n">
        <f aca="false">P6-P7-P8-P9</f>
        <v>0</v>
      </c>
      <c r="Q39" s="169" t="n">
        <f aca="false">Q6-Q7-Q8-Q9</f>
        <v>-128726891000</v>
      </c>
      <c r="R39" s="169" t="n">
        <f aca="false">R6-R7-R8-R9</f>
        <v>0</v>
      </c>
    </row>
    <row r="40" customFormat="false" ht="15" hidden="false" customHeight="false" outlineLevel="0" collapsed="false">
      <c r="A40" s="0" t="s">
        <v>331</v>
      </c>
      <c r="C40" s="54" t="e">
        <f aca="false">C10-C11-C12</f>
        <v>#VALUE!</v>
      </c>
      <c r="D40" s="54" t="e">
        <f aca="false">D10-D11-D12</f>
        <v>#VALUE!</v>
      </c>
      <c r="E40" s="54" t="e">
        <f aca="false">E10-E11-E12</f>
        <v>#VALUE!</v>
      </c>
      <c r="F40" s="54" t="e">
        <f aca="false">F10-F11-F12</f>
        <v>#VALUE!</v>
      </c>
      <c r="G40" s="54" t="e">
        <f aca="false">G10-G11-G12</f>
        <v>#VALUE!</v>
      </c>
      <c r="H40" s="54" t="e">
        <f aca="false">H10-H11-H12</f>
        <v>#VALUE!</v>
      </c>
      <c r="I40" s="54" t="e">
        <f aca="false">I10-I11-I12</f>
        <v>#VALUE!</v>
      </c>
      <c r="J40" s="54" t="n">
        <f aca="false">J10-J11-J12</f>
        <v>12261600000000</v>
      </c>
      <c r="K40" s="54" t="n">
        <f aca="false">K10-K11-K12</f>
        <v>7087700000000</v>
      </c>
      <c r="L40" s="54" t="n">
        <f aca="false">L10-L14-L16</f>
        <v>-10287155100000</v>
      </c>
      <c r="M40" s="54" t="n">
        <f aca="false">M10-M14-M16</f>
        <v>-11906059600000</v>
      </c>
      <c r="N40" s="54" t="n">
        <f aca="false">N10-N14-N11</f>
        <v>0</v>
      </c>
      <c r="O40" s="54" t="n">
        <f aca="false">O10-O14-O11</f>
        <v>0</v>
      </c>
      <c r="P40" s="54" t="n">
        <f aca="false">P10-P14-P11</f>
        <v>0</v>
      </c>
      <c r="Q40" s="54" t="n">
        <f aca="false">Q10-Q14-Q11</f>
        <v>0</v>
      </c>
      <c r="R40" s="54" t="n">
        <f aca="false">R10-R14-R11</f>
        <v>145417387000</v>
      </c>
    </row>
    <row r="41" customFormat="false" ht="15" hidden="false" customHeight="false" outlineLevel="0" collapsed="false">
      <c r="J41" s="54" t="n">
        <f aca="false">J18-J19-J20</f>
        <v>0</v>
      </c>
      <c r="K41" s="54" t="n">
        <f aca="false">K18-K19-K20</f>
        <v>-100000000</v>
      </c>
      <c r="L41" s="54" t="n">
        <f aca="false">L18-L19-L20</f>
        <v>-100000000</v>
      </c>
      <c r="M41" s="54" t="n">
        <f aca="false">M18-M19-M20</f>
        <v>-100000000</v>
      </c>
      <c r="N41" s="54" t="n">
        <f aca="false">N18-N19-N20</f>
        <v>0</v>
      </c>
      <c r="O41" s="54"/>
      <c r="P41" s="54" t="n">
        <f aca="false">P18-P19-P20</f>
        <v>113550700000</v>
      </c>
      <c r="Q41" s="54" t="n">
        <f aca="false">Q18-Q19-Q20</f>
        <v>0</v>
      </c>
      <c r="R41" s="54" t="n">
        <f aca="false">R18-R19-R20</f>
        <v>-145417387000</v>
      </c>
    </row>
    <row r="43" customFormat="false" ht="15" hidden="false" customHeight="false" outlineLevel="0" collapsed="false">
      <c r="O43" s="0" t="n">
        <v>1000000000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6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0" activePane="bottomRight" state="frozen"/>
      <selection pane="topLeft" activeCell="A1" activeCellId="0" sqref="A1"/>
      <selection pane="topRight" activeCell="B1" activeCellId="0" sqref="B1"/>
      <selection pane="bottomLeft" activeCell="A30" activeCellId="0" sqref="A30"/>
      <selection pane="bottomRight" activeCell="B15" activeCellId="0" sqref="B15"/>
    </sheetView>
  </sheetViews>
  <sheetFormatPr defaultRowHeight="15"/>
  <cols>
    <col collapsed="false" hidden="false" max="2" min="1" style="0" width="62.7091836734694"/>
    <col collapsed="false" hidden="false" max="5" min="3" style="0" width="8.72959183673469"/>
    <col collapsed="false" hidden="false" max="6" min="6" style="0" width="18"/>
    <col collapsed="false" hidden="false" max="8" min="7" style="0" width="19.8520408163265"/>
    <col collapsed="false" hidden="false" max="10" min="9" style="0" width="18"/>
    <col collapsed="false" hidden="false" max="11" min="11" style="0" width="19.8520408163265"/>
    <col collapsed="false" hidden="false" max="13" min="12" style="0" width="19"/>
    <col collapsed="false" hidden="false" max="17" min="14" style="0" width="20.7091836734694"/>
    <col collapsed="false" hidden="false" max="1025" min="18" style="0" width="8.72959183673469"/>
  </cols>
  <sheetData>
    <row r="1" customFormat="false" ht="15" hidden="false" customHeight="false" outlineLevel="0" collapsed="false">
      <c r="A1" s="1" t="s">
        <v>870</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871</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28</v>
      </c>
      <c r="P5" s="2" t="s">
        <v>150</v>
      </c>
      <c r="Q5" s="8" t="s">
        <v>27</v>
      </c>
      <c r="R5" s="2" t="s">
        <v>29</v>
      </c>
      <c r="S5" s="2" t="s">
        <v>29</v>
      </c>
      <c r="T5" s="2" t="s">
        <v>29</v>
      </c>
      <c r="U5" s="2" t="s">
        <v>29</v>
      </c>
      <c r="V5" s="2" t="s">
        <v>29</v>
      </c>
      <c r="W5" s="2" t="s">
        <v>29</v>
      </c>
    </row>
    <row r="6" s="24" customFormat="true" ht="16.5" hidden="false" customHeight="false" outlineLevel="0" collapsed="false">
      <c r="A6" s="9" t="s">
        <v>30</v>
      </c>
      <c r="B6" s="96" t="s">
        <v>95</v>
      </c>
      <c r="C6" s="170"/>
      <c r="D6" s="170"/>
      <c r="E6" s="170"/>
      <c r="F6" s="98" t="n">
        <f aca="false">F7+F14</f>
        <v>15294000000</v>
      </c>
      <c r="G6" s="98" t="n">
        <f aca="false">G7+G14</f>
        <v>20242000000</v>
      </c>
      <c r="H6" s="98" t="n">
        <f aca="false">H7+H14</f>
        <v>27784000000</v>
      </c>
      <c r="I6" s="98" t="n">
        <f aca="false">I7+I14</f>
        <v>37400000000</v>
      </c>
      <c r="J6" s="98" t="n">
        <f aca="false">J7+J14</f>
        <v>48000000000</v>
      </c>
      <c r="K6" s="98" t="n">
        <f aca="false">K7+K14</f>
        <v>56500000000</v>
      </c>
      <c r="L6" s="124" t="n">
        <v>93600000000</v>
      </c>
      <c r="M6" s="124" t="n">
        <v>126400000000</v>
      </c>
      <c r="N6" s="171" t="n">
        <v>177800000000</v>
      </c>
      <c r="O6" s="171" t="n">
        <v>260600000000</v>
      </c>
      <c r="P6" s="171" t="n">
        <v>271900000000</v>
      </c>
      <c r="Q6" s="171" t="n">
        <v>355900000000</v>
      </c>
    </row>
    <row r="7" customFormat="false" ht="16.5" hidden="false" customHeight="false" outlineLevel="0" collapsed="false">
      <c r="A7" s="77" t="s">
        <v>872</v>
      </c>
      <c r="B7" s="77"/>
      <c r="C7" s="48"/>
      <c r="D7" s="48"/>
      <c r="E7" s="48"/>
      <c r="F7" s="45" t="n">
        <v>5864000000</v>
      </c>
      <c r="G7" s="63" t="n">
        <v>10168000000</v>
      </c>
      <c r="H7" s="63" t="n">
        <v>12800000000</v>
      </c>
      <c r="I7" s="44" t="n">
        <v>20700000000</v>
      </c>
      <c r="J7" s="44" t="n">
        <v>28800000000</v>
      </c>
      <c r="K7" s="63" t="n">
        <v>33400000000</v>
      </c>
      <c r="L7" s="44" t="n">
        <v>41400000000</v>
      </c>
      <c r="M7" s="44" t="n">
        <v>63500000000</v>
      </c>
      <c r="N7" s="64" t="n">
        <v>91900000000</v>
      </c>
      <c r="O7" s="64" t="n">
        <v>104700000000</v>
      </c>
      <c r="P7" s="64" t="n">
        <v>109000000000</v>
      </c>
      <c r="Q7" s="64" t="n">
        <v>128800000000</v>
      </c>
    </row>
    <row r="8" customFormat="false" ht="16.5" hidden="false" customHeight="false" outlineLevel="0" collapsed="false">
      <c r="A8" s="77" t="s">
        <v>873</v>
      </c>
      <c r="B8" s="77" t="s">
        <v>98</v>
      </c>
      <c r="C8" s="48"/>
      <c r="D8" s="48"/>
      <c r="E8" s="48"/>
      <c r="F8" s="44"/>
      <c r="G8" s="63" t="n">
        <v>6262000000</v>
      </c>
      <c r="H8" s="63" t="n">
        <v>9546000000</v>
      </c>
      <c r="I8" s="44" t="n">
        <v>14000000000</v>
      </c>
      <c r="J8" s="44" t="n">
        <v>21900000000</v>
      </c>
      <c r="K8" s="63" t="n">
        <v>25000000000</v>
      </c>
      <c r="L8" s="44" t="n">
        <v>28800000000</v>
      </c>
      <c r="M8" s="44" t="n">
        <v>51500000000</v>
      </c>
      <c r="N8" s="64" t="n">
        <v>72400000000</v>
      </c>
      <c r="O8" s="64" t="n">
        <v>82200000000</v>
      </c>
      <c r="P8" s="64" t="n">
        <v>77400000000</v>
      </c>
      <c r="Q8" s="64" t="n">
        <v>99000000000</v>
      </c>
    </row>
    <row r="9" customFormat="false" ht="15" hidden="false" customHeight="false" outlineLevel="0" collapsed="false">
      <c r="A9" s="108" t="s">
        <v>874</v>
      </c>
      <c r="B9" s="77" t="s">
        <v>36</v>
      </c>
      <c r="C9" s="48"/>
      <c r="D9" s="48"/>
      <c r="E9" s="48"/>
      <c r="F9" s="44"/>
      <c r="G9" s="63" t="n">
        <v>363000000</v>
      </c>
      <c r="H9" s="63" t="n">
        <v>995000000</v>
      </c>
      <c r="I9" s="44" t="n">
        <v>2600000000</v>
      </c>
      <c r="J9" s="44" t="n">
        <v>6700000000</v>
      </c>
      <c r="K9" s="63" t="n">
        <v>7600000000</v>
      </c>
      <c r="L9" s="44" t="n">
        <v>8200000000</v>
      </c>
      <c r="M9" s="44" t="n">
        <v>15600000000</v>
      </c>
      <c r="N9" s="45" t="n">
        <v>21500000000</v>
      </c>
      <c r="O9" s="71" t="n">
        <v>28800000000</v>
      </c>
      <c r="P9" s="45" t="n">
        <v>27400000000</v>
      </c>
      <c r="Q9" s="71" t="n">
        <v>38400000000</v>
      </c>
    </row>
    <row r="10" customFormat="false" ht="15" hidden="false" customHeight="false" outlineLevel="0" collapsed="false">
      <c r="A10" s="108" t="s">
        <v>875</v>
      </c>
      <c r="B10" s="77" t="s">
        <v>36</v>
      </c>
      <c r="C10" s="48"/>
      <c r="D10" s="48"/>
      <c r="E10" s="48"/>
      <c r="F10" s="44"/>
      <c r="G10" s="63" t="n">
        <v>5369000000</v>
      </c>
      <c r="H10" s="63" t="n">
        <v>7247000000</v>
      </c>
      <c r="I10" s="44" t="n">
        <v>9400000000</v>
      </c>
      <c r="J10" s="44" t="n">
        <v>12000000000</v>
      </c>
      <c r="K10" s="63" t="n">
        <v>12900000000</v>
      </c>
      <c r="L10" s="44" t="n">
        <v>12800000000</v>
      </c>
      <c r="M10" s="44" t="n">
        <v>21800000000</v>
      </c>
      <c r="N10" s="45" t="n">
        <v>29900000000</v>
      </c>
      <c r="O10" s="45" t="n">
        <v>29400000000</v>
      </c>
      <c r="P10" s="45" t="n">
        <v>27300000000</v>
      </c>
      <c r="Q10" s="71" t="n">
        <v>33100000000</v>
      </c>
    </row>
    <row r="11" customFormat="false" ht="16.5" hidden="false" customHeight="false" outlineLevel="0" collapsed="false">
      <c r="A11" s="115" t="s">
        <v>668</v>
      </c>
      <c r="B11" s="77" t="s">
        <v>36</v>
      </c>
      <c r="C11" s="48"/>
      <c r="D11" s="48"/>
      <c r="E11" s="48"/>
      <c r="F11" s="44"/>
      <c r="G11" s="63" t="n">
        <v>0</v>
      </c>
      <c r="H11" s="63" t="n">
        <v>0</v>
      </c>
      <c r="I11" s="44" t="n">
        <v>1800000000</v>
      </c>
      <c r="J11" s="44" t="n">
        <v>2100000000</v>
      </c>
      <c r="K11" s="63" t="n">
        <v>3500000000</v>
      </c>
      <c r="L11" s="44" t="n">
        <v>6300000000</v>
      </c>
      <c r="M11" s="44" t="n">
        <v>12300000000</v>
      </c>
      <c r="N11" s="64" t="n">
        <v>17500000000</v>
      </c>
      <c r="O11" s="64" t="n">
        <v>20900000000</v>
      </c>
      <c r="P11" s="64" t="n">
        <v>17300000000</v>
      </c>
      <c r="Q11" s="64" t="n">
        <v>24200000000</v>
      </c>
    </row>
    <row r="12" customFormat="false" ht="16.5" hidden="false" customHeight="false" outlineLevel="0" collapsed="false">
      <c r="A12" s="115" t="s">
        <v>105</v>
      </c>
      <c r="B12" s="77" t="s">
        <v>36</v>
      </c>
      <c r="C12" s="48"/>
      <c r="D12" s="48"/>
      <c r="E12" s="48"/>
      <c r="F12" s="44"/>
      <c r="G12" s="63" t="n">
        <v>531000000</v>
      </c>
      <c r="H12" s="63" t="n">
        <v>1304000000</v>
      </c>
      <c r="I12" s="44" t="n">
        <v>200000000</v>
      </c>
      <c r="J12" s="44" t="n">
        <v>1100000000</v>
      </c>
      <c r="K12" s="63" t="n">
        <v>1000000000</v>
      </c>
      <c r="L12" s="44" t="n">
        <v>1500000000</v>
      </c>
      <c r="M12" s="44" t="n">
        <v>1800000000</v>
      </c>
      <c r="N12" s="64" t="n">
        <v>3500000000</v>
      </c>
      <c r="O12" s="64" t="n">
        <v>3200000000</v>
      </c>
      <c r="P12" s="64" t="n">
        <v>5400000000</v>
      </c>
      <c r="Q12" s="64" t="n">
        <v>3300000000</v>
      </c>
    </row>
    <row r="13" customFormat="false" ht="16.5" hidden="false" customHeight="false" outlineLevel="0" collapsed="false">
      <c r="A13" s="110" t="s">
        <v>876</v>
      </c>
      <c r="B13" s="77" t="s">
        <v>98</v>
      </c>
      <c r="C13" s="48"/>
      <c r="D13" s="48"/>
      <c r="E13" s="48"/>
      <c r="F13" s="44"/>
      <c r="G13" s="63" t="n">
        <v>3906000000</v>
      </c>
      <c r="H13" s="63" t="n">
        <v>3254000000</v>
      </c>
      <c r="I13" s="44" t="n">
        <v>6600000000</v>
      </c>
      <c r="J13" s="44" t="n">
        <v>6900000000</v>
      </c>
      <c r="K13" s="63" t="n">
        <v>8400000000</v>
      </c>
      <c r="L13" s="44" t="n">
        <v>12600000000</v>
      </c>
      <c r="M13" s="44" t="n">
        <v>12000000000</v>
      </c>
      <c r="N13" s="64" t="n">
        <v>19600000000</v>
      </c>
      <c r="O13" s="64" t="n">
        <v>22400000000</v>
      </c>
      <c r="P13" s="64" t="n">
        <v>31600000000</v>
      </c>
      <c r="Q13" s="64" t="n">
        <v>29800000000</v>
      </c>
    </row>
    <row r="14" s="22" customFormat="true" ht="16.5" hidden="false" customHeight="false" outlineLevel="0" collapsed="false">
      <c r="A14" s="116" t="s">
        <v>877</v>
      </c>
      <c r="B14" s="31"/>
      <c r="C14" s="172"/>
      <c r="D14" s="172"/>
      <c r="E14" s="172"/>
      <c r="F14" s="53" t="n">
        <v>9430000000</v>
      </c>
      <c r="G14" s="69" t="n">
        <v>10074000000</v>
      </c>
      <c r="H14" s="69" t="n">
        <v>14984000000</v>
      </c>
      <c r="I14" s="50" t="n">
        <v>16700000000</v>
      </c>
      <c r="J14" s="50" t="n">
        <v>19200000000</v>
      </c>
      <c r="K14" s="69" t="n">
        <v>23100000000</v>
      </c>
      <c r="L14" s="50" t="n">
        <v>29500000000</v>
      </c>
      <c r="M14" s="50" t="n">
        <v>32800000000</v>
      </c>
      <c r="N14" s="70" t="n">
        <v>62000000000</v>
      </c>
      <c r="O14" s="70" t="n">
        <v>107500000000</v>
      </c>
      <c r="P14" s="70" t="n">
        <v>114700000000</v>
      </c>
      <c r="Q14" s="70" t="n">
        <v>171100000000</v>
      </c>
    </row>
    <row r="15" customFormat="false" ht="16.5" hidden="false" customHeight="false" outlineLevel="0" collapsed="false">
      <c r="A15" s="115" t="s">
        <v>878</v>
      </c>
      <c r="B15" s="110" t="s">
        <v>47</v>
      </c>
      <c r="C15" s="48"/>
      <c r="D15" s="48"/>
      <c r="E15" s="48"/>
      <c r="F15" s="44"/>
      <c r="G15" s="63" t="n">
        <v>8182000000</v>
      </c>
      <c r="H15" s="63" t="n">
        <v>12319000000</v>
      </c>
      <c r="I15" s="44" t="n">
        <v>12600000000</v>
      </c>
      <c r="J15" s="44" t="n">
        <v>14900000000</v>
      </c>
      <c r="K15" s="63" t="n">
        <v>14500000000</v>
      </c>
      <c r="L15" s="44" t="n">
        <v>15900000000</v>
      </c>
      <c r="M15" s="44" t="n">
        <v>10900000000</v>
      </c>
      <c r="N15" s="64" t="n">
        <v>6700000000</v>
      </c>
      <c r="O15" s="64" t="n">
        <v>19100000000</v>
      </c>
      <c r="P15" s="64" t="n">
        <v>14200000000</v>
      </c>
      <c r="Q15" s="64" t="n">
        <v>28700000000</v>
      </c>
    </row>
    <row r="16" customFormat="false" ht="16.5" hidden="false" customHeight="false" outlineLevel="0" collapsed="false">
      <c r="A16" s="115" t="s">
        <v>879</v>
      </c>
      <c r="B16" s="110" t="s">
        <v>47</v>
      </c>
      <c r="C16" s="48"/>
      <c r="D16" s="48"/>
      <c r="E16" s="48"/>
      <c r="F16" s="44"/>
      <c r="G16" s="63" t="n">
        <v>1892000000</v>
      </c>
      <c r="H16" s="63" t="n">
        <v>2583000000</v>
      </c>
      <c r="I16" s="44" t="n">
        <v>4100000000</v>
      </c>
      <c r="J16" s="44" t="n">
        <v>3700000000</v>
      </c>
      <c r="K16" s="63" t="n">
        <v>6900000000</v>
      </c>
      <c r="L16" s="44" t="n">
        <v>9900000000</v>
      </c>
      <c r="M16" s="44" t="n">
        <v>14300000000</v>
      </c>
      <c r="N16" s="64" t="n">
        <v>23600000000</v>
      </c>
      <c r="O16" s="64" t="n">
        <v>30800000000</v>
      </c>
      <c r="P16" s="64" t="n">
        <v>22400000000</v>
      </c>
      <c r="Q16" s="64" t="n">
        <v>52700000000</v>
      </c>
    </row>
    <row r="17" customFormat="false" ht="16.5" hidden="false" customHeight="false" outlineLevel="0" collapsed="false">
      <c r="A17" s="115" t="s">
        <v>880</v>
      </c>
      <c r="B17" s="110" t="s">
        <v>47</v>
      </c>
      <c r="C17" s="48"/>
      <c r="D17" s="48"/>
      <c r="E17" s="48"/>
      <c r="F17" s="44"/>
      <c r="G17" s="45" t="s">
        <v>79</v>
      </c>
      <c r="H17" s="45" t="s">
        <v>79</v>
      </c>
      <c r="I17" s="45" t="s">
        <v>79</v>
      </c>
      <c r="J17" s="45" t="s">
        <v>79</v>
      </c>
      <c r="K17" s="45" t="s">
        <v>79</v>
      </c>
      <c r="L17" s="44" t="n">
        <v>3700000000</v>
      </c>
      <c r="M17" s="44" t="n">
        <v>7600000000</v>
      </c>
      <c r="N17" s="64" t="n">
        <v>31700000000</v>
      </c>
      <c r="O17" s="64" t="n">
        <v>57500000000</v>
      </c>
      <c r="P17" s="64" t="n">
        <v>74500000000</v>
      </c>
      <c r="Q17" s="64" t="n">
        <v>86100000000</v>
      </c>
    </row>
    <row r="18" customFormat="false" ht="16.5" hidden="false" customHeight="false" outlineLevel="0" collapsed="false">
      <c r="A18" s="115" t="s">
        <v>881</v>
      </c>
      <c r="B18" s="110" t="s">
        <v>47</v>
      </c>
      <c r="C18" s="48"/>
      <c r="D18" s="48"/>
      <c r="E18" s="48"/>
      <c r="F18" s="44"/>
      <c r="G18" s="63" t="n">
        <v>0</v>
      </c>
      <c r="H18" s="63" t="n">
        <v>83000000</v>
      </c>
      <c r="I18" s="44" t="n">
        <v>100000000</v>
      </c>
      <c r="J18" s="44" t="n">
        <v>500000000</v>
      </c>
      <c r="K18" s="63" t="n">
        <v>1700000000</v>
      </c>
      <c r="L18" s="45" t="s">
        <v>79</v>
      </c>
      <c r="M18" s="45" t="s">
        <v>79</v>
      </c>
      <c r="N18" s="64" t="n">
        <v>100000000</v>
      </c>
      <c r="O18" s="64" t="n">
        <v>100000000</v>
      </c>
      <c r="P18" s="64" t="n">
        <v>3600000000</v>
      </c>
      <c r="Q18" s="64" t="n">
        <v>3600000000</v>
      </c>
    </row>
    <row r="19" customFormat="false" ht="16.5" hidden="false" customHeight="false" outlineLevel="0" collapsed="false">
      <c r="A19" s="115" t="s">
        <v>882</v>
      </c>
      <c r="B19" s="110" t="s">
        <v>47</v>
      </c>
      <c r="C19" s="48"/>
      <c r="D19" s="48"/>
      <c r="E19" s="48"/>
      <c r="F19" s="44"/>
      <c r="G19" s="63" t="n">
        <v>4569000000</v>
      </c>
      <c r="H19" s="63" t="n">
        <v>8250000000</v>
      </c>
      <c r="I19" s="44" t="n">
        <v>19300000000</v>
      </c>
      <c r="J19" s="44" t="n">
        <v>16600000000</v>
      </c>
      <c r="K19" s="63" t="n">
        <v>30300000000</v>
      </c>
      <c r="L19" s="44" t="n">
        <v>22700000000</v>
      </c>
      <c r="M19" s="44" t="n">
        <v>30100000000</v>
      </c>
      <c r="N19" s="64" t="n">
        <v>23800000000</v>
      </c>
      <c r="O19" s="64" t="n">
        <v>48400000000</v>
      </c>
      <c r="P19" s="64" t="n">
        <v>48200000000</v>
      </c>
      <c r="Q19" s="64" t="n">
        <v>56000000000</v>
      </c>
    </row>
    <row r="20" s="24" customFormat="true" ht="16.5" hidden="false" customHeight="false" outlineLevel="0" collapsed="false">
      <c r="A20" s="22" t="s">
        <v>298</v>
      </c>
      <c r="B20" s="96" t="s">
        <v>108</v>
      </c>
      <c r="C20" s="170"/>
      <c r="D20" s="170"/>
      <c r="E20" s="170"/>
      <c r="F20" s="98" t="n">
        <v>15514000000</v>
      </c>
      <c r="G20" s="99" t="n">
        <v>31606000000</v>
      </c>
      <c r="H20" s="99" t="n">
        <v>39550000000</v>
      </c>
      <c r="I20" s="124" t="n">
        <v>53400000000</v>
      </c>
      <c r="J20" s="124" t="n">
        <v>75700000000</v>
      </c>
      <c r="K20" s="99" t="n">
        <v>95700000000</v>
      </c>
      <c r="L20" s="124" t="n">
        <v>115700000000</v>
      </c>
      <c r="M20" s="124" t="n">
        <v>136100000000</v>
      </c>
      <c r="N20" s="171" t="n">
        <v>183200000000</v>
      </c>
      <c r="O20" s="171" t="n">
        <v>258700000000</v>
      </c>
      <c r="P20" s="171" t="n">
        <v>278900000000</v>
      </c>
      <c r="Q20" s="171" t="n">
        <v>361200000000</v>
      </c>
    </row>
    <row r="21" customFormat="false" ht="16.5" hidden="false" customHeight="false" outlineLevel="0" collapsed="false">
      <c r="A21" s="110" t="s">
        <v>883</v>
      </c>
      <c r="B21" s="77" t="s">
        <v>884</v>
      </c>
      <c r="C21" s="48"/>
      <c r="D21" s="48"/>
      <c r="E21" s="48"/>
      <c r="F21" s="45" t="n">
        <v>15514000000</v>
      </c>
      <c r="G21" s="63" t="n">
        <v>22151000000</v>
      </c>
      <c r="H21" s="63" t="n">
        <v>26716000000</v>
      </c>
      <c r="I21" s="44" t="n">
        <v>32300000000</v>
      </c>
      <c r="J21" s="44" t="n">
        <v>43400000000</v>
      </c>
      <c r="K21" s="63" t="n">
        <v>50700000000</v>
      </c>
      <c r="L21" s="44" t="n">
        <v>69600000000</v>
      </c>
      <c r="M21" s="44" t="n">
        <v>89100000000</v>
      </c>
      <c r="N21" s="64" t="n">
        <v>136100000000</v>
      </c>
      <c r="O21" s="64" t="n">
        <v>188200000000</v>
      </c>
      <c r="P21" s="64" t="n">
        <v>198600000000</v>
      </c>
      <c r="Q21" s="64" t="n">
        <v>275100000000</v>
      </c>
    </row>
    <row r="22" customFormat="false" ht="16.5" hidden="false" customHeight="false" outlineLevel="0" collapsed="false">
      <c r="A22" s="146" t="s">
        <v>885</v>
      </c>
      <c r="B22" s="77"/>
      <c r="C22" s="48"/>
      <c r="D22" s="48"/>
      <c r="E22" s="48"/>
      <c r="F22" s="44"/>
      <c r="G22" s="45" t="s">
        <v>79</v>
      </c>
      <c r="H22" s="45" t="s">
        <v>79</v>
      </c>
      <c r="I22" s="45" t="s">
        <v>79</v>
      </c>
      <c r="J22" s="45" t="s">
        <v>79</v>
      </c>
      <c r="K22" s="45" t="s">
        <v>79</v>
      </c>
      <c r="L22" s="44" t="n">
        <v>30000000000</v>
      </c>
      <c r="M22" s="44" t="n">
        <v>43700000000</v>
      </c>
      <c r="N22" s="64" t="s">
        <v>177</v>
      </c>
      <c r="O22" s="64" t="s">
        <v>177</v>
      </c>
      <c r="P22" s="64" t="n">
        <v>128700000000</v>
      </c>
      <c r="Q22" s="64" t="n">
        <v>180600000000</v>
      </c>
    </row>
    <row r="23" customFormat="false" ht="16.5" hidden="false" customHeight="false" outlineLevel="0" collapsed="false">
      <c r="A23" s="115" t="s">
        <v>667</v>
      </c>
      <c r="B23" s="77" t="s">
        <v>197</v>
      </c>
      <c r="C23" s="48"/>
      <c r="D23" s="48"/>
      <c r="E23" s="48"/>
      <c r="F23" s="44"/>
      <c r="G23" s="63" t="n">
        <v>14660000000</v>
      </c>
      <c r="H23" s="63" t="n">
        <v>18902000000</v>
      </c>
      <c r="I23" s="44" t="n">
        <v>20400000000</v>
      </c>
      <c r="J23" s="44" t="n">
        <v>26500000000</v>
      </c>
      <c r="K23" s="45" t="n">
        <v>33600000000</v>
      </c>
      <c r="L23" s="44" t="n">
        <v>47400000000</v>
      </c>
      <c r="M23" s="44" t="n">
        <v>64300000000</v>
      </c>
      <c r="N23" s="64" t="n">
        <v>104700000000</v>
      </c>
      <c r="O23" s="64" t="n">
        <v>133600000000</v>
      </c>
      <c r="P23" s="64" t="n">
        <v>139500000000</v>
      </c>
      <c r="Q23" s="64" t="n">
        <v>153600000000</v>
      </c>
    </row>
    <row r="24" customFormat="false" ht="16.5" hidden="false" customHeight="false" outlineLevel="0" collapsed="false">
      <c r="A24" s="104" t="s">
        <v>886</v>
      </c>
      <c r="B24" s="77"/>
      <c r="C24" s="48"/>
      <c r="D24" s="48"/>
      <c r="E24" s="48"/>
      <c r="F24" s="44"/>
      <c r="G24" s="45" t="s">
        <v>79</v>
      </c>
      <c r="H24" s="45" t="s">
        <v>79</v>
      </c>
      <c r="I24" s="45" t="s">
        <v>79</v>
      </c>
      <c r="J24" s="45" t="s">
        <v>79</v>
      </c>
      <c r="K24" s="45" t="s">
        <v>79</v>
      </c>
      <c r="L24" s="44" t="n">
        <v>26600000000</v>
      </c>
      <c r="M24" s="44" t="n">
        <v>37900000000</v>
      </c>
      <c r="N24" s="64" t="n">
        <v>0</v>
      </c>
      <c r="O24" s="64" t="n">
        <v>0</v>
      </c>
      <c r="P24" s="64" t="n">
        <v>0</v>
      </c>
      <c r="Q24" s="64" t="n">
        <v>0</v>
      </c>
    </row>
    <row r="25" customFormat="false" ht="16.5" hidden="false" customHeight="false" outlineLevel="0" collapsed="false">
      <c r="A25" s="115" t="s">
        <v>887</v>
      </c>
      <c r="B25" s="77" t="s">
        <v>197</v>
      </c>
      <c r="C25" s="48"/>
      <c r="D25" s="48"/>
      <c r="E25" s="48"/>
      <c r="F25" s="44"/>
      <c r="G25" s="63" t="n">
        <v>4653000000</v>
      </c>
      <c r="H25" s="63" t="n">
        <v>4182000000</v>
      </c>
      <c r="I25" s="44" t="n">
        <v>6700000000</v>
      </c>
      <c r="J25" s="44" t="n">
        <v>10200000000</v>
      </c>
      <c r="K25" s="63" t="n">
        <v>11000000000</v>
      </c>
      <c r="L25" s="44" t="n">
        <v>14200000000</v>
      </c>
      <c r="M25" s="44" t="n">
        <v>14900000000</v>
      </c>
      <c r="N25" s="64" t="n">
        <v>22600000000</v>
      </c>
      <c r="O25" s="64" t="n">
        <v>36600000000</v>
      </c>
      <c r="P25" s="64" t="n">
        <v>38200000000</v>
      </c>
      <c r="Q25" s="64" t="n">
        <v>89500000000</v>
      </c>
    </row>
    <row r="26" customFormat="false" ht="16.5" hidden="false" customHeight="false" outlineLevel="0" collapsed="false">
      <c r="A26" s="115" t="s">
        <v>888</v>
      </c>
      <c r="B26" s="77" t="s">
        <v>197</v>
      </c>
      <c r="C26" s="48"/>
      <c r="D26" s="48"/>
      <c r="E26" s="48"/>
      <c r="F26" s="44"/>
      <c r="G26" s="63" t="n">
        <v>652000000</v>
      </c>
      <c r="H26" s="63" t="n">
        <v>764000000</v>
      </c>
      <c r="I26" s="44" t="n">
        <v>500000000</v>
      </c>
      <c r="J26" s="44" t="n">
        <v>2200000000</v>
      </c>
      <c r="K26" s="63" t="n">
        <v>1700000000</v>
      </c>
      <c r="L26" s="44" t="n">
        <v>2700000000</v>
      </c>
      <c r="M26" s="44" t="n">
        <v>3000000000</v>
      </c>
      <c r="N26" s="64" t="n">
        <v>1900000000</v>
      </c>
      <c r="O26" s="64" t="n">
        <v>600000000</v>
      </c>
      <c r="P26" s="64" t="n">
        <v>0</v>
      </c>
      <c r="Q26" s="64" t="n">
        <v>2400000000</v>
      </c>
    </row>
    <row r="27" customFormat="false" ht="16.5" hidden="false" customHeight="false" outlineLevel="0" collapsed="false">
      <c r="A27" s="115" t="s">
        <v>524</v>
      </c>
      <c r="B27" s="77" t="s">
        <v>197</v>
      </c>
      <c r="C27" s="48"/>
      <c r="D27" s="48"/>
      <c r="E27" s="48"/>
      <c r="F27" s="44"/>
      <c r="G27" s="63" t="n">
        <v>177000000</v>
      </c>
      <c r="H27" s="63" t="n">
        <v>889000000</v>
      </c>
      <c r="I27" s="44" t="n">
        <v>1500000000</v>
      </c>
      <c r="J27" s="44" t="n">
        <v>2500000000</v>
      </c>
      <c r="K27" s="63" t="n">
        <v>2800000000</v>
      </c>
      <c r="L27" s="44" t="n">
        <v>3400000000</v>
      </c>
      <c r="M27" s="44" t="n">
        <v>5300000000</v>
      </c>
      <c r="N27" s="64" t="n">
        <v>4200000000</v>
      </c>
      <c r="O27" s="64" t="n">
        <v>11300000000</v>
      </c>
      <c r="P27" s="64" t="n">
        <v>11500000000</v>
      </c>
      <c r="Q27" s="64" t="n">
        <v>19700000000</v>
      </c>
    </row>
    <row r="28" customFormat="false" ht="16.5" hidden="false" customHeight="false" outlineLevel="0" collapsed="false">
      <c r="A28" s="115" t="s">
        <v>889</v>
      </c>
      <c r="B28" s="77" t="s">
        <v>197</v>
      </c>
      <c r="C28" s="48"/>
      <c r="D28" s="48"/>
      <c r="E28" s="48"/>
      <c r="F28" s="44"/>
      <c r="G28" s="63" t="n">
        <v>2009000000</v>
      </c>
      <c r="H28" s="63" t="n">
        <v>1979000000</v>
      </c>
      <c r="I28" s="44" t="n">
        <v>3100000000</v>
      </c>
      <c r="J28" s="44" t="n">
        <v>2000000000</v>
      </c>
      <c r="K28" s="63" t="n">
        <v>1400000000</v>
      </c>
      <c r="L28" s="44" t="n">
        <v>1800000000</v>
      </c>
      <c r="M28" s="44" t="n">
        <v>1500000000</v>
      </c>
      <c r="N28" s="64" t="n">
        <v>2100000000</v>
      </c>
      <c r="O28" s="64" t="n">
        <v>5400000000</v>
      </c>
      <c r="P28" s="64" t="n">
        <v>8400000000</v>
      </c>
      <c r="Q28" s="64" t="n">
        <v>9100000000</v>
      </c>
    </row>
    <row r="29" customFormat="false" ht="16.5" hidden="false" customHeight="false" outlineLevel="0" collapsed="false">
      <c r="A29" s="115" t="s">
        <v>343</v>
      </c>
      <c r="B29" s="77" t="s">
        <v>197</v>
      </c>
      <c r="C29" s="48"/>
      <c r="D29" s="48"/>
      <c r="E29" s="48"/>
      <c r="F29" s="44"/>
      <c r="G29" s="63" t="n">
        <v>0</v>
      </c>
      <c r="H29" s="63" t="n">
        <v>0</v>
      </c>
      <c r="I29" s="44" t="n">
        <v>100000000</v>
      </c>
      <c r="J29" s="44" t="n">
        <v>200000000</v>
      </c>
      <c r="K29" s="63" t="n">
        <v>100000000</v>
      </c>
      <c r="L29" s="44" t="n">
        <v>100000000</v>
      </c>
      <c r="M29" s="44" t="n">
        <v>100000000</v>
      </c>
      <c r="N29" s="64" t="n">
        <v>600000000</v>
      </c>
      <c r="O29" s="64" t="n">
        <v>800000000</v>
      </c>
      <c r="P29" s="64" t="n">
        <v>1000000000</v>
      </c>
      <c r="Q29" s="64" t="n">
        <v>800000000</v>
      </c>
    </row>
    <row r="30" customFormat="false" ht="16.5" hidden="false" customHeight="false" outlineLevel="0" collapsed="false">
      <c r="A30" s="110" t="s">
        <v>890</v>
      </c>
      <c r="B30" s="77" t="s">
        <v>884</v>
      </c>
      <c r="C30" s="48"/>
      <c r="D30" s="48"/>
      <c r="E30" s="48"/>
      <c r="F30" s="44"/>
      <c r="G30" s="63" t="n">
        <v>9455000000</v>
      </c>
      <c r="H30" s="63" t="n">
        <v>12834000000</v>
      </c>
      <c r="I30" s="44" t="n">
        <v>21100000000</v>
      </c>
      <c r="J30" s="44" t="n">
        <v>32300000000</v>
      </c>
      <c r="K30" s="63" t="n">
        <v>45000000000</v>
      </c>
      <c r="L30" s="44" t="n">
        <v>46100000000</v>
      </c>
      <c r="M30" s="44" t="n">
        <v>47000000000</v>
      </c>
      <c r="N30" s="64" t="n">
        <v>47100000000</v>
      </c>
      <c r="O30" s="64" t="n">
        <v>70500000000</v>
      </c>
      <c r="P30" s="64" t="n">
        <v>80400000000</v>
      </c>
      <c r="Q30" s="64" t="n">
        <v>86100000000</v>
      </c>
    </row>
    <row r="31" customFormat="false" ht="15" hidden="false" customHeight="false" outlineLevel="0" collapsed="false">
      <c r="A31" s="108" t="s">
        <v>891</v>
      </c>
      <c r="B31" s="13" t="s">
        <v>58</v>
      </c>
      <c r="C31" s="48"/>
      <c r="D31" s="48"/>
      <c r="E31" s="48"/>
      <c r="F31" s="44"/>
      <c r="G31" s="45" t="s">
        <v>79</v>
      </c>
      <c r="H31" s="45" t="s">
        <v>79</v>
      </c>
      <c r="I31" s="44" t="n">
        <v>1100000000</v>
      </c>
      <c r="J31" s="44" t="n">
        <v>1400000000</v>
      </c>
      <c r="K31" s="63" t="n">
        <v>1500000000</v>
      </c>
      <c r="L31" s="44" t="s">
        <v>79</v>
      </c>
      <c r="M31" s="44" t="s">
        <v>79</v>
      </c>
      <c r="N31" s="44" t="s">
        <v>79</v>
      </c>
      <c r="O31" s="44" t="s">
        <v>79</v>
      </c>
      <c r="P31" s="44" t="s">
        <v>79</v>
      </c>
      <c r="Q31" s="44" t="s">
        <v>79</v>
      </c>
    </row>
    <row r="32" customFormat="false" ht="16.5" hidden="false" customHeight="false" outlineLevel="0" collapsed="false">
      <c r="A32" s="65" t="s">
        <v>892</v>
      </c>
      <c r="B32" s="13" t="s">
        <v>58</v>
      </c>
      <c r="C32" s="48"/>
      <c r="D32" s="48"/>
      <c r="E32" s="48"/>
      <c r="F32" s="44"/>
      <c r="G32" s="45" t="s">
        <v>79</v>
      </c>
      <c r="H32" s="45" t="s">
        <v>79</v>
      </c>
      <c r="I32" s="44" t="n">
        <v>600000000</v>
      </c>
      <c r="J32" s="44" t="n">
        <v>800000000</v>
      </c>
      <c r="K32" s="63" t="n">
        <v>700000000</v>
      </c>
      <c r="L32" s="44" t="n">
        <v>2000000000</v>
      </c>
      <c r="M32" s="44" t="n">
        <v>2600000000</v>
      </c>
      <c r="N32" s="64" t="s">
        <v>79</v>
      </c>
      <c r="O32" s="64" t="s">
        <v>79</v>
      </c>
      <c r="P32" s="64" t="s">
        <v>79</v>
      </c>
      <c r="Q32" s="64" t="s">
        <v>79</v>
      </c>
    </row>
    <row r="33" customFormat="false" ht="16.5" hidden="false" customHeight="false" outlineLevel="0" collapsed="false">
      <c r="A33" s="65" t="s">
        <v>893</v>
      </c>
      <c r="B33" s="13" t="s">
        <v>58</v>
      </c>
      <c r="C33" s="48"/>
      <c r="D33" s="48"/>
      <c r="E33" s="48"/>
      <c r="F33" s="44"/>
      <c r="G33" s="45" t="s">
        <v>79</v>
      </c>
      <c r="H33" s="45" t="s">
        <v>79</v>
      </c>
      <c r="I33" s="44" t="n">
        <v>6200000000</v>
      </c>
      <c r="J33" s="44" t="n">
        <v>13000000000</v>
      </c>
      <c r="K33" s="63" t="n">
        <v>19300000000</v>
      </c>
      <c r="L33" s="44" t="n">
        <v>19700000000</v>
      </c>
      <c r="M33" s="44" t="n">
        <v>17400000000</v>
      </c>
      <c r="N33" s="64" t="s">
        <v>79</v>
      </c>
      <c r="O33" s="64" t="s">
        <v>79</v>
      </c>
      <c r="P33" s="64" t="s">
        <v>79</v>
      </c>
      <c r="Q33" s="64" t="s">
        <v>79</v>
      </c>
    </row>
    <row r="34" customFormat="false" ht="16.5" hidden="false" customHeight="false" outlineLevel="0" collapsed="false">
      <c r="A34" s="65" t="s">
        <v>894</v>
      </c>
      <c r="B34" s="13" t="s">
        <v>58</v>
      </c>
      <c r="C34" s="48"/>
      <c r="D34" s="48"/>
      <c r="E34" s="48"/>
      <c r="F34" s="44"/>
      <c r="G34" s="45" t="s">
        <v>79</v>
      </c>
      <c r="H34" s="45" t="s">
        <v>79</v>
      </c>
      <c r="I34" s="44" t="n">
        <v>1000000000</v>
      </c>
      <c r="J34" s="44" t="n">
        <v>1800000000</v>
      </c>
      <c r="K34" s="63" t="n">
        <v>3200000000</v>
      </c>
      <c r="L34" s="44" t="n">
        <v>4400000000</v>
      </c>
      <c r="M34" s="44" t="n">
        <v>6100000000</v>
      </c>
      <c r="N34" s="64" t="s">
        <v>79</v>
      </c>
      <c r="O34" s="64" t="s">
        <v>79</v>
      </c>
      <c r="P34" s="64" t="s">
        <v>79</v>
      </c>
      <c r="Q34" s="64" t="s">
        <v>79</v>
      </c>
    </row>
    <row r="35" customFormat="false" ht="16.5" hidden="false" customHeight="false" outlineLevel="0" collapsed="false">
      <c r="A35" s="65" t="s">
        <v>895</v>
      </c>
      <c r="B35" s="13" t="s">
        <v>58</v>
      </c>
      <c r="C35" s="48"/>
      <c r="D35" s="48"/>
      <c r="E35" s="48"/>
      <c r="F35" s="44"/>
      <c r="G35" s="45" t="s">
        <v>79</v>
      </c>
      <c r="H35" s="45" t="s">
        <v>79</v>
      </c>
      <c r="I35" s="44" t="n">
        <v>1000000000</v>
      </c>
      <c r="J35" s="44" t="n">
        <v>2100000000</v>
      </c>
      <c r="K35" s="63" t="n">
        <v>2200000000</v>
      </c>
      <c r="L35" s="44" t="n">
        <v>3300000000</v>
      </c>
      <c r="M35" s="44" t="n">
        <v>3700000000</v>
      </c>
      <c r="N35" s="64" t="s">
        <v>79</v>
      </c>
      <c r="O35" s="64" t="s">
        <v>79</v>
      </c>
      <c r="P35" s="64" t="s">
        <v>79</v>
      </c>
      <c r="Q35" s="64" t="s">
        <v>79</v>
      </c>
    </row>
    <row r="36" customFormat="false" ht="16.5" hidden="false" customHeight="false" outlineLevel="0" collapsed="false">
      <c r="A36" s="65" t="s">
        <v>896</v>
      </c>
      <c r="B36" s="13" t="s">
        <v>58</v>
      </c>
      <c r="C36" s="48"/>
      <c r="D36" s="48"/>
      <c r="E36" s="48"/>
      <c r="F36" s="44"/>
      <c r="G36" s="45" t="s">
        <v>79</v>
      </c>
      <c r="H36" s="45" t="s">
        <v>79</v>
      </c>
      <c r="I36" s="44" t="n">
        <v>10200000000</v>
      </c>
      <c r="J36" s="44" t="n">
        <v>12000000000</v>
      </c>
      <c r="K36" s="63" t="n">
        <v>15800000000</v>
      </c>
      <c r="L36" s="44" t="n">
        <v>12200000000</v>
      </c>
      <c r="M36" s="44" t="n">
        <v>14600000000</v>
      </c>
      <c r="N36" s="64" t="s">
        <v>79</v>
      </c>
      <c r="O36" s="64" t="s">
        <v>79</v>
      </c>
      <c r="P36" s="64" t="s">
        <v>79</v>
      </c>
      <c r="Q36" s="64" t="s">
        <v>79</v>
      </c>
    </row>
    <row r="37" customFormat="false" ht="16.5" hidden="false" customHeight="false" outlineLevel="0" collapsed="false">
      <c r="A37" s="65" t="s">
        <v>897</v>
      </c>
      <c r="B37" s="13" t="s">
        <v>58</v>
      </c>
      <c r="C37" s="48"/>
      <c r="D37" s="48"/>
      <c r="E37" s="48"/>
      <c r="F37" s="44"/>
      <c r="G37" s="45" t="s">
        <v>79</v>
      </c>
      <c r="H37" s="45" t="s">
        <v>79</v>
      </c>
      <c r="I37" s="44" t="n">
        <v>0</v>
      </c>
      <c r="J37" s="44" t="n">
        <v>0</v>
      </c>
      <c r="K37" s="63" t="n">
        <v>100000000</v>
      </c>
      <c r="L37" s="44" t="n">
        <v>0</v>
      </c>
      <c r="M37" s="44" t="n">
        <v>0</v>
      </c>
      <c r="N37" s="64" t="s">
        <v>79</v>
      </c>
      <c r="O37" s="64" t="s">
        <v>79</v>
      </c>
      <c r="P37" s="64" t="s">
        <v>79</v>
      </c>
      <c r="Q37" s="64" t="s">
        <v>79</v>
      </c>
    </row>
    <row r="38" customFormat="false" ht="16.5" hidden="false" customHeight="false" outlineLevel="0" collapsed="false">
      <c r="A38" s="65" t="s">
        <v>898</v>
      </c>
      <c r="B38" s="13" t="s">
        <v>58</v>
      </c>
      <c r="C38" s="48"/>
      <c r="D38" s="48"/>
      <c r="E38" s="48"/>
      <c r="F38" s="44"/>
      <c r="G38" s="45" t="s">
        <v>79</v>
      </c>
      <c r="H38" s="45" t="s">
        <v>79</v>
      </c>
      <c r="I38" s="44" t="n">
        <v>1000000000</v>
      </c>
      <c r="J38" s="44" t="n">
        <v>1100000000</v>
      </c>
      <c r="K38" s="63" t="n">
        <v>2300000000</v>
      </c>
      <c r="L38" s="44" t="n">
        <v>3700000000</v>
      </c>
      <c r="M38" s="44" t="n">
        <v>1500000000</v>
      </c>
      <c r="N38" s="64" t="s">
        <v>79</v>
      </c>
      <c r="O38" s="64" t="s">
        <v>79</v>
      </c>
      <c r="P38" s="64" t="s">
        <v>79</v>
      </c>
      <c r="Q38" s="64" t="s">
        <v>79</v>
      </c>
    </row>
    <row r="39" customFormat="false" ht="16.5" hidden="false" customHeight="false" outlineLevel="0" collapsed="false">
      <c r="A39" s="61" t="s">
        <v>899</v>
      </c>
      <c r="B39" s="61"/>
      <c r="C39" s="48"/>
      <c r="D39" s="48"/>
      <c r="E39" s="48"/>
      <c r="F39" s="45" t="n">
        <v>-219000000</v>
      </c>
      <c r="G39" s="63" t="n">
        <v>-1910000000</v>
      </c>
      <c r="H39" s="63" t="n">
        <v>1068000000</v>
      </c>
      <c r="I39" s="44" t="n">
        <v>5000000000</v>
      </c>
      <c r="J39" s="44" t="n">
        <v>4600000000</v>
      </c>
      <c r="K39" s="63" t="n">
        <v>5900000000</v>
      </c>
      <c r="L39" s="44" t="n">
        <v>1300000000</v>
      </c>
      <c r="M39" s="44" t="n">
        <v>7200000000</v>
      </c>
      <c r="N39" s="64" t="s">
        <v>79</v>
      </c>
      <c r="O39" s="64" t="s">
        <v>79</v>
      </c>
      <c r="P39" s="64" t="s">
        <v>79</v>
      </c>
      <c r="Q39" s="64" t="s">
        <v>79</v>
      </c>
    </row>
    <row r="40" customFormat="false" ht="16.5" hidden="false" customHeight="false" outlineLevel="0" collapsed="false">
      <c r="A40" s="110" t="s">
        <v>900</v>
      </c>
      <c r="B40" s="77"/>
      <c r="C40" s="48"/>
      <c r="D40" s="48"/>
      <c r="E40" s="48"/>
      <c r="F40" s="45" t="n">
        <v>-9650000000</v>
      </c>
      <c r="G40" s="63" t="n">
        <v>-11983000000</v>
      </c>
      <c r="H40" s="63" t="n">
        <v>-13916000000</v>
      </c>
      <c r="I40" s="44" t="n">
        <v>-11700000000</v>
      </c>
      <c r="J40" s="44" t="n">
        <v>-14700000000</v>
      </c>
      <c r="K40" s="63" t="n">
        <v>-17200000000</v>
      </c>
      <c r="L40" s="44" t="n">
        <v>-28200000000</v>
      </c>
      <c r="M40" s="44" t="n">
        <v>-25500000000</v>
      </c>
      <c r="N40" s="64" t="n">
        <v>-44200000000</v>
      </c>
      <c r="O40" s="64" t="n">
        <v>-83600000000</v>
      </c>
      <c r="P40" s="64" t="n">
        <v>-89500000000</v>
      </c>
      <c r="Q40" s="64" t="n">
        <v>-146300000000</v>
      </c>
    </row>
    <row r="41" customFormat="false" ht="16.5" hidden="false" customHeight="false" outlineLevel="0" collapsed="false">
      <c r="A41" s="110" t="s">
        <v>901</v>
      </c>
      <c r="B41" s="77"/>
      <c r="C41" s="48"/>
      <c r="D41" s="48"/>
      <c r="E41" s="48"/>
      <c r="F41" s="45" t="n">
        <v>-219000000</v>
      </c>
      <c r="G41" s="63" t="n">
        <v>-6795000000</v>
      </c>
      <c r="H41" s="63" t="n">
        <v>-3516000000</v>
      </c>
      <c r="I41" s="44" t="n">
        <v>3200000000</v>
      </c>
      <c r="J41" s="44" t="n">
        <v>-11100000000</v>
      </c>
      <c r="K41" s="63" t="n">
        <v>-8800000000</v>
      </c>
      <c r="L41" s="44" t="n">
        <v>-22100000000</v>
      </c>
      <c r="M41" s="44" t="n">
        <v>-9700000000</v>
      </c>
      <c r="N41" s="64" t="n">
        <v>-5400000000</v>
      </c>
      <c r="O41" s="64" t="n">
        <v>1900000000</v>
      </c>
      <c r="P41" s="64" t="n">
        <v>-7000000000</v>
      </c>
      <c r="Q41" s="64" t="n">
        <v>-5300000000</v>
      </c>
    </row>
    <row r="42" customFormat="false" ht="16.5" hidden="false" customHeight="false" outlineLevel="0" collapsed="false">
      <c r="A42" s="146" t="s">
        <v>902</v>
      </c>
      <c r="B42" s="77"/>
      <c r="C42" s="48"/>
      <c r="D42" s="48"/>
      <c r="E42" s="48"/>
      <c r="F42" s="45"/>
      <c r="G42" s="45" t="s">
        <v>79</v>
      </c>
      <c r="H42" s="45" t="s">
        <v>79</v>
      </c>
      <c r="I42" s="45" t="s">
        <v>79</v>
      </c>
      <c r="J42" s="45" t="s">
        <v>79</v>
      </c>
      <c r="K42" s="63" t="s">
        <v>79</v>
      </c>
      <c r="L42" s="45" t="s">
        <v>79</v>
      </c>
      <c r="M42" s="45" t="s">
        <v>79</v>
      </c>
      <c r="N42" s="64" t="n">
        <v>36600000000</v>
      </c>
      <c r="O42" s="64" t="n">
        <v>-2000000000</v>
      </c>
      <c r="P42" s="64" t="n">
        <v>0</v>
      </c>
      <c r="Q42" s="64" t="n">
        <v>0</v>
      </c>
    </row>
    <row r="43" customFormat="false" ht="16.5" hidden="false" customHeight="false" outlineLevel="0" collapsed="false">
      <c r="A43" s="110" t="s">
        <v>903</v>
      </c>
      <c r="B43" s="77"/>
      <c r="C43" s="48"/>
      <c r="D43" s="48"/>
      <c r="E43" s="48"/>
      <c r="F43" s="45"/>
      <c r="G43" s="45" t="s">
        <v>79</v>
      </c>
      <c r="H43" s="45" t="s">
        <v>79</v>
      </c>
      <c r="I43" s="45" t="s">
        <v>79</v>
      </c>
      <c r="J43" s="45" t="s">
        <v>79</v>
      </c>
      <c r="K43" s="45" t="s">
        <v>79</v>
      </c>
      <c r="L43" s="44" t="n">
        <v>-22100000000</v>
      </c>
      <c r="M43" s="44" t="n">
        <v>-9700000000</v>
      </c>
      <c r="N43" s="64" t="n">
        <v>-42000000000</v>
      </c>
      <c r="O43" s="64" t="n">
        <v>3900000000</v>
      </c>
      <c r="P43" s="64" t="n">
        <v>-7000000000</v>
      </c>
      <c r="Q43" s="64" t="n">
        <v>-5300000000</v>
      </c>
    </row>
    <row r="44" customFormat="false" ht="16.5" hidden="false" customHeight="false" outlineLevel="0" collapsed="false">
      <c r="A44" s="110" t="s">
        <v>904</v>
      </c>
      <c r="B44" s="77"/>
      <c r="C44" s="48"/>
      <c r="D44" s="48"/>
      <c r="E44" s="48"/>
      <c r="F44" s="45" t="n">
        <v>-657000000</v>
      </c>
      <c r="G44" s="63" t="n">
        <v>1693000000</v>
      </c>
      <c r="H44" s="63" t="n">
        <v>357000000</v>
      </c>
      <c r="I44" s="44" t="n">
        <v>-2000000000</v>
      </c>
      <c r="J44" s="44" t="n">
        <v>1200000000</v>
      </c>
      <c r="K44" s="63" t="n">
        <v>9000000000</v>
      </c>
      <c r="L44" s="44" t="n">
        <v>9900000000</v>
      </c>
      <c r="M44" s="44" t="n">
        <v>12700000000</v>
      </c>
      <c r="N44" s="64" t="n">
        <v>9700000000</v>
      </c>
      <c r="O44" s="64" t="n">
        <v>13300000000</v>
      </c>
      <c r="P44" s="64" t="n">
        <v>-2200000000</v>
      </c>
      <c r="Q44" s="64" t="n">
        <v>0</v>
      </c>
    </row>
    <row r="45" s="24" customFormat="true" ht="16.5" hidden="false" customHeight="false" outlineLevel="0" collapsed="false">
      <c r="A45" s="31" t="s">
        <v>64</v>
      </c>
      <c r="B45" s="173" t="s">
        <v>133</v>
      </c>
      <c r="C45" s="170"/>
      <c r="D45" s="170"/>
      <c r="E45" s="170"/>
      <c r="F45" s="98" t="n">
        <v>876000000</v>
      </c>
      <c r="G45" s="99" t="n">
        <v>5102000000</v>
      </c>
      <c r="H45" s="99" t="n">
        <v>3158000000</v>
      </c>
      <c r="I45" s="124" t="n">
        <v>-3200000000</v>
      </c>
      <c r="J45" s="124" t="n">
        <v>7500000000</v>
      </c>
      <c r="K45" s="98" t="n">
        <v>-200000000</v>
      </c>
      <c r="L45" s="124" t="n">
        <v>8000000000</v>
      </c>
      <c r="M45" s="124" t="n">
        <v>-4300000000</v>
      </c>
      <c r="N45" s="171" t="n">
        <v>32300000000</v>
      </c>
      <c r="O45" s="171" t="n">
        <v>-17200000000</v>
      </c>
      <c r="P45" s="171" t="n">
        <v>9300000000</v>
      </c>
      <c r="Q45" s="171" t="n">
        <v>5300000000</v>
      </c>
    </row>
    <row r="46" customFormat="false" ht="16.5" hidden="false" customHeight="false" outlineLevel="0" collapsed="false">
      <c r="A46" s="110" t="s">
        <v>905</v>
      </c>
      <c r="B46" s="77"/>
      <c r="C46" s="48"/>
      <c r="D46" s="48"/>
      <c r="E46" s="48"/>
      <c r="F46" s="45"/>
      <c r="G46" s="45" t="n">
        <v>0</v>
      </c>
      <c r="H46" s="45" t="n">
        <v>0</v>
      </c>
      <c r="I46" s="44" t="n">
        <v>2000000000</v>
      </c>
      <c r="J46" s="44" t="n">
        <v>2300000000</v>
      </c>
      <c r="K46" s="45" t="n">
        <v>100000000</v>
      </c>
      <c r="L46" s="44" t="n">
        <v>4100000000</v>
      </c>
      <c r="M46" s="44" t="n">
        <v>1300000000</v>
      </c>
      <c r="N46" s="64" t="n">
        <v>600000000</v>
      </c>
      <c r="O46" s="64" t="n">
        <v>6600000000</v>
      </c>
      <c r="P46" s="64" t="n">
        <v>0</v>
      </c>
      <c r="Q46" s="64" t="n">
        <v>0</v>
      </c>
    </row>
    <row r="47" customFormat="false" ht="16.5" hidden="false" customHeight="false" outlineLevel="0" collapsed="false">
      <c r="A47" s="110" t="s">
        <v>906</v>
      </c>
      <c r="B47" s="77" t="s">
        <v>144</v>
      </c>
      <c r="C47" s="48"/>
      <c r="D47" s="48"/>
      <c r="E47" s="48"/>
      <c r="F47" s="45" t="n">
        <v>0</v>
      </c>
      <c r="G47" s="63" t="n">
        <v>4886000000</v>
      </c>
      <c r="H47" s="63" t="n">
        <v>14754000000</v>
      </c>
      <c r="I47" s="44" t="n">
        <v>5300000000</v>
      </c>
      <c r="J47" s="44" t="n">
        <v>6100000000</v>
      </c>
      <c r="K47" s="45" t="n">
        <v>6100000000</v>
      </c>
      <c r="L47" s="44" t="n">
        <v>3700000000</v>
      </c>
      <c r="M47" s="44" t="n">
        <v>3400000000</v>
      </c>
      <c r="N47" s="64" t="n">
        <v>1800000000</v>
      </c>
      <c r="O47" s="64" t="n">
        <v>3400000000</v>
      </c>
      <c r="P47" s="64" t="n">
        <v>1400000000</v>
      </c>
      <c r="Q47" s="64" t="n">
        <v>2100000000</v>
      </c>
    </row>
    <row r="48" customFormat="false" ht="16.5" hidden="false" customHeight="false" outlineLevel="0" collapsed="false">
      <c r="A48" s="110" t="s">
        <v>907</v>
      </c>
      <c r="B48" s="77" t="s">
        <v>144</v>
      </c>
      <c r="C48" s="48"/>
      <c r="D48" s="48"/>
      <c r="E48" s="48"/>
      <c r="F48" s="45" t="n">
        <v>876000000</v>
      </c>
      <c r="G48" s="63" t="n">
        <v>217000000</v>
      </c>
      <c r="H48" s="63" t="n">
        <v>-11596000000</v>
      </c>
      <c r="I48" s="44" t="n">
        <v>-8500000000</v>
      </c>
      <c r="J48" s="44" t="n">
        <v>1400000000</v>
      </c>
      <c r="K48" s="45" t="n">
        <v>-6300000000</v>
      </c>
      <c r="L48" s="44" t="n">
        <v>4300000000</v>
      </c>
      <c r="M48" s="44" t="n">
        <v>-7700000000</v>
      </c>
      <c r="N48" s="64" t="n">
        <v>29900000000</v>
      </c>
      <c r="O48" s="64" t="n">
        <v>-27200000000</v>
      </c>
      <c r="P48" s="64" t="n">
        <v>7800000000</v>
      </c>
      <c r="Q48" s="64" t="n">
        <v>3300000000</v>
      </c>
    </row>
    <row r="49" customFormat="false" ht="15" hidden="false" customHeight="false" outlineLevel="0" collapsed="false">
      <c r="A49" s="108" t="s">
        <v>908</v>
      </c>
      <c r="B49" s="77" t="s">
        <v>909</v>
      </c>
      <c r="C49" s="48"/>
      <c r="D49" s="48"/>
      <c r="E49" s="48"/>
      <c r="F49" s="45"/>
      <c r="G49" s="45" t="s">
        <v>356</v>
      </c>
      <c r="H49" s="45" t="s">
        <v>356</v>
      </c>
      <c r="I49" s="45" t="s">
        <v>79</v>
      </c>
      <c r="J49" s="45" t="s">
        <v>79</v>
      </c>
      <c r="K49" s="45" t="s">
        <v>79</v>
      </c>
      <c r="L49" s="44" t="n">
        <v>4300000000</v>
      </c>
      <c r="M49" s="44" t="n">
        <v>-7700000000</v>
      </c>
      <c r="N49" s="45" t="n">
        <v>29900000000</v>
      </c>
      <c r="O49" s="45" t="n">
        <v>-27200000000</v>
      </c>
      <c r="P49" s="45" t="n">
        <v>7800000000</v>
      </c>
      <c r="Q49" s="45" t="n">
        <v>3300000000</v>
      </c>
    </row>
    <row r="50" customFormat="false" ht="15" hidden="false" customHeight="false" outlineLevel="0" collapsed="false">
      <c r="A50" s="0" t="s">
        <v>910</v>
      </c>
      <c r="B50" s="77"/>
      <c r="C50" s="48"/>
      <c r="D50" s="48"/>
      <c r="E50" s="48"/>
      <c r="F50" s="45"/>
      <c r="G50" s="45" t="s">
        <v>356</v>
      </c>
      <c r="H50" s="45" t="s">
        <v>356</v>
      </c>
      <c r="I50" s="45" t="s">
        <v>79</v>
      </c>
      <c r="J50" s="45" t="s">
        <v>79</v>
      </c>
      <c r="K50" s="45" t="s">
        <v>79</v>
      </c>
      <c r="L50" s="44" t="n">
        <v>3400000000</v>
      </c>
      <c r="M50" s="44" t="n">
        <v>-18800000000</v>
      </c>
      <c r="N50" s="45" t="n">
        <v>-5700000000</v>
      </c>
      <c r="O50" s="45" t="n">
        <v>-23500000000</v>
      </c>
      <c r="P50" s="45" t="n">
        <v>11400000000</v>
      </c>
      <c r="Q50" s="45" t="n">
        <v>7700000000</v>
      </c>
    </row>
    <row r="51" customFormat="false" ht="15" hidden="false" customHeight="false" outlineLevel="0" collapsed="false">
      <c r="A51" s="0" t="s">
        <v>911</v>
      </c>
      <c r="B51" s="77"/>
      <c r="C51" s="48"/>
      <c r="D51" s="48"/>
      <c r="E51" s="48"/>
      <c r="F51" s="45"/>
      <c r="G51" s="45" t="s">
        <v>356</v>
      </c>
      <c r="H51" s="45" t="s">
        <v>356</v>
      </c>
      <c r="I51" s="45" t="s">
        <v>79</v>
      </c>
      <c r="J51" s="45" t="s">
        <v>79</v>
      </c>
      <c r="K51" s="45" t="s">
        <v>79</v>
      </c>
      <c r="L51" s="44" t="n">
        <v>3800000000</v>
      </c>
      <c r="M51" s="44" t="n">
        <v>-16500000000</v>
      </c>
      <c r="N51" s="45" t="s">
        <v>79</v>
      </c>
      <c r="O51" s="45" t="s">
        <v>79</v>
      </c>
      <c r="P51" s="45" t="s">
        <v>79</v>
      </c>
      <c r="Q51" s="45" t="s">
        <v>79</v>
      </c>
    </row>
    <row r="52" customFormat="false" ht="15" hidden="false" customHeight="false" outlineLevel="0" collapsed="false">
      <c r="A52" s="0" t="s">
        <v>912</v>
      </c>
      <c r="B52" s="77"/>
      <c r="C52" s="48"/>
      <c r="D52" s="48"/>
      <c r="E52" s="48"/>
      <c r="F52" s="45"/>
      <c r="G52" s="45" t="s">
        <v>356</v>
      </c>
      <c r="H52" s="45" t="s">
        <v>356</v>
      </c>
      <c r="I52" s="45" t="s">
        <v>79</v>
      </c>
      <c r="J52" s="45" t="s">
        <v>79</v>
      </c>
      <c r="K52" s="45" t="s">
        <v>79</v>
      </c>
      <c r="L52" s="44" t="n">
        <v>-500000000</v>
      </c>
      <c r="M52" s="44" t="n">
        <v>-2300000000</v>
      </c>
      <c r="N52" s="45" t="s">
        <v>79</v>
      </c>
      <c r="O52" s="45" t="s">
        <v>79</v>
      </c>
      <c r="P52" s="45" t="s">
        <v>79</v>
      </c>
      <c r="Q52" s="45" t="s">
        <v>79</v>
      </c>
    </row>
    <row r="53" customFormat="false" ht="15" hidden="false" customHeight="false" outlineLevel="0" collapsed="false">
      <c r="A53" s="0" t="s">
        <v>913</v>
      </c>
      <c r="B53" s="77"/>
      <c r="C53" s="48"/>
      <c r="D53" s="48"/>
      <c r="E53" s="48"/>
      <c r="F53" s="45"/>
      <c r="G53" s="45" t="s">
        <v>356</v>
      </c>
      <c r="H53" s="45" t="s">
        <v>356</v>
      </c>
      <c r="I53" s="45" t="s">
        <v>79</v>
      </c>
      <c r="J53" s="45" t="s">
        <v>79</v>
      </c>
      <c r="K53" s="45" t="s">
        <v>79</v>
      </c>
      <c r="L53" s="44" t="n">
        <v>900000000</v>
      </c>
      <c r="M53" s="44" t="n">
        <v>11100000000</v>
      </c>
      <c r="N53" s="45" t="n">
        <v>35500000000</v>
      </c>
      <c r="O53" s="45" t="n">
        <v>-3700000000</v>
      </c>
      <c r="P53" s="45" t="n">
        <v>-3600000000</v>
      </c>
      <c r="Q53" s="45" t="n">
        <v>-4400000000</v>
      </c>
    </row>
    <row r="54" customFormat="false" ht="15" hidden="false" customHeight="false" outlineLevel="0" collapsed="false">
      <c r="A54" s="0" t="s">
        <v>914</v>
      </c>
      <c r="B54" s="77"/>
      <c r="C54" s="48"/>
      <c r="D54" s="48"/>
      <c r="E54" s="48"/>
      <c r="F54" s="45"/>
      <c r="G54" s="45" t="s">
        <v>356</v>
      </c>
      <c r="H54" s="45" t="s">
        <v>356</v>
      </c>
      <c r="I54" s="45" t="s">
        <v>79</v>
      </c>
      <c r="J54" s="45" t="s">
        <v>79</v>
      </c>
      <c r="K54" s="45" t="s">
        <v>79</v>
      </c>
      <c r="L54" s="45" t="s">
        <v>79</v>
      </c>
      <c r="M54" s="45" t="s">
        <v>79</v>
      </c>
      <c r="N54" s="45" t="n">
        <v>900000000</v>
      </c>
      <c r="O54" s="45" t="n">
        <v>700000000</v>
      </c>
      <c r="P54" s="45" t="n">
        <v>-700000000</v>
      </c>
      <c r="Q54" s="45" t="n">
        <v>-1100000000</v>
      </c>
    </row>
    <row r="55" customFormat="false" ht="15" hidden="false" customHeight="false" outlineLevel="0" collapsed="false">
      <c r="A55" s="0" t="s">
        <v>915</v>
      </c>
      <c r="B55" s="77"/>
      <c r="C55" s="48"/>
      <c r="D55" s="48"/>
      <c r="E55" s="48"/>
      <c r="F55" s="45"/>
      <c r="G55" s="45" t="s">
        <v>356</v>
      </c>
      <c r="H55" s="45" t="s">
        <v>356</v>
      </c>
      <c r="I55" s="45" t="s">
        <v>79</v>
      </c>
      <c r="J55" s="45" t="s">
        <v>79</v>
      </c>
      <c r="K55" s="45" t="s">
        <v>79</v>
      </c>
      <c r="L55" s="45" t="s">
        <v>79</v>
      </c>
      <c r="M55" s="45" t="s">
        <v>79</v>
      </c>
      <c r="N55" s="45" t="n">
        <v>34600000000</v>
      </c>
      <c r="O55" s="45" t="n">
        <v>-4400000000</v>
      </c>
      <c r="P55" s="45" t="n">
        <v>-2900000000</v>
      </c>
      <c r="Q55" s="45" t="n">
        <v>-3300000000</v>
      </c>
    </row>
    <row r="56" customFormat="false" ht="15" hidden="false" customHeight="false" outlineLevel="0" collapsed="false">
      <c r="A56" s="0" t="s">
        <v>916</v>
      </c>
      <c r="B56" s="77"/>
      <c r="C56" s="48"/>
      <c r="D56" s="48"/>
      <c r="E56" s="48"/>
      <c r="F56" s="45"/>
      <c r="G56" s="45" t="s">
        <v>356</v>
      </c>
      <c r="H56" s="45" t="s">
        <v>356</v>
      </c>
      <c r="I56" s="45" t="s">
        <v>79</v>
      </c>
      <c r="J56" s="45" t="s">
        <v>79</v>
      </c>
      <c r="K56" s="45" t="s">
        <v>79</v>
      </c>
      <c r="L56" s="45" t="s">
        <v>79</v>
      </c>
      <c r="M56" s="45" t="s">
        <v>79</v>
      </c>
      <c r="N56" s="45" t="n">
        <v>0</v>
      </c>
      <c r="O56" s="45" t="n">
        <v>0</v>
      </c>
      <c r="P56" s="45" t="n">
        <v>0</v>
      </c>
      <c r="Q56" s="45" t="n">
        <v>0</v>
      </c>
    </row>
    <row r="58" customFormat="false" ht="15" hidden="false" customHeight="false" outlineLevel="0" collapsed="false">
      <c r="F58" s="0" t="s">
        <v>86</v>
      </c>
      <c r="G58" s="0" t="s">
        <v>85</v>
      </c>
      <c r="H58" s="0" t="s">
        <v>85</v>
      </c>
      <c r="I58" s="0" t="s">
        <v>85</v>
      </c>
      <c r="J58" s="0" t="s">
        <v>85</v>
      </c>
      <c r="K58" s="0" t="s">
        <v>85</v>
      </c>
      <c r="L58" s="0" t="s">
        <v>85</v>
      </c>
      <c r="M58" s="0" t="s">
        <v>85</v>
      </c>
      <c r="N58" s="0" t="s">
        <v>85</v>
      </c>
      <c r="O58" s="0" t="s">
        <v>85</v>
      </c>
      <c r="P58" s="0" t="s">
        <v>85</v>
      </c>
      <c r="Q58" s="0" t="s">
        <v>85</v>
      </c>
    </row>
    <row r="60" customFormat="false" ht="15" hidden="false" customHeight="false" outlineLevel="0" collapsed="false">
      <c r="A60" s="0" t="s">
        <v>181</v>
      </c>
      <c r="C60" s="74" t="n">
        <f aca="false">C6-C7-C14-C19</f>
        <v>0</v>
      </c>
      <c r="D60" s="74" t="n">
        <f aca="false">D6-D7-D14-D19</f>
        <v>0</v>
      </c>
      <c r="E60" s="74" t="n">
        <f aca="false">E6-E7-E14-E19</f>
        <v>0</v>
      </c>
      <c r="F60" s="74" t="n">
        <f aca="false">F6-F7-F14-F19</f>
        <v>0</v>
      </c>
      <c r="G60" s="74" t="n">
        <f aca="false">G6-G7-G14-G19</f>
        <v>-4569000000</v>
      </c>
      <c r="H60" s="74" t="n">
        <f aca="false">H6-H7-H14-H19</f>
        <v>-8250000000</v>
      </c>
      <c r="I60" s="74" t="n">
        <f aca="false">I6-I7-I14-I19</f>
        <v>-19300000000</v>
      </c>
      <c r="J60" s="74" t="n">
        <f aca="false">J6-J7-J14-J19</f>
        <v>-16600000000</v>
      </c>
      <c r="K60" s="74" t="n">
        <f aca="false">K6-K7-K14-K19</f>
        <v>-30300000000</v>
      </c>
      <c r="L60" s="74" t="n">
        <f aca="false">L6-L7-L14-L19</f>
        <v>0</v>
      </c>
      <c r="M60" s="74" t="n">
        <f aca="false">M6-M7-M14-M19</f>
        <v>0</v>
      </c>
      <c r="N60" s="74" t="n">
        <f aca="false">N6-N7-N14-N19</f>
        <v>100000000</v>
      </c>
      <c r="O60" s="74" t="n">
        <f aca="false">O6-O7-O14-O19</f>
        <v>0</v>
      </c>
      <c r="P60" s="74" t="n">
        <f aca="false">P6-P7-P14-P19</f>
        <v>0</v>
      </c>
      <c r="Q60" s="74" t="n">
        <f aca="false">Q6-Q7-Q14-Q19</f>
        <v>0</v>
      </c>
    </row>
    <row r="61" customFormat="false" ht="15" hidden="false" customHeight="false" outlineLevel="0" collapsed="false">
      <c r="A61" s="0" t="s">
        <v>89</v>
      </c>
      <c r="C61" s="74" t="n">
        <f aca="false">C8-C9-C10-C11-C12</f>
        <v>0</v>
      </c>
      <c r="D61" s="74" t="n">
        <f aca="false">D8-D9-D10-D11-D12</f>
        <v>0</v>
      </c>
      <c r="E61" s="74" t="n">
        <f aca="false">E8-E9-E10-E11-E12</f>
        <v>0</v>
      </c>
      <c r="F61" s="74" t="n">
        <f aca="false">F8-F9-F10-F11-F12</f>
        <v>0</v>
      </c>
      <c r="G61" s="74" t="n">
        <f aca="false">G8-G9-G10-G11-G12</f>
        <v>-1000000</v>
      </c>
      <c r="H61" s="74" t="n">
        <f aca="false">H8-H9-H10-H11-H12</f>
        <v>0</v>
      </c>
      <c r="I61" s="74" t="n">
        <f aca="false">I8-I9-I10-I11-I12</f>
        <v>0</v>
      </c>
      <c r="J61" s="74" t="n">
        <f aca="false">J8-J9-J10-J11-J12</f>
        <v>0</v>
      </c>
      <c r="K61" s="74" t="n">
        <f aca="false">K8-K9-K10-K11-K12</f>
        <v>0</v>
      </c>
      <c r="L61" s="74" t="n">
        <f aca="false">L8-L9-L10-L11-L12</f>
        <v>0</v>
      </c>
      <c r="M61" s="74" t="n">
        <f aca="false">M8-M9-M10-M11-M12</f>
        <v>0</v>
      </c>
      <c r="N61" s="74" t="n">
        <f aca="false">N8-N9-N10-N11-N12</f>
        <v>0</v>
      </c>
      <c r="O61" s="74" t="n">
        <f aca="false">O8-O9-O10-O11-O12</f>
        <v>-100000000</v>
      </c>
      <c r="P61" s="74" t="n">
        <f aca="false">P8-P9-P10-P11-P12</f>
        <v>0</v>
      </c>
      <c r="Q61" s="74" t="n">
        <f aca="false">Q8-Q9-Q10-Q11-Q12</f>
        <v>0</v>
      </c>
    </row>
    <row r="62" customFormat="false" ht="15" hidden="false" customHeight="false" outlineLevel="0" collapsed="false">
      <c r="A62" s="0" t="s">
        <v>331</v>
      </c>
      <c r="C62" s="74" t="n">
        <f aca="false">C20-C21-C30</f>
        <v>0</v>
      </c>
      <c r="D62" s="74" t="n">
        <f aca="false">D20-D21-D30</f>
        <v>0</v>
      </c>
      <c r="E62" s="74" t="n">
        <f aca="false">E20-E21-E30</f>
        <v>0</v>
      </c>
      <c r="F62" s="74" t="n">
        <f aca="false">F20-F21-F30</f>
        <v>0</v>
      </c>
      <c r="G62" s="74" t="n">
        <f aca="false">G20-G21-G30</f>
        <v>0</v>
      </c>
      <c r="H62" s="74" t="n">
        <f aca="false">H20-H21-H30</f>
        <v>0</v>
      </c>
      <c r="I62" s="74" t="n">
        <f aca="false">I20-I21-I30</f>
        <v>0</v>
      </c>
      <c r="J62" s="74" t="n">
        <f aca="false">J20-J21-J30</f>
        <v>0</v>
      </c>
      <c r="K62" s="74" t="n">
        <f aca="false">K20-K21-K30</f>
        <v>0</v>
      </c>
      <c r="L62" s="74" t="n">
        <f aca="false">L20-L21-L30</f>
        <v>0</v>
      </c>
      <c r="M62" s="74" t="n">
        <f aca="false">M20-M21-M30</f>
        <v>0</v>
      </c>
      <c r="N62" s="74" t="n">
        <f aca="false">N20-N21-N30</f>
        <v>0</v>
      </c>
      <c r="O62" s="74" t="n">
        <f aca="false">O20-O21-O30</f>
        <v>0</v>
      </c>
      <c r="P62" s="74" t="n">
        <f aca="false">P20-P21-P30</f>
        <v>-100000000</v>
      </c>
      <c r="Q62" s="74" t="n">
        <f aca="false">Q20-Q21-Q30</f>
        <v>0</v>
      </c>
    </row>
    <row r="63" customFormat="false" ht="15" hidden="false" customHeight="false" outlineLevel="0" collapsed="false">
      <c r="A63" s="0" t="s">
        <v>917</v>
      </c>
      <c r="C63" s="74" t="n">
        <f aca="false">C21-C23-C25-C26-C27-C28-C29</f>
        <v>0</v>
      </c>
      <c r="D63" s="74" t="n">
        <f aca="false">D21-D23-D25-D26-D27-D28-D29</f>
        <v>0</v>
      </c>
      <c r="E63" s="74" t="n">
        <f aca="false">E21-E23-E25-E26-E27-E28-E29</f>
        <v>0</v>
      </c>
      <c r="F63" s="74" t="n">
        <f aca="false">F21-F23-F25-F26-F27-F28-F29</f>
        <v>15514000000</v>
      </c>
      <c r="G63" s="74" t="n">
        <f aca="false">G21-G23-G25-G26-G27-G28-G29</f>
        <v>0</v>
      </c>
      <c r="H63" s="74" t="n">
        <f aca="false">H21-H23-H25-H26-H27-H28-H29</f>
        <v>0</v>
      </c>
      <c r="I63" s="74" t="n">
        <f aca="false">I21-I23-I25-I26-I27-I28-I29</f>
        <v>0</v>
      </c>
      <c r="J63" s="74" t="n">
        <f aca="false">J21-J23-J25-J26-J27-J28-J29</f>
        <v>-200000000</v>
      </c>
      <c r="K63" s="74" t="n">
        <f aca="false">K21-K23-K25-K26-K27-K28-K29</f>
        <v>100000000</v>
      </c>
      <c r="L63" s="74" t="n">
        <f aca="false">L21-L23-L25-L26-L27-L28-L29</f>
        <v>0</v>
      </c>
      <c r="M63" s="74" t="n">
        <f aca="false">M21-M23-M25-M26-M27-M28-M29</f>
        <v>0</v>
      </c>
      <c r="N63" s="74" t="n">
        <f aca="false">N21-N23-N25-N26-N27-N28-N29</f>
        <v>0</v>
      </c>
      <c r="O63" s="74" t="n">
        <f aca="false">O21-O23-O25-O26-O27-O28-O29</f>
        <v>-100000000</v>
      </c>
      <c r="P63" s="74" t="n">
        <f aca="false">P21-P23-P25-P26-P27-P28-P29</f>
        <v>0</v>
      </c>
      <c r="Q63" s="74" t="n">
        <f aca="false">Q21-Q23-Q25-Q26-Q27-Q28-Q29</f>
        <v>0</v>
      </c>
    </row>
    <row r="64" customFormat="false" ht="15" hidden="false" customHeight="false" outlineLevel="0" collapsed="false">
      <c r="A64" s="0" t="s">
        <v>91</v>
      </c>
      <c r="C64" s="74" t="n">
        <f aca="false">C45-C46-C47-C48</f>
        <v>0</v>
      </c>
      <c r="D64" s="74" t="n">
        <f aca="false">D45-D46-D47-D48</f>
        <v>0</v>
      </c>
      <c r="E64" s="74" t="n">
        <f aca="false">E45-E46-E47-E48</f>
        <v>0</v>
      </c>
      <c r="F64" s="74" t="n">
        <f aca="false">F45-F46-F47-F48</f>
        <v>0</v>
      </c>
      <c r="G64" s="74" t="n">
        <f aca="false">G45-G46-G47-G48</f>
        <v>-1000000</v>
      </c>
      <c r="H64" s="74" t="n">
        <f aca="false">H45-H46-H47-H48</f>
        <v>0</v>
      </c>
      <c r="I64" s="74" t="n">
        <f aca="false">I45-I46-I47-I48</f>
        <v>-2000000000</v>
      </c>
      <c r="J64" s="74" t="n">
        <f aca="false">J45-J46-J47-J48</f>
        <v>-2300000000</v>
      </c>
      <c r="K64" s="74" t="n">
        <f aca="false">K45-K46-K47-K48</f>
        <v>-100000000</v>
      </c>
      <c r="L64" s="74" t="n">
        <f aca="false">L45-L46-L47-L48</f>
        <v>-4100000000</v>
      </c>
      <c r="M64" s="74" t="n">
        <f aca="false">M45-M46-M47-M48</f>
        <v>-1300000000</v>
      </c>
      <c r="N64" s="74" t="n">
        <f aca="false">N45-N46-N47-N48</f>
        <v>0</v>
      </c>
      <c r="O64" s="74" t="n">
        <f aca="false">O45-O46-O47-O48</f>
        <v>0</v>
      </c>
      <c r="P64" s="74" t="n">
        <f aca="false">P45-P46-P47-P48</f>
        <v>100000000</v>
      </c>
      <c r="Q64" s="74" t="n">
        <f aca="false">Q45-Q46-Q47-Q48</f>
        <v>-100000000</v>
      </c>
    </row>
    <row r="68" customFormat="false" ht="15" hidden="false" customHeight="false" outlineLevel="0" collapsed="false">
      <c r="I68" s="0" t="n">
        <v>1000000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9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9" activePane="bottomRight" state="frozen"/>
      <selection pane="topLeft" activeCell="A1" activeCellId="0" sqref="A1"/>
      <selection pane="topRight" activeCell="B1" activeCellId="0" sqref="B1"/>
      <selection pane="bottomLeft" activeCell="A9" activeCellId="0" sqref="A9"/>
      <selection pane="bottomRight" activeCell="A17" activeCellId="0" sqref="A17"/>
    </sheetView>
  </sheetViews>
  <sheetFormatPr defaultRowHeight="15"/>
  <cols>
    <col collapsed="false" hidden="false" max="2" min="1" style="0" width="51.7091836734694"/>
    <col collapsed="false" hidden="true" max="8" min="3" style="0" width="0"/>
    <col collapsed="false" hidden="false" max="11" min="9" style="0" width="22.8571428571429"/>
    <col collapsed="false" hidden="false" max="18" min="12" style="0" width="22.4285714285714"/>
    <col collapsed="false" hidden="false" max="1025" min="19" style="0" width="8.72959183673469"/>
  </cols>
  <sheetData>
    <row r="1" customFormat="false" ht="15" hidden="false" customHeight="false" outlineLevel="0" collapsed="false">
      <c r="A1" s="1" t="s">
        <v>918</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919</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28</v>
      </c>
      <c r="Q5" s="2" t="s">
        <v>29</v>
      </c>
      <c r="R5" s="2" t="s">
        <v>29</v>
      </c>
      <c r="S5" s="2" t="s">
        <v>29</v>
      </c>
      <c r="T5" s="2" t="s">
        <v>29</v>
      </c>
      <c r="U5" s="2" t="s">
        <v>29</v>
      </c>
      <c r="V5" s="2" t="s">
        <v>29</v>
      </c>
      <c r="W5" s="2" t="s">
        <v>29</v>
      </c>
    </row>
    <row r="6" s="24" customFormat="true" ht="16.5" hidden="false" customHeight="false" outlineLevel="0" collapsed="false">
      <c r="A6" s="9" t="s">
        <v>30</v>
      </c>
      <c r="B6" s="174" t="s">
        <v>95</v>
      </c>
      <c r="C6" s="159" t="n">
        <f aca="false">C7+C17</f>
        <v>10000000000</v>
      </c>
      <c r="D6" s="159" t="n">
        <f aca="false">D7+D17</f>
        <v>50700000000</v>
      </c>
      <c r="E6" s="159" t="n">
        <f aca="false">E7+E17</f>
        <v>190800000000</v>
      </c>
      <c r="F6" s="159" t="n">
        <f aca="false">F7+F17</f>
        <v>402900000000</v>
      </c>
      <c r="G6" s="159" t="n">
        <f aca="false">G7+G17</f>
        <v>617200000000</v>
      </c>
      <c r="H6" s="159" t="n">
        <f aca="false">H7+H17</f>
        <v>1092200000000</v>
      </c>
      <c r="I6" s="159" t="n">
        <f aca="false">I7+I17</f>
        <v>1684900000000</v>
      </c>
      <c r="J6" s="159" t="n">
        <f aca="false">J7+J17</f>
        <v>2127000000000</v>
      </c>
      <c r="K6" s="159" t="n">
        <f aca="false">K7+K17</f>
        <v>3219000000000</v>
      </c>
      <c r="L6" s="159" t="n">
        <f aca="false">L7+L17</f>
        <v>2072000000000</v>
      </c>
      <c r="M6" s="159" t="n">
        <f aca="false">M7+M17</f>
        <v>3297000000000</v>
      </c>
      <c r="N6" s="159" t="n">
        <f aca="false">N7+N17</f>
        <v>4778000000000</v>
      </c>
      <c r="O6" s="159" t="n">
        <f aca="false">O7+O17</f>
        <v>5056000000000</v>
      </c>
      <c r="P6" s="159" t="n">
        <f aca="false">P7+P17</f>
        <v>4922000000000</v>
      </c>
      <c r="Q6" s="159" t="n">
        <f aca="false">Q7+Q17</f>
        <v>4842000000000</v>
      </c>
      <c r="R6" s="159" t="n">
        <f aca="false">R7+R17</f>
        <v>5245000000000</v>
      </c>
      <c r="S6" s="160"/>
      <c r="T6" s="160"/>
      <c r="U6" s="160"/>
      <c r="V6" s="160"/>
      <c r="W6" s="160"/>
    </row>
    <row r="7" customFormat="false" ht="16.5" hidden="false" customHeight="false" outlineLevel="0" collapsed="false">
      <c r="A7" s="110" t="s">
        <v>32</v>
      </c>
      <c r="B7" s="175"/>
      <c r="C7" s="82" t="n">
        <v>8000000000</v>
      </c>
      <c r="D7" s="82" t="n">
        <v>46000000000</v>
      </c>
      <c r="E7" s="43" t="n">
        <v>190800000000</v>
      </c>
      <c r="F7" s="43" t="n">
        <v>394900000000</v>
      </c>
      <c r="G7" s="43" t="n">
        <v>609700000000</v>
      </c>
      <c r="H7" s="43" t="n">
        <v>1085800000000</v>
      </c>
      <c r="I7" s="83" t="n">
        <v>1684900000000</v>
      </c>
      <c r="J7" s="83" t="n">
        <v>2124700000000</v>
      </c>
      <c r="K7" s="83" t="n">
        <v>3217000000000</v>
      </c>
      <c r="L7" s="114" t="n">
        <v>2070000000000</v>
      </c>
      <c r="M7" s="114" t="n">
        <v>3295000000000</v>
      </c>
      <c r="N7" s="114" t="n">
        <v>4776000000000</v>
      </c>
      <c r="O7" s="114" t="n">
        <v>5054000000000</v>
      </c>
      <c r="P7" s="114" t="n">
        <v>4920000000000</v>
      </c>
      <c r="Q7" s="114" t="n">
        <v>4841000000000</v>
      </c>
      <c r="R7" s="114" t="n">
        <v>5245000000000</v>
      </c>
    </row>
    <row r="8" customFormat="false" ht="16.5" hidden="false" customHeight="false" outlineLevel="0" collapsed="false">
      <c r="A8" s="110" t="s">
        <v>280</v>
      </c>
      <c r="B8" s="110" t="s">
        <v>98</v>
      </c>
      <c r="C8" s="46" t="s">
        <v>79</v>
      </c>
      <c r="D8" s="46" t="s">
        <v>79</v>
      </c>
      <c r="E8" s="46" t="s">
        <v>79</v>
      </c>
      <c r="F8" s="46" t="s">
        <v>79</v>
      </c>
      <c r="G8" s="46" t="s">
        <v>79</v>
      </c>
      <c r="H8" s="46" t="s">
        <v>79</v>
      </c>
      <c r="I8" s="83" t="n">
        <v>1577900000000</v>
      </c>
      <c r="J8" s="83" t="n">
        <v>2052800000000</v>
      </c>
      <c r="K8" s="83" t="n">
        <v>3070000000000</v>
      </c>
      <c r="L8" s="114" t="n">
        <v>1988000000000</v>
      </c>
      <c r="M8" s="114" t="n">
        <v>3094000000000</v>
      </c>
      <c r="N8" s="114" t="n">
        <v>4528000000000</v>
      </c>
      <c r="O8" s="114" t="n">
        <v>4826000000000</v>
      </c>
      <c r="P8" s="114" t="n">
        <v>4571000000000</v>
      </c>
      <c r="Q8" s="114" t="n">
        <v>4574000000000</v>
      </c>
      <c r="R8" s="114" t="n">
        <v>4970000000000</v>
      </c>
    </row>
    <row r="9" customFormat="false" ht="16.5" hidden="false" customHeight="false" outlineLevel="0" collapsed="false">
      <c r="A9" s="115" t="s">
        <v>920</v>
      </c>
      <c r="B9" s="110" t="s">
        <v>36</v>
      </c>
      <c r="C9" s="82" t="n">
        <v>41100000000</v>
      </c>
      <c r="D9" s="82" t="n">
        <v>70800000000</v>
      </c>
      <c r="E9" s="43" t="n">
        <v>146400000000</v>
      </c>
      <c r="F9" s="43" t="n">
        <v>290400000000</v>
      </c>
      <c r="G9" s="43" t="n">
        <v>469300000000</v>
      </c>
      <c r="H9" s="43" t="n">
        <v>862100000000</v>
      </c>
      <c r="I9" s="83" t="n">
        <v>1350600000000</v>
      </c>
      <c r="J9" s="83" t="n">
        <v>1722000000000</v>
      </c>
      <c r="K9" s="83" t="n">
        <v>2602000000000</v>
      </c>
      <c r="L9" s="114" t="n">
        <v>1449000000000</v>
      </c>
      <c r="M9" s="114" t="n">
        <v>2500000000000</v>
      </c>
      <c r="N9" s="114" t="n">
        <v>3817000000000</v>
      </c>
      <c r="O9" s="114" t="n">
        <v>4103000000000</v>
      </c>
      <c r="P9" s="114" t="n">
        <v>3599000000000</v>
      </c>
      <c r="Q9" s="114" t="n">
        <v>3516000000000</v>
      </c>
      <c r="R9" s="114" t="n">
        <v>3749000000000</v>
      </c>
    </row>
    <row r="10" customFormat="false" ht="16.5" hidden="false" customHeight="false" outlineLevel="0" collapsed="false">
      <c r="A10" s="115" t="s">
        <v>921</v>
      </c>
      <c r="B10" s="61" t="s">
        <v>36</v>
      </c>
      <c r="C10" s="82" t="n">
        <v>4900000000</v>
      </c>
      <c r="D10" s="82" t="n">
        <v>18100000000</v>
      </c>
      <c r="E10" s="43" t="n">
        <v>42400000000</v>
      </c>
      <c r="F10" s="43" t="n">
        <v>91600000000</v>
      </c>
      <c r="G10" s="43" t="n">
        <v>127300000000</v>
      </c>
      <c r="H10" s="43" t="n">
        <v>188200000000</v>
      </c>
      <c r="I10" s="83" t="n">
        <v>227300000000</v>
      </c>
      <c r="J10" s="83" t="n">
        <v>330800000000</v>
      </c>
      <c r="K10" s="83" t="n">
        <v>468000000000</v>
      </c>
      <c r="L10" s="114" t="n">
        <v>539000000000</v>
      </c>
      <c r="M10" s="114" t="n">
        <v>594000000000</v>
      </c>
      <c r="N10" s="114" t="n">
        <v>711000000000</v>
      </c>
      <c r="O10" s="114" t="n">
        <v>723000000000</v>
      </c>
      <c r="P10" s="114" t="n">
        <v>972000000000</v>
      </c>
      <c r="Q10" s="114" t="n">
        <v>1058000000000</v>
      </c>
      <c r="R10" s="114" t="n">
        <v>1222000000000</v>
      </c>
    </row>
    <row r="11" customFormat="false" ht="15" hidden="false" customHeight="false" outlineLevel="0" collapsed="false">
      <c r="A11" s="67" t="s">
        <v>37</v>
      </c>
      <c r="B11" s="61"/>
      <c r="C11" s="82" t="n">
        <v>1400000000</v>
      </c>
      <c r="D11" s="82" t="n">
        <v>5300000000</v>
      </c>
      <c r="E11" s="43" t="n">
        <v>12500000000</v>
      </c>
      <c r="F11" s="43" t="n">
        <v>27700000000</v>
      </c>
      <c r="G11" s="43" t="n">
        <v>42400000000</v>
      </c>
      <c r="H11" s="43" t="n">
        <v>63200000000</v>
      </c>
      <c r="I11" s="83" t="s">
        <v>79</v>
      </c>
      <c r="J11" s="83" t="s">
        <v>79</v>
      </c>
      <c r="K11" s="83" t="s">
        <v>79</v>
      </c>
      <c r="L11" s="83" t="s">
        <v>79</v>
      </c>
      <c r="M11" s="83" t="s">
        <v>79</v>
      </c>
      <c r="N11" s="83" t="s">
        <v>79</v>
      </c>
      <c r="O11" s="83" t="s">
        <v>79</v>
      </c>
      <c r="P11" s="83" t="s">
        <v>79</v>
      </c>
      <c r="Q11" s="83" t="s">
        <v>79</v>
      </c>
      <c r="R11" s="83" t="s">
        <v>79</v>
      </c>
    </row>
    <row r="12" customFormat="false" ht="15" hidden="false" customHeight="false" outlineLevel="0" collapsed="false">
      <c r="A12" s="67" t="s">
        <v>337</v>
      </c>
      <c r="B12" s="61"/>
      <c r="C12" s="82" t="n">
        <v>1600000000</v>
      </c>
      <c r="D12" s="82" t="n">
        <v>5800000000</v>
      </c>
      <c r="E12" s="43" t="n">
        <v>14600000000</v>
      </c>
      <c r="F12" s="43" t="n">
        <v>30100000000</v>
      </c>
      <c r="G12" s="43" t="n">
        <v>36500000000</v>
      </c>
      <c r="H12" s="43" t="n">
        <v>54900000000</v>
      </c>
      <c r="I12" s="83" t="s">
        <v>79</v>
      </c>
      <c r="J12" s="83" t="s">
        <v>79</v>
      </c>
      <c r="K12" s="83" t="s">
        <v>79</v>
      </c>
      <c r="L12" s="83" t="s">
        <v>79</v>
      </c>
      <c r="M12" s="83" t="s">
        <v>79</v>
      </c>
      <c r="N12" s="83" t="s">
        <v>79</v>
      </c>
      <c r="O12" s="83" t="s">
        <v>79</v>
      </c>
      <c r="P12" s="83" t="s">
        <v>79</v>
      </c>
      <c r="Q12" s="83" t="s">
        <v>79</v>
      </c>
      <c r="R12" s="83" t="s">
        <v>79</v>
      </c>
    </row>
    <row r="13" customFormat="false" ht="15" hidden="false" customHeight="false" outlineLevel="0" collapsed="false">
      <c r="A13" s="67" t="s">
        <v>922</v>
      </c>
      <c r="B13" s="61"/>
      <c r="C13" s="82" t="n">
        <v>1200000000</v>
      </c>
      <c r="D13" s="82" t="n">
        <v>4400000000</v>
      </c>
      <c r="E13" s="43" t="n">
        <v>10600000000</v>
      </c>
      <c r="F13" s="43" t="n">
        <v>23000000000</v>
      </c>
      <c r="G13" s="43" t="n">
        <v>33200000000</v>
      </c>
      <c r="H13" s="43" t="n">
        <v>47000000000</v>
      </c>
      <c r="I13" s="83" t="s">
        <v>79</v>
      </c>
      <c r="J13" s="83" t="s">
        <v>79</v>
      </c>
      <c r="K13" s="83" t="s">
        <v>79</v>
      </c>
      <c r="L13" s="83" t="s">
        <v>79</v>
      </c>
      <c r="M13" s="83" t="s">
        <v>79</v>
      </c>
      <c r="N13" s="83" t="s">
        <v>79</v>
      </c>
      <c r="O13" s="83" t="s">
        <v>79</v>
      </c>
      <c r="P13" s="83" t="s">
        <v>79</v>
      </c>
      <c r="Q13" s="83" t="s">
        <v>79</v>
      </c>
      <c r="R13" s="83" t="s">
        <v>79</v>
      </c>
    </row>
    <row r="14" customFormat="false" ht="15" hidden="false" customHeight="false" outlineLevel="0" collapsed="false">
      <c r="A14" s="67" t="s">
        <v>105</v>
      </c>
      <c r="B14" s="61"/>
      <c r="C14" s="82" t="n">
        <v>700000000</v>
      </c>
      <c r="D14" s="82" t="n">
        <v>2600000000</v>
      </c>
      <c r="E14" s="43" t="n">
        <v>4800000000</v>
      </c>
      <c r="F14" s="43" t="n">
        <v>10800000000</v>
      </c>
      <c r="G14" s="43" t="n">
        <v>15200000000</v>
      </c>
      <c r="H14" s="43" t="n">
        <v>23100000000</v>
      </c>
      <c r="I14" s="83" t="s">
        <v>79</v>
      </c>
      <c r="J14" s="83" t="s">
        <v>79</v>
      </c>
      <c r="K14" s="83" t="s">
        <v>79</v>
      </c>
      <c r="L14" s="83" t="s">
        <v>79</v>
      </c>
      <c r="M14" s="83" t="s">
        <v>79</v>
      </c>
      <c r="N14" s="83" t="s">
        <v>79</v>
      </c>
      <c r="O14" s="83" t="s">
        <v>79</v>
      </c>
      <c r="P14" s="83" t="s">
        <v>79</v>
      </c>
      <c r="Q14" s="83" t="s">
        <v>79</v>
      </c>
      <c r="R14" s="83" t="s">
        <v>79</v>
      </c>
    </row>
    <row r="15" customFormat="false" ht="16.5" hidden="false" customHeight="false" outlineLevel="0" collapsed="false">
      <c r="A15" s="109" t="s">
        <v>923</v>
      </c>
      <c r="B15" s="61"/>
      <c r="C15" s="46" t="s">
        <v>79</v>
      </c>
      <c r="D15" s="46" t="s">
        <v>79</v>
      </c>
      <c r="E15" s="46" t="s">
        <v>79</v>
      </c>
      <c r="F15" s="46" t="s">
        <v>79</v>
      </c>
      <c r="G15" s="46" t="s">
        <v>79</v>
      </c>
      <c r="H15" s="46" t="s">
        <v>79</v>
      </c>
      <c r="I15" s="46" t="s">
        <v>79</v>
      </c>
      <c r="J15" s="46" t="s">
        <v>79</v>
      </c>
      <c r="K15" s="46" t="s">
        <v>79</v>
      </c>
      <c r="L15" s="114" t="n">
        <v>16000000000</v>
      </c>
      <c r="M15" s="114" t="n">
        <v>76000000000</v>
      </c>
      <c r="N15" s="114" t="n">
        <v>90000000000</v>
      </c>
      <c r="O15" s="114" t="n">
        <v>107000000000</v>
      </c>
      <c r="P15" s="114" t="n">
        <v>206000000000</v>
      </c>
      <c r="Q15" s="114" t="n">
        <v>165000000000</v>
      </c>
      <c r="R15" s="114" t="n">
        <v>153000000000</v>
      </c>
    </row>
    <row r="16" customFormat="false" ht="16.5" hidden="false" customHeight="false" outlineLevel="0" collapsed="false">
      <c r="A16" s="77" t="s">
        <v>340</v>
      </c>
      <c r="B16" s="77" t="s">
        <v>98</v>
      </c>
      <c r="C16" s="46" t="s">
        <v>79</v>
      </c>
      <c r="D16" s="46" t="s">
        <v>79</v>
      </c>
      <c r="E16" s="46" t="s">
        <v>79</v>
      </c>
      <c r="F16" s="46" t="s">
        <v>79</v>
      </c>
      <c r="G16" s="46" t="s">
        <v>79</v>
      </c>
      <c r="H16" s="46" t="s">
        <v>79</v>
      </c>
      <c r="I16" s="83" t="n">
        <v>107000000000</v>
      </c>
      <c r="J16" s="83" t="n">
        <v>69600000000</v>
      </c>
      <c r="K16" s="83" t="n">
        <v>145000000000</v>
      </c>
      <c r="L16" s="114" t="s">
        <v>79</v>
      </c>
      <c r="M16" s="114" t="s">
        <v>79</v>
      </c>
      <c r="N16" s="114" t="s">
        <v>79</v>
      </c>
      <c r="O16" s="114" t="s">
        <v>79</v>
      </c>
      <c r="P16" s="114" t="s">
        <v>79</v>
      </c>
      <c r="Q16" s="114" t="s">
        <v>79</v>
      </c>
      <c r="R16" s="114" t="s">
        <v>79</v>
      </c>
    </row>
    <row r="17" s="22" customFormat="true" ht="16.5" hidden="false" customHeight="false" outlineLevel="0" collapsed="false">
      <c r="A17" s="116" t="s">
        <v>43</v>
      </c>
      <c r="B17" s="31"/>
      <c r="C17" s="79" t="n">
        <v>2000000000</v>
      </c>
      <c r="D17" s="79" t="n">
        <v>4700000000</v>
      </c>
      <c r="E17" s="49" t="n">
        <v>0</v>
      </c>
      <c r="F17" s="49" t="n">
        <v>8000000000</v>
      </c>
      <c r="G17" s="49" t="n">
        <v>7500000000</v>
      </c>
      <c r="H17" s="49" t="n">
        <v>6400000000</v>
      </c>
      <c r="I17" s="80" t="n">
        <v>0</v>
      </c>
      <c r="J17" s="80" t="n">
        <v>2300000000</v>
      </c>
      <c r="K17" s="80" t="n">
        <v>2000000000</v>
      </c>
      <c r="L17" s="113" t="n">
        <v>2000000000</v>
      </c>
      <c r="M17" s="113" t="n">
        <v>2000000000</v>
      </c>
      <c r="N17" s="113" t="n">
        <v>2000000000</v>
      </c>
      <c r="O17" s="113" t="n">
        <v>2000000000</v>
      </c>
      <c r="P17" s="113" t="n">
        <v>2000000000</v>
      </c>
      <c r="Q17" s="113" t="n">
        <v>1000000000</v>
      </c>
      <c r="R17" s="113" t="n">
        <v>0</v>
      </c>
    </row>
    <row r="18" customFormat="false" ht="16.5" hidden="false" customHeight="false" outlineLevel="0" collapsed="false">
      <c r="A18" s="110" t="s">
        <v>924</v>
      </c>
      <c r="B18" s="77" t="s">
        <v>98</v>
      </c>
      <c r="C18" s="46" t="s">
        <v>79</v>
      </c>
      <c r="D18" s="46" t="s">
        <v>79</v>
      </c>
      <c r="E18" s="46" t="s">
        <v>79</v>
      </c>
      <c r="F18" s="46" t="s">
        <v>79</v>
      </c>
      <c r="G18" s="46" t="s">
        <v>79</v>
      </c>
      <c r="H18" s="46" t="s">
        <v>79</v>
      </c>
      <c r="I18" s="46" t="s">
        <v>79</v>
      </c>
      <c r="J18" s="46" t="s">
        <v>79</v>
      </c>
      <c r="K18" s="46" t="s">
        <v>79</v>
      </c>
      <c r="L18" s="114" t="n">
        <v>63000000000</v>
      </c>
      <c r="M18" s="114" t="n">
        <v>123000000000</v>
      </c>
      <c r="N18" s="114" t="n">
        <v>156000000000</v>
      </c>
      <c r="O18" s="114" t="n">
        <v>120000000000</v>
      </c>
      <c r="P18" s="114" t="n">
        <v>141000000000</v>
      </c>
      <c r="Q18" s="114" t="n">
        <v>101000000000</v>
      </c>
      <c r="R18" s="114" t="n">
        <v>122000000000</v>
      </c>
    </row>
    <row r="19" s="22" customFormat="true" ht="16.5" hidden="false" customHeight="false" outlineLevel="0" collapsed="false">
      <c r="A19" s="41" t="s">
        <v>107</v>
      </c>
      <c r="B19" s="176" t="s">
        <v>108</v>
      </c>
      <c r="C19" s="79" t="n">
        <v>53684000000</v>
      </c>
      <c r="D19" s="79" t="n">
        <v>96700000000</v>
      </c>
      <c r="E19" s="49" t="n">
        <v>235200000000</v>
      </c>
      <c r="F19" s="49" t="n">
        <v>461500000000</v>
      </c>
      <c r="G19" s="49" t="n">
        <v>635700000000</v>
      </c>
      <c r="H19" s="49" t="n">
        <v>889800000000</v>
      </c>
      <c r="I19" s="80" t="n">
        <v>1146700000000</v>
      </c>
      <c r="J19" s="80" t="n">
        <v>1597300000000</v>
      </c>
      <c r="K19" s="51" t="n">
        <v>2654000000000</v>
      </c>
      <c r="L19" s="113" t="n">
        <v>2510000000000</v>
      </c>
      <c r="M19" s="113" t="n">
        <v>3034000000000</v>
      </c>
      <c r="N19" s="113" t="n">
        <v>3928000000000</v>
      </c>
      <c r="O19" s="113" t="n">
        <v>4549000000000</v>
      </c>
      <c r="P19" s="113" t="n">
        <v>4880000000000</v>
      </c>
      <c r="Q19" s="113" t="n">
        <v>5371000000000</v>
      </c>
      <c r="R19" s="113" t="n">
        <v>5835000000000</v>
      </c>
    </row>
    <row r="20" customFormat="false" ht="16.5" hidden="false" customHeight="false" outlineLevel="0" collapsed="false">
      <c r="A20" s="146" t="s">
        <v>925</v>
      </c>
      <c r="B20" s="77"/>
      <c r="C20" s="46" t="s">
        <v>79</v>
      </c>
      <c r="D20" s="46" t="s">
        <v>79</v>
      </c>
      <c r="E20" s="46" t="s">
        <v>79</v>
      </c>
      <c r="F20" s="46" t="s">
        <v>79</v>
      </c>
      <c r="G20" s="46" t="s">
        <v>79</v>
      </c>
      <c r="H20" s="46" t="s">
        <v>79</v>
      </c>
      <c r="I20" s="46" t="s">
        <v>79</v>
      </c>
      <c r="J20" s="46" t="s">
        <v>79</v>
      </c>
      <c r="K20" s="46" t="s">
        <v>79</v>
      </c>
      <c r="L20" s="114" t="s">
        <v>79</v>
      </c>
      <c r="M20" s="114" t="n">
        <v>140000000000</v>
      </c>
      <c r="N20" s="114" t="n">
        <v>154000000000</v>
      </c>
      <c r="O20" s="114" t="n">
        <v>220000000000</v>
      </c>
      <c r="P20" s="114" t="n">
        <v>72000000000</v>
      </c>
      <c r="Q20" s="114" t="s">
        <v>79</v>
      </c>
      <c r="R20" s="114" t="s">
        <v>79</v>
      </c>
    </row>
    <row r="21" customFormat="false" ht="16.5" hidden="false" customHeight="false" outlineLevel="0" collapsed="false">
      <c r="A21" s="77" t="s">
        <v>48</v>
      </c>
      <c r="B21" s="77"/>
      <c r="C21" s="82" t="n">
        <v>53684000000</v>
      </c>
      <c r="D21" s="82" t="n">
        <v>96700000000</v>
      </c>
      <c r="E21" s="43" t="n">
        <v>235200000000</v>
      </c>
      <c r="F21" s="43" t="n">
        <v>461500000000</v>
      </c>
      <c r="G21" s="43" t="n">
        <v>635700000000</v>
      </c>
      <c r="H21" s="43" t="n">
        <v>889800000000</v>
      </c>
      <c r="I21" s="83" t="n">
        <v>1146700000000</v>
      </c>
      <c r="J21" s="83" t="n">
        <v>1597300000000</v>
      </c>
      <c r="K21" s="46" t="n">
        <v>2654000000000</v>
      </c>
      <c r="L21" s="114" t="n">
        <v>0</v>
      </c>
      <c r="M21" s="114" t="n">
        <v>0</v>
      </c>
      <c r="N21" s="114" t="n">
        <v>0</v>
      </c>
      <c r="O21" s="114" t="n">
        <v>0</v>
      </c>
      <c r="P21" s="114" t="n">
        <v>0</v>
      </c>
      <c r="Q21" s="114" t="n">
        <v>0</v>
      </c>
      <c r="R21" s="114" t="n">
        <v>0</v>
      </c>
    </row>
    <row r="22" customFormat="false" ht="16.5" hidden="false" customHeight="false" outlineLevel="0" collapsed="false">
      <c r="A22" s="110" t="s">
        <v>862</v>
      </c>
      <c r="B22" s="177" t="s">
        <v>110</v>
      </c>
      <c r="C22" s="82" t="n">
        <v>39900000000</v>
      </c>
      <c r="D22" s="82" t="n">
        <v>70100000000</v>
      </c>
      <c r="E22" s="43" t="n">
        <v>174100000000</v>
      </c>
      <c r="F22" s="43" t="n">
        <v>378100000000</v>
      </c>
      <c r="G22" s="43" t="n">
        <v>505600000000</v>
      </c>
      <c r="H22" s="43" t="n">
        <v>720100000000</v>
      </c>
      <c r="I22" s="83" t="n">
        <v>823800000000</v>
      </c>
      <c r="J22" s="83" t="n">
        <v>1049300000000</v>
      </c>
      <c r="K22" s="46" t="n">
        <v>1761000000000</v>
      </c>
      <c r="L22" s="114" t="n">
        <v>1767000000000</v>
      </c>
      <c r="M22" s="114" t="n">
        <v>2166000000000</v>
      </c>
      <c r="N22" s="114" t="n">
        <v>2935000000000</v>
      </c>
      <c r="O22" s="114" t="n">
        <v>3193000000000</v>
      </c>
      <c r="P22" s="114" t="n">
        <v>3443000000000</v>
      </c>
      <c r="Q22" s="114" t="n">
        <v>3818000000000</v>
      </c>
      <c r="R22" s="114" t="n">
        <v>4147000000000</v>
      </c>
    </row>
    <row r="23" customFormat="false" ht="16.5" hidden="false" customHeight="false" outlineLevel="0" collapsed="false">
      <c r="A23" s="115" t="s">
        <v>926</v>
      </c>
      <c r="B23" s="77" t="s">
        <v>197</v>
      </c>
      <c r="C23" s="82" t="n">
        <v>5300000000</v>
      </c>
      <c r="D23" s="82" t="n">
        <v>16000000000</v>
      </c>
      <c r="E23" s="43" t="n">
        <v>53200000000</v>
      </c>
      <c r="F23" s="43" t="n">
        <v>129000000000</v>
      </c>
      <c r="G23" s="43" t="n">
        <v>170400000000</v>
      </c>
      <c r="H23" s="43" t="n">
        <v>246700000000</v>
      </c>
      <c r="I23" s="83" t="n">
        <v>310200000000</v>
      </c>
      <c r="J23" s="83" t="n">
        <v>364500000000</v>
      </c>
      <c r="K23" s="46" t="n">
        <v>543000000000</v>
      </c>
      <c r="L23" s="114" t="n">
        <v>665000000000</v>
      </c>
      <c r="M23" s="114" t="n">
        <v>714000000000</v>
      </c>
      <c r="N23" s="114" t="n">
        <v>877000000000</v>
      </c>
      <c r="O23" s="114" t="n">
        <v>1031000000000</v>
      </c>
      <c r="P23" s="114" t="n">
        <v>1155000000000</v>
      </c>
      <c r="Q23" s="114" t="n">
        <v>1300000000000</v>
      </c>
      <c r="R23" s="114" t="n">
        <v>1423000000000</v>
      </c>
    </row>
    <row r="24" customFormat="false" ht="16.5" hidden="false" customHeight="false" outlineLevel="0" collapsed="false">
      <c r="A24" s="115" t="s">
        <v>927</v>
      </c>
      <c r="B24" s="77" t="s">
        <v>197</v>
      </c>
      <c r="C24" s="82" t="n">
        <v>23600000000</v>
      </c>
      <c r="D24" s="82" t="n">
        <v>33600000000</v>
      </c>
      <c r="E24" s="43" t="n">
        <v>92900000000</v>
      </c>
      <c r="F24" s="43" t="n">
        <v>163800000000</v>
      </c>
      <c r="G24" s="43" t="n">
        <v>156200000000</v>
      </c>
      <c r="H24" s="43" t="n">
        <v>245100000000</v>
      </c>
      <c r="I24" s="83" t="n">
        <v>274500000000</v>
      </c>
      <c r="J24" s="83" t="n">
        <v>320700000000</v>
      </c>
      <c r="K24" s="46" t="n">
        <v>539000000000</v>
      </c>
      <c r="L24" s="114" t="n">
        <v>383000000000</v>
      </c>
      <c r="M24" s="114" t="n">
        <v>625000000000</v>
      </c>
      <c r="N24" s="114" t="n">
        <v>1037000000000</v>
      </c>
      <c r="O24" s="114" t="n">
        <v>1305000000000</v>
      </c>
      <c r="P24" s="114" t="n">
        <v>1231000000000</v>
      </c>
      <c r="Q24" s="114" t="n">
        <v>1412000000000</v>
      </c>
      <c r="R24" s="114" t="n">
        <v>1548000000000</v>
      </c>
    </row>
    <row r="25" customFormat="false" ht="16.5" hidden="false" customHeight="false" outlineLevel="0" collapsed="false">
      <c r="A25" s="109" t="s">
        <v>920</v>
      </c>
      <c r="B25" s="110"/>
      <c r="C25" s="46" t="s">
        <v>79</v>
      </c>
      <c r="D25" s="46" t="s">
        <v>79</v>
      </c>
      <c r="E25" s="46" t="s">
        <v>79</v>
      </c>
      <c r="F25" s="46" t="s">
        <v>79</v>
      </c>
      <c r="G25" s="46" t="s">
        <v>79</v>
      </c>
      <c r="H25" s="46" t="s">
        <v>79</v>
      </c>
      <c r="I25" s="46" t="s">
        <v>79</v>
      </c>
      <c r="J25" s="46" t="s">
        <v>79</v>
      </c>
      <c r="K25" s="46" t="s">
        <v>79</v>
      </c>
      <c r="L25" s="114" t="n">
        <v>0</v>
      </c>
      <c r="M25" s="114" t="n">
        <v>166000000000</v>
      </c>
      <c r="N25" s="114" t="n">
        <v>246000000000</v>
      </c>
      <c r="O25" s="114" t="n">
        <v>280000000000</v>
      </c>
      <c r="P25" s="114" t="n">
        <v>169000000000</v>
      </c>
      <c r="Q25" s="114" t="n">
        <v>162000000000</v>
      </c>
      <c r="R25" s="114" t="n">
        <v>173000000000</v>
      </c>
    </row>
    <row r="26" customFormat="false" ht="16.5" hidden="false" customHeight="false" outlineLevel="0" collapsed="false">
      <c r="A26" s="109" t="s">
        <v>921</v>
      </c>
      <c r="B26" s="110"/>
      <c r="C26" s="46" t="s">
        <v>79</v>
      </c>
      <c r="D26" s="46" t="s">
        <v>79</v>
      </c>
      <c r="E26" s="46" t="s">
        <v>79</v>
      </c>
      <c r="F26" s="46" t="s">
        <v>79</v>
      </c>
      <c r="G26" s="46" t="s">
        <v>79</v>
      </c>
      <c r="H26" s="46" t="s">
        <v>79</v>
      </c>
      <c r="I26" s="46" t="s">
        <v>79</v>
      </c>
      <c r="J26" s="46" t="s">
        <v>79</v>
      </c>
      <c r="K26" s="46" t="s">
        <v>79</v>
      </c>
      <c r="L26" s="114" t="n">
        <v>383000000000</v>
      </c>
      <c r="M26" s="114" t="n">
        <v>459000000000</v>
      </c>
      <c r="N26" s="114" t="n">
        <v>790000000000</v>
      </c>
      <c r="O26" s="114" t="n">
        <v>1025000000000</v>
      </c>
      <c r="P26" s="114" t="n">
        <v>1062000000000</v>
      </c>
      <c r="Q26" s="114" t="n">
        <v>1249000000000</v>
      </c>
      <c r="R26" s="114" t="n">
        <v>1375000000000</v>
      </c>
    </row>
    <row r="27" customFormat="false" ht="16.5" hidden="false" customHeight="false" outlineLevel="0" collapsed="false">
      <c r="A27" s="84" t="s">
        <v>302</v>
      </c>
      <c r="B27" s="77" t="s">
        <v>197</v>
      </c>
      <c r="C27" s="82" t="n">
        <v>6000000000</v>
      </c>
      <c r="D27" s="82" t="n">
        <v>10700000000</v>
      </c>
      <c r="E27" s="43" t="n">
        <v>12500000000</v>
      </c>
      <c r="F27" s="43" t="n">
        <v>66300000000</v>
      </c>
      <c r="G27" s="43" t="n">
        <v>141200000000</v>
      </c>
      <c r="H27" s="43" t="n">
        <v>179700000000</v>
      </c>
      <c r="I27" s="83" t="n">
        <v>185400000000</v>
      </c>
      <c r="J27" s="83" t="n">
        <v>313100000000</v>
      </c>
      <c r="K27" s="83" t="n">
        <v>585000000000</v>
      </c>
      <c r="L27" s="114" t="n">
        <v>0</v>
      </c>
      <c r="M27" s="114" t="n">
        <v>0</v>
      </c>
      <c r="N27" s="114" t="n">
        <v>0</v>
      </c>
      <c r="O27" s="114" t="n">
        <v>0</v>
      </c>
      <c r="P27" s="114" t="n">
        <v>0</v>
      </c>
      <c r="Q27" s="114" t="n">
        <v>0</v>
      </c>
      <c r="R27" s="114" t="n">
        <v>0</v>
      </c>
    </row>
    <row r="28" customFormat="false" ht="16.5" hidden="false" customHeight="false" outlineLevel="0" collapsed="false">
      <c r="A28" s="85" t="s">
        <v>928</v>
      </c>
      <c r="B28" s="77"/>
      <c r="C28" s="46" t="s">
        <v>79</v>
      </c>
      <c r="D28" s="46" t="s">
        <v>79</v>
      </c>
      <c r="E28" s="46" t="s">
        <v>79</v>
      </c>
      <c r="F28" s="46" t="s">
        <v>79</v>
      </c>
      <c r="G28" s="46" t="s">
        <v>79</v>
      </c>
      <c r="H28" s="46" t="n">
        <v>0</v>
      </c>
      <c r="I28" s="83" t="n">
        <v>127100000000</v>
      </c>
      <c r="J28" s="83" t="n">
        <v>221100000000</v>
      </c>
      <c r="K28" s="83" t="n">
        <v>443000000000</v>
      </c>
      <c r="L28" s="114" t="n">
        <v>0</v>
      </c>
      <c r="M28" s="114" t="n">
        <v>0</v>
      </c>
      <c r="N28" s="114" t="n">
        <v>0</v>
      </c>
      <c r="O28" s="114" t="n">
        <v>0</v>
      </c>
      <c r="P28" s="114" t="n">
        <v>0</v>
      </c>
      <c r="Q28" s="114" t="n">
        <v>0</v>
      </c>
      <c r="R28" s="114" t="n">
        <v>0</v>
      </c>
    </row>
    <row r="29" customFormat="false" ht="16.5" hidden="false" customHeight="false" outlineLevel="0" collapsed="false">
      <c r="A29" s="115" t="s">
        <v>343</v>
      </c>
      <c r="B29" s="77" t="s">
        <v>197</v>
      </c>
      <c r="C29" s="82" t="n">
        <v>5000000000</v>
      </c>
      <c r="D29" s="82" t="n">
        <v>9800000000</v>
      </c>
      <c r="E29" s="43" t="n">
        <v>15500000000</v>
      </c>
      <c r="F29" s="43" t="n">
        <v>18100000000</v>
      </c>
      <c r="G29" s="43" t="n">
        <v>31100000000</v>
      </c>
      <c r="H29" s="43" t="n">
        <v>34800000000</v>
      </c>
      <c r="I29" s="43" t="n">
        <v>823800000000</v>
      </c>
      <c r="J29" s="83" t="n">
        <v>51000000000</v>
      </c>
      <c r="K29" s="83" t="n">
        <v>94000000000</v>
      </c>
      <c r="L29" s="114" t="n">
        <v>103000000000</v>
      </c>
      <c r="M29" s="114" t="n">
        <v>90000000000</v>
      </c>
      <c r="N29" s="114" t="n">
        <v>95000000000</v>
      </c>
      <c r="O29" s="114" t="n">
        <v>105000000000</v>
      </c>
      <c r="P29" s="114" t="n">
        <v>99000000000</v>
      </c>
      <c r="Q29" s="114" t="n">
        <v>152000000000</v>
      </c>
      <c r="R29" s="114" t="n">
        <v>212000000000</v>
      </c>
    </row>
    <row r="30" customFormat="false" ht="16.5" hidden="false" customHeight="false" outlineLevel="0" collapsed="false">
      <c r="A30" s="109" t="s">
        <v>115</v>
      </c>
      <c r="C30" s="46" t="s">
        <v>79</v>
      </c>
      <c r="D30" s="46" t="s">
        <v>79</v>
      </c>
      <c r="E30" s="46" t="s">
        <v>79</v>
      </c>
      <c r="F30" s="46" t="s">
        <v>79</v>
      </c>
      <c r="G30" s="46" t="s">
        <v>79</v>
      </c>
      <c r="H30" s="46" t="s">
        <v>79</v>
      </c>
      <c r="I30" s="83" t="n">
        <v>9700000000</v>
      </c>
      <c r="J30" s="83" t="n">
        <v>16300000000</v>
      </c>
      <c r="K30" s="83" t="n">
        <v>60000000000</v>
      </c>
      <c r="L30" s="114" t="n">
        <v>24000000000</v>
      </c>
      <c r="M30" s="114" t="n">
        <v>27000000000</v>
      </c>
      <c r="N30" s="114" t="n">
        <v>56000000000</v>
      </c>
      <c r="O30" s="114" t="n">
        <v>68000000000</v>
      </c>
      <c r="P30" s="114" t="n">
        <v>59000000000</v>
      </c>
      <c r="Q30" s="114" t="n">
        <v>75000000000</v>
      </c>
      <c r="R30" s="114" t="n">
        <v>93000000000</v>
      </c>
    </row>
    <row r="31" customFormat="false" ht="16.5" hidden="false" customHeight="false" outlineLevel="0" collapsed="false">
      <c r="A31" s="109" t="s">
        <v>252</v>
      </c>
      <c r="B31" s="110"/>
      <c r="C31" s="46" t="s">
        <v>79</v>
      </c>
      <c r="D31" s="46" t="s">
        <v>79</v>
      </c>
      <c r="E31" s="46" t="s">
        <v>79</v>
      </c>
      <c r="F31" s="46" t="s">
        <v>79</v>
      </c>
      <c r="G31" s="46" t="s">
        <v>79</v>
      </c>
      <c r="H31" s="46" t="s">
        <v>79</v>
      </c>
      <c r="I31" s="83" t="n">
        <v>44000000000</v>
      </c>
      <c r="J31" s="83" t="n">
        <v>34700000000</v>
      </c>
      <c r="K31" s="83" t="n">
        <v>34000000000</v>
      </c>
      <c r="L31" s="114" t="n">
        <v>79000000000</v>
      </c>
      <c r="M31" s="114" t="n">
        <v>63000000000</v>
      </c>
      <c r="N31" s="114" t="n">
        <v>38000000000</v>
      </c>
      <c r="O31" s="114" t="n">
        <v>37000000000</v>
      </c>
      <c r="P31" s="114" t="n">
        <v>40000000000</v>
      </c>
      <c r="Q31" s="114" t="n">
        <v>76000000000</v>
      </c>
      <c r="R31" s="114" t="n">
        <v>119000000000</v>
      </c>
    </row>
    <row r="32" customFormat="false" ht="16.5" hidden="false" customHeight="false" outlineLevel="0" collapsed="false">
      <c r="A32" s="109" t="s">
        <v>618</v>
      </c>
      <c r="B32" s="110"/>
      <c r="C32" s="46" t="s">
        <v>79</v>
      </c>
      <c r="D32" s="46" t="s">
        <v>79</v>
      </c>
      <c r="E32" s="46" t="s">
        <v>79</v>
      </c>
      <c r="F32" s="46" t="s">
        <v>79</v>
      </c>
      <c r="G32" s="46" t="s">
        <v>79</v>
      </c>
      <c r="H32" s="46" t="s">
        <v>79</v>
      </c>
      <c r="I32" s="46" t="s">
        <v>79</v>
      </c>
      <c r="J32" s="46" t="s">
        <v>79</v>
      </c>
      <c r="K32" s="46" t="s">
        <v>79</v>
      </c>
      <c r="L32" s="114" t="n">
        <v>308000000000</v>
      </c>
      <c r="M32" s="114" t="n">
        <v>507000000000</v>
      </c>
      <c r="N32" s="114" t="n">
        <v>766000000000</v>
      </c>
      <c r="O32" s="114" t="n">
        <v>548000000000</v>
      </c>
      <c r="P32" s="114" t="n">
        <v>670000000000</v>
      </c>
      <c r="Q32" s="114" t="n">
        <v>744000000000</v>
      </c>
      <c r="R32" s="114" t="n">
        <v>751000000000</v>
      </c>
    </row>
    <row r="33" customFormat="false" ht="16.5" hidden="false" customHeight="false" outlineLevel="0" collapsed="false">
      <c r="A33" s="115" t="s">
        <v>929</v>
      </c>
      <c r="B33" s="77" t="s">
        <v>197</v>
      </c>
      <c r="C33" s="46" t="s">
        <v>79</v>
      </c>
      <c r="D33" s="46" t="s">
        <v>79</v>
      </c>
      <c r="E33" s="46" t="s">
        <v>79</v>
      </c>
      <c r="F33" s="46" t="s">
        <v>79</v>
      </c>
      <c r="G33" s="46" t="s">
        <v>79</v>
      </c>
      <c r="H33" s="46" t="s">
        <v>79</v>
      </c>
      <c r="I33" s="46" t="s">
        <v>79</v>
      </c>
      <c r="J33" s="46" t="s">
        <v>79</v>
      </c>
      <c r="K33" s="46" t="s">
        <v>79</v>
      </c>
      <c r="L33" s="114" t="n">
        <v>307000000000</v>
      </c>
      <c r="M33" s="114" t="n">
        <v>232000000000</v>
      </c>
      <c r="N33" s="114" t="n">
        <v>159000000000</v>
      </c>
      <c r="O33" s="114" t="n">
        <v>203000000000</v>
      </c>
      <c r="P33" s="114" t="n">
        <v>287000000000</v>
      </c>
      <c r="Q33" s="114" t="n">
        <v>210000000000</v>
      </c>
      <c r="R33" s="114" t="n">
        <v>212000000000</v>
      </c>
    </row>
    <row r="34" customFormat="false" ht="16.5" hidden="false" customHeight="false" outlineLevel="0" collapsed="false">
      <c r="A34" s="110" t="s">
        <v>930</v>
      </c>
      <c r="B34" s="77" t="s">
        <v>110</v>
      </c>
      <c r="C34" s="82" t="n">
        <v>5600000000</v>
      </c>
      <c r="D34" s="82" t="n">
        <v>12500000000</v>
      </c>
      <c r="E34" s="43" t="n">
        <v>49400000000</v>
      </c>
      <c r="F34" s="43" t="n">
        <v>74600000000</v>
      </c>
      <c r="G34" s="43" t="n">
        <v>120900000000</v>
      </c>
      <c r="H34" s="43" t="n">
        <v>149700000000</v>
      </c>
      <c r="I34" s="83" t="n">
        <v>322900000000</v>
      </c>
      <c r="J34" s="83" t="n">
        <v>548000000000</v>
      </c>
      <c r="K34" s="83" t="n">
        <v>893000000000</v>
      </c>
      <c r="L34" s="114" t="n">
        <v>743000000000</v>
      </c>
      <c r="M34" s="114" t="n">
        <v>868000000000</v>
      </c>
      <c r="N34" s="114" t="n">
        <v>993000000000</v>
      </c>
      <c r="O34" s="114" t="n">
        <v>1356000000000</v>
      </c>
      <c r="P34" s="114" t="n">
        <v>1437000000000</v>
      </c>
      <c r="Q34" s="114" t="n">
        <v>1553000000000</v>
      </c>
      <c r="R34" s="114" t="n">
        <v>1688000000000</v>
      </c>
    </row>
    <row r="35" customFormat="false" ht="16.5" hidden="false" customHeight="false" outlineLevel="0" collapsed="false">
      <c r="A35" s="115" t="s">
        <v>931</v>
      </c>
      <c r="B35" s="13" t="s">
        <v>58</v>
      </c>
      <c r="C35" s="46" t="s">
        <v>79</v>
      </c>
      <c r="D35" s="46" t="s">
        <v>79</v>
      </c>
      <c r="E35" s="46" t="s">
        <v>79</v>
      </c>
      <c r="F35" s="46" t="s">
        <v>79</v>
      </c>
      <c r="G35" s="46" t="s">
        <v>79</v>
      </c>
      <c r="H35" s="46" t="s">
        <v>79</v>
      </c>
      <c r="I35" s="46" t="s">
        <v>79</v>
      </c>
      <c r="J35" s="46" t="s">
        <v>79</v>
      </c>
      <c r="K35" s="83" t="n">
        <v>698000000000</v>
      </c>
      <c r="L35" s="114" t="n">
        <v>518000000000</v>
      </c>
      <c r="M35" s="114" t="n">
        <v>714000000000</v>
      </c>
      <c r="N35" s="114" t="n">
        <v>659000000000</v>
      </c>
      <c r="O35" s="114" t="n">
        <v>972000000000</v>
      </c>
      <c r="P35" s="114" t="n">
        <v>1005000000000</v>
      </c>
      <c r="Q35" s="114" t="n">
        <v>753000000000</v>
      </c>
      <c r="R35" s="114" t="n">
        <v>788000000000</v>
      </c>
    </row>
    <row r="36" customFormat="false" ht="16.5" hidden="false" customHeight="false" outlineLevel="0" collapsed="false">
      <c r="A36" s="115" t="s">
        <v>932</v>
      </c>
      <c r="B36" s="13" t="s">
        <v>58</v>
      </c>
      <c r="C36" s="46" t="s">
        <v>79</v>
      </c>
      <c r="D36" s="46" t="s">
        <v>79</v>
      </c>
      <c r="E36" s="46" t="s">
        <v>79</v>
      </c>
      <c r="F36" s="46" t="s">
        <v>79</v>
      </c>
      <c r="G36" s="46" t="s">
        <v>79</v>
      </c>
      <c r="H36" s="46" t="s">
        <v>79</v>
      </c>
      <c r="I36" s="46" t="s">
        <v>79</v>
      </c>
      <c r="J36" s="46" t="s">
        <v>79</v>
      </c>
      <c r="K36" s="83" t="n">
        <v>195000000000</v>
      </c>
      <c r="L36" s="114" t="n">
        <v>226000000000</v>
      </c>
      <c r="M36" s="114" t="n">
        <v>154000000000</v>
      </c>
      <c r="N36" s="114" t="n">
        <v>186000000000</v>
      </c>
      <c r="O36" s="114" t="n">
        <v>384000000000</v>
      </c>
      <c r="P36" s="114" t="n">
        <v>432000000000</v>
      </c>
      <c r="Q36" s="114" t="n">
        <v>800000000000</v>
      </c>
      <c r="R36" s="114" t="n">
        <v>900000000000</v>
      </c>
    </row>
    <row r="37" customFormat="false" ht="15" hidden="false" customHeight="false" outlineLevel="0" collapsed="false">
      <c r="A37" s="77" t="s">
        <v>211</v>
      </c>
      <c r="B37" s="77" t="s">
        <v>110</v>
      </c>
      <c r="C37" s="46" t="n">
        <f aca="false">C38+C39+C40</f>
        <v>8200000000</v>
      </c>
      <c r="D37" s="46" t="n">
        <f aca="false">D38+D39+D40</f>
        <v>14100000000</v>
      </c>
      <c r="E37" s="46" t="n">
        <f aca="false">E38+E39+E40</f>
        <v>27400000000</v>
      </c>
      <c r="F37" s="46" t="n">
        <f aca="false">F38+F39+F40</f>
        <v>200000000</v>
      </c>
      <c r="G37" s="46" t="n">
        <f aca="false">G38+G39+G40</f>
        <v>42500000000</v>
      </c>
      <c r="H37" s="46" t="n">
        <f aca="false">H38+H39+H40</f>
        <v>35000000000</v>
      </c>
      <c r="I37" s="46" t="n">
        <f aca="false">I38+I39+I40</f>
        <v>0</v>
      </c>
      <c r="J37" s="46" t="n">
        <f aca="false">J38+J39+J40</f>
        <v>0</v>
      </c>
      <c r="K37" s="46" t="n">
        <f aca="false">K38+K39+K40</f>
        <v>0</v>
      </c>
      <c r="L37" s="46" t="n">
        <f aca="false">L38+L39+L40</f>
        <v>0</v>
      </c>
      <c r="M37" s="46" t="n">
        <f aca="false">M38+M39+M40</f>
        <v>0</v>
      </c>
      <c r="N37" s="46" t="n">
        <f aca="false">N38+N39+N40</f>
        <v>0</v>
      </c>
      <c r="O37" s="46" t="n">
        <f aca="false">O38+O39+O40</f>
        <v>0</v>
      </c>
      <c r="P37" s="46" t="n">
        <f aca="false">P38+P39+P40</f>
        <v>0</v>
      </c>
      <c r="Q37" s="46" t="n">
        <f aca="false">Q38+Q39+Q40</f>
        <v>0</v>
      </c>
      <c r="R37" s="46" t="n">
        <f aca="false">R38+R39+R40</f>
        <v>0</v>
      </c>
    </row>
    <row r="38" customFormat="false" ht="15" hidden="false" customHeight="false" outlineLevel="0" collapsed="false">
      <c r="A38" s="65" t="s">
        <v>933</v>
      </c>
      <c r="B38" s="61" t="s">
        <v>163</v>
      </c>
      <c r="C38" s="82" t="n">
        <v>1400000000</v>
      </c>
      <c r="D38" s="82" t="n">
        <v>1900000000</v>
      </c>
      <c r="E38" s="43" t="n">
        <v>1000000000</v>
      </c>
      <c r="F38" s="43" t="n">
        <v>0</v>
      </c>
      <c r="G38" s="43" t="n">
        <v>0</v>
      </c>
      <c r="H38" s="43" t="n">
        <v>0</v>
      </c>
      <c r="I38" s="46"/>
      <c r="J38" s="46"/>
      <c r="K38" s="46"/>
      <c r="L38" s="46"/>
      <c r="M38" s="46"/>
      <c r="N38" s="46"/>
      <c r="O38" s="46"/>
      <c r="P38" s="46"/>
      <c r="Q38" s="46"/>
      <c r="R38" s="46"/>
    </row>
    <row r="39" customFormat="false" ht="15" hidden="false" customHeight="false" outlineLevel="0" collapsed="false">
      <c r="A39" s="65" t="s">
        <v>934</v>
      </c>
      <c r="B39" s="61" t="s">
        <v>163</v>
      </c>
      <c r="C39" s="82" t="n">
        <v>2700000000</v>
      </c>
      <c r="D39" s="82" t="n">
        <v>3600000000</v>
      </c>
      <c r="E39" s="43" t="n">
        <v>10700000000</v>
      </c>
      <c r="F39" s="43" t="n">
        <v>8800000000</v>
      </c>
      <c r="G39" s="43" t="n">
        <v>9200000000</v>
      </c>
      <c r="H39" s="43" t="n">
        <v>20000000000</v>
      </c>
      <c r="I39" s="46"/>
      <c r="J39" s="46"/>
      <c r="K39" s="46"/>
      <c r="L39" s="46"/>
      <c r="M39" s="46"/>
      <c r="N39" s="46"/>
      <c r="O39" s="46"/>
      <c r="P39" s="46"/>
      <c r="Q39" s="46"/>
      <c r="R39" s="46"/>
    </row>
    <row r="40" customFormat="false" ht="15" hidden="false" customHeight="false" outlineLevel="0" collapsed="false">
      <c r="A40" s="65" t="s">
        <v>935</v>
      </c>
      <c r="B40" s="61" t="s">
        <v>163</v>
      </c>
      <c r="C40" s="82" t="n">
        <v>4100000000</v>
      </c>
      <c r="D40" s="82" t="n">
        <v>8600000000</v>
      </c>
      <c r="E40" s="43" t="n">
        <v>15700000000</v>
      </c>
      <c r="F40" s="43" t="n">
        <v>-8600000000</v>
      </c>
      <c r="G40" s="43" t="n">
        <v>33300000000</v>
      </c>
      <c r="H40" s="43" t="n">
        <v>15000000000</v>
      </c>
      <c r="I40" s="46"/>
      <c r="J40" s="46"/>
      <c r="K40" s="46"/>
      <c r="L40" s="46"/>
      <c r="M40" s="46"/>
      <c r="N40" s="46"/>
      <c r="O40" s="46"/>
      <c r="P40" s="46"/>
      <c r="Q40" s="46"/>
      <c r="R40" s="46"/>
    </row>
    <row r="41" customFormat="false" ht="15" hidden="false" customHeight="false" outlineLevel="0" collapsed="false">
      <c r="A41" s="81" t="s">
        <v>936</v>
      </c>
      <c r="B41" s="77"/>
      <c r="C41" s="82" t="n">
        <v>-7700000000</v>
      </c>
      <c r="D41" s="82" t="n">
        <v>-7800000000</v>
      </c>
      <c r="E41" s="43" t="n">
        <v>-44400000000</v>
      </c>
      <c r="F41" s="43" t="n">
        <v>-66600000000</v>
      </c>
      <c r="G41" s="43" t="n">
        <v>-26000000000</v>
      </c>
      <c r="H41" s="43" t="n">
        <v>196100000000</v>
      </c>
      <c r="I41" s="83" t="n">
        <v>538200000000</v>
      </c>
      <c r="J41" s="83" t="n">
        <v>527500000000</v>
      </c>
      <c r="K41" s="83" t="n">
        <v>564000000000</v>
      </c>
      <c r="L41" s="46" t="s">
        <v>79</v>
      </c>
      <c r="M41" s="46" t="s">
        <v>79</v>
      </c>
      <c r="N41" s="46" t="s">
        <v>79</v>
      </c>
      <c r="O41" s="46" t="s">
        <v>79</v>
      </c>
      <c r="P41" s="46" t="s">
        <v>79</v>
      </c>
      <c r="Q41" s="46" t="s">
        <v>79</v>
      </c>
      <c r="R41" s="46" t="s">
        <v>79</v>
      </c>
    </row>
    <row r="42" customFormat="false" ht="15" hidden="false" customHeight="false" outlineLevel="0" collapsed="false">
      <c r="A42" s="81" t="s">
        <v>937</v>
      </c>
      <c r="B42" s="77"/>
      <c r="C42" s="82" t="n">
        <v>23300000000</v>
      </c>
      <c r="D42" s="82" t="n">
        <v>-2300000000</v>
      </c>
      <c r="E42" s="43" t="n">
        <v>36800000000</v>
      </c>
      <c r="F42" s="43" t="n">
        <v>8000000000</v>
      </c>
      <c r="G42" s="43" t="n">
        <v>-35000000000</v>
      </c>
      <c r="H42" s="43" t="n">
        <v>-23500000000</v>
      </c>
      <c r="I42" s="83" t="n">
        <v>-298600000000</v>
      </c>
      <c r="J42" s="83" t="n">
        <v>136800000000</v>
      </c>
      <c r="K42" s="83" t="n">
        <v>344000000000</v>
      </c>
      <c r="L42" s="46" t="s">
        <v>79</v>
      </c>
      <c r="M42" s="46" t="s">
        <v>79</v>
      </c>
      <c r="N42" s="46" t="s">
        <v>79</v>
      </c>
      <c r="O42" s="46" t="s">
        <v>79</v>
      </c>
      <c r="P42" s="46" t="s">
        <v>79</v>
      </c>
      <c r="Q42" s="46" t="s">
        <v>79</v>
      </c>
      <c r="R42" s="46" t="s">
        <v>79</v>
      </c>
    </row>
    <row r="43" customFormat="false" ht="15" hidden="false" customHeight="false" outlineLevel="0" collapsed="false">
      <c r="A43" s="81" t="s">
        <v>762</v>
      </c>
      <c r="B43" s="77"/>
      <c r="C43" s="82" t="n">
        <v>20000000000</v>
      </c>
      <c r="D43" s="82" t="n">
        <v>-7500000000</v>
      </c>
      <c r="E43" s="43" t="n">
        <v>32000000000</v>
      </c>
      <c r="F43" s="43" t="n">
        <v>5500000000</v>
      </c>
      <c r="G43" s="43" t="n">
        <v>-36000000000</v>
      </c>
      <c r="H43" s="43" t="n">
        <v>-37000000000</v>
      </c>
      <c r="I43" s="83" t="n">
        <v>-298600000000</v>
      </c>
      <c r="J43" s="83" t="n">
        <v>113800000000</v>
      </c>
      <c r="K43" s="83" t="n">
        <v>332000000000</v>
      </c>
      <c r="L43" s="46" t="s">
        <v>79</v>
      </c>
      <c r="M43" s="46" t="s">
        <v>79</v>
      </c>
      <c r="N43" s="46" t="s">
        <v>79</v>
      </c>
      <c r="O43" s="46" t="s">
        <v>79</v>
      </c>
      <c r="P43" s="46" t="s">
        <v>79</v>
      </c>
      <c r="Q43" s="46" t="s">
        <v>79</v>
      </c>
      <c r="R43" s="46" t="s">
        <v>79</v>
      </c>
    </row>
    <row r="44" customFormat="false" ht="15" hidden="false" customHeight="false" outlineLevel="0" collapsed="false">
      <c r="A44" s="81" t="s">
        <v>938</v>
      </c>
      <c r="B44" s="77"/>
      <c r="C44" s="86" t="s">
        <v>79</v>
      </c>
      <c r="D44" s="86" t="s">
        <v>79</v>
      </c>
      <c r="E44" s="46" t="s">
        <v>79</v>
      </c>
      <c r="F44" s="46" t="s">
        <v>79</v>
      </c>
      <c r="G44" s="46" t="s">
        <v>79</v>
      </c>
      <c r="H44" s="46" t="s">
        <v>79</v>
      </c>
      <c r="I44" s="46" t="s">
        <v>79</v>
      </c>
      <c r="J44" s="46" t="s">
        <v>79</v>
      </c>
      <c r="K44" s="83" t="n">
        <v>487000000000</v>
      </c>
      <c r="L44" s="46" t="s">
        <v>79</v>
      </c>
      <c r="M44" s="46" t="s">
        <v>79</v>
      </c>
      <c r="N44" s="46" t="s">
        <v>79</v>
      </c>
      <c r="O44" s="46" t="s">
        <v>79</v>
      </c>
      <c r="P44" s="46" t="s">
        <v>79</v>
      </c>
      <c r="Q44" s="46" t="s">
        <v>79</v>
      </c>
      <c r="R44" s="46" t="s">
        <v>79</v>
      </c>
    </row>
    <row r="45" customFormat="false" ht="15" hidden="false" customHeight="false" outlineLevel="0" collapsed="false">
      <c r="A45" s="81" t="s">
        <v>939</v>
      </c>
      <c r="B45" s="77"/>
      <c r="C45" s="86" t="s">
        <v>79</v>
      </c>
      <c r="D45" s="86" t="s">
        <v>79</v>
      </c>
      <c r="E45" s="46" t="s">
        <v>79</v>
      </c>
      <c r="F45" s="46" t="s">
        <v>79</v>
      </c>
      <c r="G45" s="46" t="s">
        <v>79</v>
      </c>
      <c r="H45" s="46" t="s">
        <v>79</v>
      </c>
      <c r="I45" s="46" t="s">
        <v>79</v>
      </c>
      <c r="J45" s="46" t="s">
        <v>79</v>
      </c>
      <c r="K45" s="83" t="n">
        <v>-155000000000</v>
      </c>
      <c r="L45" s="46" t="s">
        <v>79</v>
      </c>
      <c r="M45" s="46" t="s">
        <v>79</v>
      </c>
      <c r="N45" s="46" t="s">
        <v>79</v>
      </c>
      <c r="O45" s="46" t="s">
        <v>79</v>
      </c>
      <c r="P45" s="46" t="s">
        <v>79</v>
      </c>
      <c r="Q45" s="46" t="s">
        <v>79</v>
      </c>
      <c r="R45" s="46" t="s">
        <v>79</v>
      </c>
    </row>
    <row r="46" customFormat="false" ht="15" hidden="false" customHeight="false" outlineLevel="0" collapsed="false">
      <c r="A46" s="81" t="s">
        <v>841</v>
      </c>
      <c r="B46" s="77"/>
      <c r="C46" s="82" t="n">
        <v>3300000000</v>
      </c>
      <c r="D46" s="82" t="n">
        <v>5200000000</v>
      </c>
      <c r="E46" s="43" t="n">
        <v>4800000000</v>
      </c>
      <c r="F46" s="43" t="n">
        <v>2500000000</v>
      </c>
      <c r="G46" s="43" t="n">
        <v>1000000000</v>
      </c>
      <c r="H46" s="43" t="n">
        <v>13500000000</v>
      </c>
      <c r="I46" s="83" t="n">
        <v>0</v>
      </c>
      <c r="J46" s="83" t="n">
        <v>23000000000</v>
      </c>
      <c r="K46" s="83" t="n">
        <v>12000000000</v>
      </c>
      <c r="L46" s="46" t="s">
        <v>79</v>
      </c>
      <c r="M46" s="46" t="s">
        <v>79</v>
      </c>
      <c r="N46" s="46" t="s">
        <v>79</v>
      </c>
      <c r="O46" s="46" t="s">
        <v>79</v>
      </c>
      <c r="P46" s="46" t="s">
        <v>79</v>
      </c>
      <c r="Q46" s="46" t="s">
        <v>79</v>
      </c>
      <c r="R46" s="46" t="s">
        <v>79</v>
      </c>
    </row>
    <row r="47" customFormat="false" ht="15" hidden="false" customHeight="false" outlineLevel="0" collapsed="false">
      <c r="A47" s="81" t="s">
        <v>940</v>
      </c>
      <c r="B47" s="77"/>
      <c r="C47" s="82" t="n">
        <v>15700000000</v>
      </c>
      <c r="D47" s="82" t="n">
        <v>-10100000000</v>
      </c>
      <c r="E47" s="43" t="n">
        <v>-7600000000</v>
      </c>
      <c r="F47" s="43" t="n">
        <v>-58600000000</v>
      </c>
      <c r="G47" s="43" t="n">
        <v>-61000000000</v>
      </c>
      <c r="H47" s="43" t="n">
        <v>172600000000</v>
      </c>
      <c r="I47" s="83" t="n">
        <v>239600000000</v>
      </c>
      <c r="J47" s="83" t="n">
        <v>664300000000</v>
      </c>
      <c r="K47" s="83" t="n">
        <v>908000000000</v>
      </c>
      <c r="L47" s="46" t="s">
        <v>79</v>
      </c>
      <c r="M47" s="46" t="s">
        <v>79</v>
      </c>
      <c r="N47" s="46" t="s">
        <v>79</v>
      </c>
      <c r="O47" s="46" t="s">
        <v>79</v>
      </c>
      <c r="P47" s="46" t="s">
        <v>79</v>
      </c>
      <c r="Q47" s="46" t="s">
        <v>79</v>
      </c>
      <c r="R47" s="46" t="s">
        <v>79</v>
      </c>
    </row>
    <row r="48" s="22" customFormat="true" ht="15" hidden="false" customHeight="false" outlineLevel="0" collapsed="false">
      <c r="A48" s="31" t="s">
        <v>64</v>
      </c>
      <c r="B48" s="178" t="s">
        <v>133</v>
      </c>
      <c r="C48" s="79" t="n">
        <v>-15700000000</v>
      </c>
      <c r="D48" s="79" t="n">
        <v>10100000000</v>
      </c>
      <c r="E48" s="49" t="n">
        <v>7600000000</v>
      </c>
      <c r="F48" s="49" t="n">
        <v>58600000000</v>
      </c>
      <c r="G48" s="49" t="n">
        <v>61000000000</v>
      </c>
      <c r="H48" s="49" t="n">
        <v>-172500000000</v>
      </c>
      <c r="I48" s="80" t="n">
        <v>-239600000000</v>
      </c>
      <c r="J48" s="80" t="n">
        <v>-664300000000</v>
      </c>
      <c r="K48" s="80" t="n">
        <v>-908000000000</v>
      </c>
      <c r="L48" s="51" t="n">
        <f aca="false">L76-L77+L68</f>
        <v>-70000000000</v>
      </c>
      <c r="M48" s="51" t="n">
        <f aca="false">M76-M77+M68</f>
        <v>30000000000</v>
      </c>
      <c r="N48" s="51" t="n">
        <f aca="false">N76-N77+N68</f>
        <v>855000000000</v>
      </c>
      <c r="O48" s="51" t="n">
        <f aca="false">O76-O77+O68</f>
        <v>822000000000</v>
      </c>
      <c r="P48" s="51" t="n">
        <f aca="false">P76-P77+P68</f>
        <v>534000000000</v>
      </c>
      <c r="Q48" s="51" t="n">
        <f aca="false">Q76-Q77+Q68</f>
        <v>645000000000</v>
      </c>
      <c r="R48" s="51" t="n">
        <f aca="false">R76-R77+R68</f>
        <v>655000000000</v>
      </c>
    </row>
    <row r="49" customFormat="false" ht="15" hidden="false" customHeight="false" outlineLevel="0" collapsed="false">
      <c r="A49" s="81" t="s">
        <v>941</v>
      </c>
      <c r="B49" s="77" t="s">
        <v>144</v>
      </c>
      <c r="C49" s="82" t="n">
        <v>0</v>
      </c>
      <c r="D49" s="82" t="n">
        <v>4300000000</v>
      </c>
      <c r="E49" s="43" t="n">
        <v>13600000000</v>
      </c>
      <c r="F49" s="43" t="n">
        <v>0</v>
      </c>
      <c r="G49" s="43" t="n">
        <v>17400000000</v>
      </c>
      <c r="H49" s="43" t="n">
        <v>0</v>
      </c>
      <c r="I49" s="83" t="n">
        <v>80300000000</v>
      </c>
      <c r="J49" s="83" t="n">
        <v>0</v>
      </c>
      <c r="K49" s="83" t="n">
        <v>0</v>
      </c>
      <c r="L49" s="46" t="s">
        <v>79</v>
      </c>
      <c r="M49" s="46" t="s">
        <v>79</v>
      </c>
      <c r="N49" s="46" t="s">
        <v>79</v>
      </c>
      <c r="O49" s="46" t="s">
        <v>79</v>
      </c>
      <c r="P49" s="46" t="s">
        <v>79</v>
      </c>
      <c r="Q49" s="46" t="s">
        <v>79</v>
      </c>
      <c r="R49" s="46" t="s">
        <v>79</v>
      </c>
    </row>
    <row r="50" customFormat="false" ht="16.5" hidden="false" customHeight="false" outlineLevel="0" collapsed="false">
      <c r="A50" s="81" t="s">
        <v>942</v>
      </c>
      <c r="B50" s="77" t="s">
        <v>144</v>
      </c>
      <c r="C50" s="82" t="n">
        <v>-4300000000</v>
      </c>
      <c r="D50" s="82" t="n">
        <v>-10300000000</v>
      </c>
      <c r="E50" s="43" t="n">
        <v>-24200000000</v>
      </c>
      <c r="F50" s="43" t="n">
        <v>36200000000</v>
      </c>
      <c r="G50" s="43" t="n">
        <v>89600000000</v>
      </c>
      <c r="H50" s="43" t="n">
        <v>-91100000000</v>
      </c>
      <c r="I50" s="83" t="n">
        <v>-33400000000</v>
      </c>
      <c r="J50" s="83" t="n">
        <v>38000000000</v>
      </c>
      <c r="K50" s="83" t="n">
        <v>5000000000</v>
      </c>
      <c r="L50" s="114" t="n">
        <v>74000000000</v>
      </c>
      <c r="M50" s="114" t="n">
        <v>16000000000</v>
      </c>
      <c r="N50" s="114" t="n">
        <v>51000000000</v>
      </c>
      <c r="O50" s="114" t="n">
        <v>218000000000</v>
      </c>
      <c r="P50" s="114" t="n">
        <v>234000000000</v>
      </c>
      <c r="Q50" s="114" t="n">
        <v>539000000000</v>
      </c>
      <c r="R50" s="114" t="n">
        <v>536000000000</v>
      </c>
    </row>
    <row r="51" customFormat="false" ht="15" hidden="false" customHeight="false" outlineLevel="0" collapsed="false">
      <c r="A51" s="108" t="s">
        <v>943</v>
      </c>
      <c r="B51" s="77" t="s">
        <v>138</v>
      </c>
      <c r="C51" s="46"/>
      <c r="D51" s="46"/>
      <c r="E51" s="43" t="n">
        <v>-3500000000</v>
      </c>
      <c r="F51" s="46"/>
      <c r="G51" s="46"/>
      <c r="H51" s="46"/>
      <c r="I51" s="83" t="n">
        <v>-33400000000</v>
      </c>
      <c r="J51" s="83" t="n">
        <v>38000000000</v>
      </c>
      <c r="K51" s="83" t="n">
        <v>0</v>
      </c>
      <c r="L51" s="46" t="s">
        <v>79</v>
      </c>
      <c r="M51" s="46" t="s">
        <v>79</v>
      </c>
      <c r="N51" s="46" t="s">
        <v>79</v>
      </c>
      <c r="O51" s="46" t="s">
        <v>79</v>
      </c>
      <c r="P51" s="46" t="s">
        <v>79</v>
      </c>
      <c r="Q51" s="46" t="s">
        <v>79</v>
      </c>
      <c r="R51" s="46" t="s">
        <v>79</v>
      </c>
    </row>
    <row r="52" customFormat="false" ht="16.5" hidden="false" customHeight="false" outlineLevel="0" collapsed="false">
      <c r="A52" s="84" t="s">
        <v>136</v>
      </c>
      <c r="B52" s="77" t="s">
        <v>138</v>
      </c>
      <c r="C52" s="82" t="n">
        <v>10500000000</v>
      </c>
      <c r="D52" s="82" t="n">
        <v>25700000000</v>
      </c>
      <c r="E52" s="43" t="n">
        <v>40800000000</v>
      </c>
      <c r="F52" s="43" t="n">
        <v>117700000000</v>
      </c>
      <c r="G52" s="43" t="n">
        <v>190200000000</v>
      </c>
      <c r="H52" s="43" t="n">
        <v>40200000000</v>
      </c>
      <c r="I52" s="83" t="n">
        <v>262300000000</v>
      </c>
      <c r="J52" s="83" t="n">
        <v>127600000000</v>
      </c>
      <c r="K52" s="83" t="n">
        <v>195000000000</v>
      </c>
      <c r="L52" s="114" t="n">
        <v>380000000000</v>
      </c>
      <c r="M52" s="114" t="n">
        <v>154000000000</v>
      </c>
      <c r="N52" s="114" t="n">
        <v>186000000000</v>
      </c>
      <c r="O52" s="114" t="n">
        <v>384000000000</v>
      </c>
      <c r="P52" s="114" t="n">
        <v>432000000000</v>
      </c>
      <c r="Q52" s="114" t="n">
        <v>950000000000</v>
      </c>
      <c r="R52" s="114" t="n">
        <v>1050000000000</v>
      </c>
    </row>
    <row r="53" customFormat="false" ht="16.5" hidden="false" customHeight="false" outlineLevel="0" collapsed="false">
      <c r="A53" s="115" t="s">
        <v>944</v>
      </c>
      <c r="B53" s="77" t="s">
        <v>142</v>
      </c>
      <c r="C53" s="46"/>
      <c r="D53" s="86" t="s">
        <v>79</v>
      </c>
      <c r="F53" s="46" t="s">
        <v>79</v>
      </c>
      <c r="G53" s="46" t="s">
        <v>79</v>
      </c>
      <c r="H53" s="46" t="s">
        <v>79</v>
      </c>
      <c r="I53" s="46"/>
      <c r="J53" s="46"/>
      <c r="K53" s="46"/>
      <c r="L53" s="114" t="n">
        <v>-36000000000</v>
      </c>
      <c r="M53" s="114" t="n">
        <v>0</v>
      </c>
      <c r="N53" s="114" t="n">
        <v>0</v>
      </c>
      <c r="O53" s="114" t="n">
        <v>0</v>
      </c>
      <c r="P53" s="114" t="n">
        <v>0</v>
      </c>
      <c r="Q53" s="114" t="n">
        <v>0</v>
      </c>
      <c r="R53" s="114" t="n">
        <v>0</v>
      </c>
    </row>
    <row r="54" customFormat="false" ht="16.5" hidden="false" customHeight="false" outlineLevel="0" collapsed="false">
      <c r="A54" s="84" t="s">
        <v>945</v>
      </c>
      <c r="B54" s="77" t="s">
        <v>142</v>
      </c>
      <c r="C54" s="82" t="n">
        <v>-14900000000</v>
      </c>
      <c r="D54" s="82" t="n">
        <v>-36100000000</v>
      </c>
      <c r="E54" s="43" t="n">
        <v>-61500000000</v>
      </c>
      <c r="F54" s="43" t="n">
        <v>-101200000000</v>
      </c>
      <c r="G54" s="43" t="n">
        <v>-208300000000</v>
      </c>
      <c r="H54" s="43" t="n">
        <v>-147500000000</v>
      </c>
      <c r="I54" s="83" t="n">
        <v>-295700000000</v>
      </c>
      <c r="J54" s="83" t="n">
        <v>-89600000000</v>
      </c>
      <c r="K54" s="83" t="n">
        <v>-153000000000</v>
      </c>
      <c r="L54" s="114" t="n">
        <v>-269000000000</v>
      </c>
      <c r="M54" s="114" t="n">
        <v>-138000000000</v>
      </c>
      <c r="N54" s="114" t="n">
        <v>-135000000000</v>
      </c>
      <c r="O54" s="114" t="n">
        <v>-166000000000</v>
      </c>
      <c r="P54" s="114" t="n">
        <v>-199000000000</v>
      </c>
      <c r="Q54" s="114" t="n">
        <v>-411000000000</v>
      </c>
      <c r="R54" s="114" t="n">
        <v>-514000000000</v>
      </c>
    </row>
    <row r="55" customFormat="false" ht="16.5" hidden="false" customHeight="false" outlineLevel="0" collapsed="false">
      <c r="A55" s="84" t="s">
        <v>946</v>
      </c>
      <c r="B55" s="77" t="s">
        <v>142</v>
      </c>
      <c r="C55" s="46" t="s">
        <v>79</v>
      </c>
      <c r="D55" s="46" t="s">
        <v>79</v>
      </c>
      <c r="E55" s="46" t="s">
        <v>79</v>
      </c>
      <c r="F55" s="46" t="s">
        <v>79</v>
      </c>
      <c r="G55" s="46" t="s">
        <v>79</v>
      </c>
      <c r="H55" s="46" t="s">
        <v>79</v>
      </c>
      <c r="I55" s="46"/>
      <c r="J55" s="46"/>
      <c r="K55" s="114" t="n">
        <v>-36000000000</v>
      </c>
      <c r="L55" s="114"/>
      <c r="M55" s="46" t="s">
        <v>79</v>
      </c>
      <c r="N55" s="46" t="s">
        <v>79</v>
      </c>
      <c r="O55" s="46" t="s">
        <v>79</v>
      </c>
      <c r="P55" s="46" t="s">
        <v>79</v>
      </c>
      <c r="Q55" s="46" t="s">
        <v>79</v>
      </c>
      <c r="R55" s="46" t="s">
        <v>79</v>
      </c>
    </row>
    <row r="56" customFormat="false" ht="15" hidden="false" customHeight="false" outlineLevel="0" collapsed="false">
      <c r="A56" s="81" t="s">
        <v>947</v>
      </c>
      <c r="B56" s="77"/>
      <c r="C56" s="46" t="s">
        <v>79</v>
      </c>
      <c r="D56" s="46" t="s">
        <v>79</v>
      </c>
      <c r="E56" s="46" t="s">
        <v>79</v>
      </c>
      <c r="F56" s="46" t="s">
        <v>79</v>
      </c>
      <c r="G56" s="46" t="s">
        <v>79</v>
      </c>
      <c r="H56" s="46" t="s">
        <v>79</v>
      </c>
      <c r="I56" s="46" t="s">
        <v>79</v>
      </c>
      <c r="J56" s="46" t="s">
        <v>79</v>
      </c>
      <c r="K56" s="83" t="n">
        <v>0</v>
      </c>
      <c r="L56" s="46" t="s">
        <v>79</v>
      </c>
      <c r="M56" s="46" t="s">
        <v>79</v>
      </c>
      <c r="N56" s="46" t="s">
        <v>79</v>
      </c>
      <c r="O56" s="46" t="s">
        <v>79</v>
      </c>
      <c r="P56" s="46" t="s">
        <v>79</v>
      </c>
      <c r="Q56" s="46" t="s">
        <v>79</v>
      </c>
      <c r="R56" s="46" t="s">
        <v>79</v>
      </c>
    </row>
    <row r="57" customFormat="false" ht="15" hidden="false" customHeight="false" outlineLevel="0" collapsed="false">
      <c r="A57" s="61" t="s">
        <v>948</v>
      </c>
      <c r="B57" s="61"/>
      <c r="C57" s="82" t="n">
        <v>0</v>
      </c>
      <c r="D57" s="82" t="n">
        <v>0</v>
      </c>
      <c r="E57" s="43" t="n">
        <v>-3500000000</v>
      </c>
      <c r="F57" s="43" t="n">
        <v>0</v>
      </c>
      <c r="G57" s="43" t="n">
        <v>0</v>
      </c>
      <c r="H57" s="43" t="n">
        <v>0</v>
      </c>
      <c r="I57" s="46" t="s">
        <v>79</v>
      </c>
      <c r="J57" s="46" t="s">
        <v>79</v>
      </c>
      <c r="K57" s="46" t="s">
        <v>79</v>
      </c>
      <c r="L57" s="46" t="s">
        <v>79</v>
      </c>
      <c r="M57" s="46" t="s">
        <v>79</v>
      </c>
      <c r="N57" s="46" t="s">
        <v>79</v>
      </c>
      <c r="O57" s="46" t="s">
        <v>79</v>
      </c>
      <c r="P57" s="46" t="s">
        <v>79</v>
      </c>
      <c r="Q57" s="46" t="s">
        <v>79</v>
      </c>
      <c r="R57" s="46" t="s">
        <v>79</v>
      </c>
    </row>
    <row r="58" customFormat="false" ht="16.5" hidden="false" customHeight="false" outlineLevel="0" collapsed="false">
      <c r="A58" s="81" t="s">
        <v>492</v>
      </c>
      <c r="B58" s="77" t="s">
        <v>144</v>
      </c>
      <c r="C58" s="82" t="n">
        <v>-13400000000</v>
      </c>
      <c r="D58" s="82" t="n">
        <v>11500000000</v>
      </c>
      <c r="E58" s="43" t="n">
        <v>18100000000</v>
      </c>
      <c r="F58" s="43" t="n">
        <v>22400000000</v>
      </c>
      <c r="G58" s="43" t="n">
        <v>-46000000000</v>
      </c>
      <c r="H58" s="43" t="n">
        <v>-81400000000</v>
      </c>
      <c r="I58" s="83" t="n">
        <v>-287200000000</v>
      </c>
      <c r="J58" s="83" t="n">
        <v>-702300000000</v>
      </c>
      <c r="K58" s="83" t="n">
        <v>-913000000000</v>
      </c>
      <c r="L58" s="114" t="n">
        <v>-160000000000</v>
      </c>
      <c r="M58" s="114" t="n">
        <v>1000000000</v>
      </c>
      <c r="N58" s="114" t="n">
        <v>660000000000</v>
      </c>
      <c r="O58" s="114" t="n">
        <v>244000000000</v>
      </c>
      <c r="P58" s="114" t="n">
        <v>-155000000000</v>
      </c>
      <c r="Q58" s="114" t="n">
        <v>-94000000000</v>
      </c>
      <c r="R58" s="114" t="n">
        <v>118000000000</v>
      </c>
    </row>
    <row r="59" customFormat="false" ht="16.5" hidden="false" customHeight="false" outlineLevel="0" collapsed="false">
      <c r="A59" s="84" t="s">
        <v>636</v>
      </c>
      <c r="B59" s="77" t="s">
        <v>175</v>
      </c>
      <c r="C59" s="46" t="s">
        <v>79</v>
      </c>
      <c r="D59" s="86" t="s">
        <v>79</v>
      </c>
      <c r="E59" s="46" t="s">
        <v>79</v>
      </c>
      <c r="F59" s="46" t="s">
        <v>79</v>
      </c>
      <c r="G59" s="46" t="s">
        <v>79</v>
      </c>
      <c r="H59" s="46" t="s">
        <v>79</v>
      </c>
      <c r="I59" s="83" t="n">
        <v>-336700000000</v>
      </c>
      <c r="J59" s="83" t="n">
        <v>55900000000</v>
      </c>
      <c r="K59" s="83" t="n">
        <v>152000000000</v>
      </c>
      <c r="L59" s="114" t="n">
        <v>-535000000000</v>
      </c>
      <c r="M59" s="114" t="n">
        <v>298000000000</v>
      </c>
      <c r="N59" s="114" t="n">
        <v>780000000000</v>
      </c>
      <c r="O59" s="114" t="n">
        <v>489000000000</v>
      </c>
      <c r="P59" s="114" t="n">
        <v>-29000000000</v>
      </c>
      <c r="Q59" s="114" t="n">
        <v>-66000000000</v>
      </c>
      <c r="R59" s="114" t="n">
        <v>118000000000</v>
      </c>
    </row>
    <row r="60" customFormat="false" ht="15" hidden="false" customHeight="false" outlineLevel="0" collapsed="false">
      <c r="A60" s="85" t="s">
        <v>949</v>
      </c>
      <c r="B60" s="77"/>
      <c r="C60" s="46" t="s">
        <v>79</v>
      </c>
      <c r="D60" s="86" t="s">
        <v>79</v>
      </c>
      <c r="E60" s="46" t="s">
        <v>79</v>
      </c>
      <c r="F60" s="46" t="s">
        <v>79</v>
      </c>
      <c r="G60" s="46" t="s">
        <v>79</v>
      </c>
      <c r="H60" s="46" t="s">
        <v>79</v>
      </c>
      <c r="I60" s="46" t="s">
        <v>192</v>
      </c>
      <c r="J60" s="46" t="s">
        <v>192</v>
      </c>
      <c r="K60" s="83" t="n">
        <v>-478000000000</v>
      </c>
      <c r="L60" s="46" t="s">
        <v>79</v>
      </c>
      <c r="M60" s="46" t="s">
        <v>79</v>
      </c>
      <c r="N60" s="46" t="s">
        <v>79</v>
      </c>
      <c r="O60" s="46" t="s">
        <v>79</v>
      </c>
      <c r="P60" s="46" t="s">
        <v>79</v>
      </c>
      <c r="Q60" s="46" t="s">
        <v>79</v>
      </c>
      <c r="R60" s="46" t="s">
        <v>79</v>
      </c>
    </row>
    <row r="61" customFormat="false" ht="15" hidden="false" customHeight="false" outlineLevel="0" collapsed="false">
      <c r="A61" s="85" t="s">
        <v>950</v>
      </c>
      <c r="B61" s="77"/>
      <c r="C61" s="46" t="s">
        <v>79</v>
      </c>
      <c r="D61" s="86" t="s">
        <v>79</v>
      </c>
      <c r="E61" s="46" t="s">
        <v>79</v>
      </c>
      <c r="F61" s="46" t="s">
        <v>79</v>
      </c>
      <c r="G61" s="46" t="s">
        <v>79</v>
      </c>
      <c r="H61" s="46" t="s">
        <v>79</v>
      </c>
      <c r="I61" s="46" t="s">
        <v>192</v>
      </c>
      <c r="J61" s="46" t="s">
        <v>192</v>
      </c>
      <c r="K61" s="83" t="n">
        <v>630000000000</v>
      </c>
      <c r="L61" s="46" t="s">
        <v>79</v>
      </c>
      <c r="M61" s="46" t="s">
        <v>79</v>
      </c>
      <c r="N61" s="46" t="s">
        <v>79</v>
      </c>
      <c r="O61" s="46" t="s">
        <v>79</v>
      </c>
      <c r="P61" s="46" t="s">
        <v>79</v>
      </c>
      <c r="Q61" s="46" t="s">
        <v>79</v>
      </c>
      <c r="R61" s="46" t="s">
        <v>79</v>
      </c>
    </row>
    <row r="62" customFormat="false" ht="16.5" hidden="false" customHeight="false" outlineLevel="0" collapsed="false">
      <c r="A62" s="84" t="s">
        <v>951</v>
      </c>
      <c r="B62" s="77" t="s">
        <v>175</v>
      </c>
      <c r="C62" s="46" t="s">
        <v>79</v>
      </c>
      <c r="D62" s="86" t="s">
        <v>79</v>
      </c>
      <c r="E62" s="46" t="s">
        <v>79</v>
      </c>
      <c r="F62" s="46" t="s">
        <v>79</v>
      </c>
      <c r="G62" s="46" t="s">
        <v>79</v>
      </c>
      <c r="H62" s="46" t="s">
        <v>79</v>
      </c>
      <c r="I62" s="83" t="n">
        <v>124000000000</v>
      </c>
      <c r="J62" s="83" t="n">
        <v>-758200000000</v>
      </c>
      <c r="K62" s="83" t="n">
        <v>-1065000000000</v>
      </c>
      <c r="L62" s="114" t="n">
        <v>0</v>
      </c>
      <c r="M62" s="114" t="n">
        <v>-1000000000</v>
      </c>
      <c r="N62" s="114" t="n">
        <v>0</v>
      </c>
      <c r="O62" s="114" t="n">
        <v>8000000000</v>
      </c>
      <c r="P62" s="114" t="n">
        <v>0</v>
      </c>
      <c r="Q62" s="114" t="n">
        <v>-28000000000</v>
      </c>
      <c r="R62" s="114" t="n">
        <v>0</v>
      </c>
    </row>
    <row r="63" customFormat="false" ht="16.5" hidden="false" customHeight="false" outlineLevel="0" collapsed="false">
      <c r="A63" s="81" t="s">
        <v>952</v>
      </c>
      <c r="B63" s="77"/>
      <c r="C63" s="46" t="s">
        <v>79</v>
      </c>
      <c r="D63" s="86" t="s">
        <v>79</v>
      </c>
      <c r="E63" s="46" t="s">
        <v>79</v>
      </c>
      <c r="F63" s="46" t="s">
        <v>79</v>
      </c>
      <c r="G63" s="46" t="s">
        <v>79</v>
      </c>
      <c r="H63" s="46" t="s">
        <v>79</v>
      </c>
      <c r="I63" s="46" t="s">
        <v>192</v>
      </c>
      <c r="J63" s="46" t="s">
        <v>192</v>
      </c>
      <c r="K63" s="83" t="n">
        <v>0</v>
      </c>
      <c r="L63" s="114" t="n">
        <v>376000000000</v>
      </c>
      <c r="M63" s="114" t="n">
        <v>-297000000000</v>
      </c>
      <c r="N63" s="114" t="n">
        <v>-120000000000</v>
      </c>
      <c r="O63" s="114" t="n">
        <v>-253000000000</v>
      </c>
      <c r="P63" s="114" t="n">
        <v>-126000000000</v>
      </c>
      <c r="Q63" s="114" t="n">
        <v>0</v>
      </c>
      <c r="R63" s="114" t="n">
        <v>0</v>
      </c>
    </row>
    <row r="64" customFormat="false" ht="15" hidden="false" customHeight="false" outlineLevel="0" collapsed="false">
      <c r="A64" s="81" t="s">
        <v>953</v>
      </c>
      <c r="B64" s="77"/>
      <c r="C64" s="46" t="s">
        <v>79</v>
      </c>
      <c r="D64" s="86" t="s">
        <v>79</v>
      </c>
      <c r="E64" s="46" t="s">
        <v>79</v>
      </c>
      <c r="F64" s="46" t="s">
        <v>79</v>
      </c>
      <c r="G64" s="46" t="s">
        <v>79</v>
      </c>
      <c r="H64" s="46" t="s">
        <v>79</v>
      </c>
      <c r="I64" s="46" t="s">
        <v>192</v>
      </c>
      <c r="J64" s="46" t="s">
        <v>192</v>
      </c>
      <c r="K64" s="83" t="n">
        <v>-1065000000000</v>
      </c>
      <c r="L64" s="46" t="s">
        <v>79</v>
      </c>
      <c r="M64" s="46" t="s">
        <v>79</v>
      </c>
      <c r="N64" s="46" t="s">
        <v>79</v>
      </c>
      <c r="O64" s="46" t="s">
        <v>79</v>
      </c>
      <c r="P64" s="46" t="s">
        <v>79</v>
      </c>
      <c r="Q64" s="46" t="s">
        <v>79</v>
      </c>
      <c r="R64" s="46" t="s">
        <v>79</v>
      </c>
    </row>
    <row r="65" customFormat="false" ht="15" hidden="false" customHeight="false" outlineLevel="0" collapsed="false">
      <c r="A65" s="81" t="s">
        <v>954</v>
      </c>
      <c r="B65" s="77"/>
      <c r="C65" s="46" t="s">
        <v>79</v>
      </c>
      <c r="D65" s="86" t="s">
        <v>79</v>
      </c>
      <c r="E65" s="46" t="s">
        <v>79</v>
      </c>
      <c r="F65" s="46" t="s">
        <v>79</v>
      </c>
      <c r="G65" s="46" t="s">
        <v>79</v>
      </c>
      <c r="H65" s="46" t="s">
        <v>79</v>
      </c>
      <c r="I65" s="46" t="s">
        <v>192</v>
      </c>
      <c r="J65" s="46" t="s">
        <v>192</v>
      </c>
      <c r="K65" s="83" t="n">
        <v>0</v>
      </c>
      <c r="L65" s="46" t="s">
        <v>79</v>
      </c>
      <c r="M65" s="46" t="s">
        <v>79</v>
      </c>
      <c r="N65" s="46" t="s">
        <v>79</v>
      </c>
      <c r="O65" s="46" t="s">
        <v>79</v>
      </c>
      <c r="P65" s="46" t="s">
        <v>79</v>
      </c>
      <c r="Q65" s="46" t="s">
        <v>79</v>
      </c>
      <c r="R65" s="46" t="s">
        <v>79</v>
      </c>
    </row>
    <row r="66" customFormat="false" ht="16.5" hidden="false" customHeight="false" outlineLevel="0" collapsed="false">
      <c r="A66" s="110" t="s">
        <v>955</v>
      </c>
      <c r="B66" s="77"/>
      <c r="C66" s="46" t="s">
        <v>79</v>
      </c>
      <c r="D66" s="86" t="s">
        <v>79</v>
      </c>
      <c r="E66" s="46" t="s">
        <v>79</v>
      </c>
      <c r="F66" s="46" t="s">
        <v>79</v>
      </c>
      <c r="G66" s="46" t="s">
        <v>79</v>
      </c>
      <c r="H66" s="46" t="s">
        <v>79</v>
      </c>
      <c r="I66" s="46" t="s">
        <v>192</v>
      </c>
      <c r="J66" s="46" t="s">
        <v>192</v>
      </c>
      <c r="K66" s="46" t="s">
        <v>79</v>
      </c>
      <c r="L66" s="114" t="n">
        <v>-440000000000</v>
      </c>
      <c r="M66" s="114" t="n">
        <v>261000000000</v>
      </c>
      <c r="N66" s="114" t="n">
        <v>855000000000</v>
      </c>
      <c r="O66" s="114" t="n">
        <v>505000000000</v>
      </c>
      <c r="P66" s="114" t="n">
        <v>40000000000</v>
      </c>
      <c r="Q66" s="114" t="n">
        <v>-530000000000</v>
      </c>
      <c r="R66" s="114" t="n">
        <v>-590000000000</v>
      </c>
    </row>
    <row r="67" customFormat="false" ht="16.5" hidden="false" customHeight="false" outlineLevel="0" collapsed="false">
      <c r="A67" s="110" t="s">
        <v>956</v>
      </c>
      <c r="B67" s="77"/>
      <c r="C67" s="46" t="s">
        <v>79</v>
      </c>
      <c r="D67" s="86" t="s">
        <v>79</v>
      </c>
      <c r="E67" s="46" t="s">
        <v>79</v>
      </c>
      <c r="F67" s="46" t="s">
        <v>79</v>
      </c>
      <c r="G67" s="46" t="s">
        <v>79</v>
      </c>
      <c r="H67" s="46" t="s">
        <v>79</v>
      </c>
      <c r="I67" s="46" t="s">
        <v>192</v>
      </c>
      <c r="J67" s="46" t="s">
        <v>192</v>
      </c>
      <c r="K67" s="83" t="n">
        <v>-1065000000000</v>
      </c>
      <c r="L67" s="114" t="n">
        <v>47000000000</v>
      </c>
      <c r="M67" s="114" t="n">
        <v>-22000000000</v>
      </c>
      <c r="N67" s="114" t="n">
        <v>56000000000</v>
      </c>
      <c r="O67" s="114" t="n">
        <v>-100000000000</v>
      </c>
      <c r="P67" s="114" t="n">
        <v>141000000000</v>
      </c>
      <c r="Q67" s="114" t="n">
        <v>0</v>
      </c>
      <c r="R67" s="114" t="n">
        <v>0</v>
      </c>
    </row>
    <row r="68" customFormat="false" ht="16.5" hidden="false" customHeight="false" outlineLevel="0" collapsed="false">
      <c r="A68" s="110" t="s">
        <v>957</v>
      </c>
      <c r="B68" s="77"/>
      <c r="C68" s="46" t="s">
        <v>79</v>
      </c>
      <c r="D68" s="86" t="s">
        <v>79</v>
      </c>
      <c r="E68" s="46" t="s">
        <v>79</v>
      </c>
      <c r="F68" s="46" t="s">
        <v>79</v>
      </c>
      <c r="G68" s="46" t="s">
        <v>79</v>
      </c>
      <c r="H68" s="46" t="s">
        <v>79</v>
      </c>
      <c r="I68" s="46" t="s">
        <v>192</v>
      </c>
      <c r="J68" s="46" t="s">
        <v>192</v>
      </c>
      <c r="K68" s="46" t="s">
        <v>79</v>
      </c>
      <c r="L68" s="114" t="n">
        <v>-144000000000</v>
      </c>
      <c r="M68" s="114" t="n">
        <v>14000000000</v>
      </c>
      <c r="N68" s="114" t="n">
        <v>805000000000</v>
      </c>
      <c r="O68" s="114" t="n">
        <v>604000000000</v>
      </c>
      <c r="P68" s="114" t="n">
        <v>300000000000</v>
      </c>
      <c r="Q68" s="114" t="n">
        <v>106000000000</v>
      </c>
      <c r="R68" s="114" t="n">
        <v>118000000000</v>
      </c>
    </row>
    <row r="69" customFormat="false" ht="16.5" hidden="false" customHeight="false" outlineLevel="0" collapsed="false">
      <c r="A69" s="110" t="s">
        <v>115</v>
      </c>
      <c r="B69" s="110"/>
      <c r="C69" s="46" t="s">
        <v>79</v>
      </c>
      <c r="D69" s="86" t="s">
        <v>79</v>
      </c>
      <c r="E69" s="46" t="s">
        <v>79</v>
      </c>
      <c r="F69" s="46" t="s">
        <v>79</v>
      </c>
      <c r="G69" s="46" t="s">
        <v>79</v>
      </c>
      <c r="H69" s="46" t="s">
        <v>79</v>
      </c>
      <c r="I69" s="46" t="s">
        <v>192</v>
      </c>
      <c r="J69" s="46" t="s">
        <v>192</v>
      </c>
      <c r="K69" s="46" t="s">
        <v>79</v>
      </c>
      <c r="L69" s="114" t="n">
        <v>-160000000000</v>
      </c>
      <c r="M69" s="114" t="n">
        <v>1000000000</v>
      </c>
      <c r="N69" s="114" t="n">
        <v>660000000000</v>
      </c>
      <c r="O69" s="114" t="n">
        <v>244000000000</v>
      </c>
      <c r="P69" s="114" t="n">
        <v>-155000000000</v>
      </c>
      <c r="Q69" s="114" t="n">
        <v>-94000000000</v>
      </c>
      <c r="R69" s="114" t="n">
        <v>118000000000</v>
      </c>
    </row>
    <row r="70" customFormat="false" ht="16.5" hidden="false" customHeight="false" outlineLevel="0" collapsed="false">
      <c r="A70" s="110" t="s">
        <v>958</v>
      </c>
      <c r="B70" s="77"/>
      <c r="C70" s="46" t="s">
        <v>79</v>
      </c>
      <c r="D70" s="86" t="s">
        <v>79</v>
      </c>
      <c r="E70" s="46" t="s">
        <v>79</v>
      </c>
      <c r="F70" s="46" t="s">
        <v>79</v>
      </c>
      <c r="G70" s="46" t="s">
        <v>79</v>
      </c>
      <c r="H70" s="46" t="s">
        <v>79</v>
      </c>
      <c r="I70" s="46" t="s">
        <v>192</v>
      </c>
      <c r="J70" s="46" t="s">
        <v>192</v>
      </c>
      <c r="K70" s="46" t="s">
        <v>79</v>
      </c>
      <c r="L70" s="114" t="n">
        <v>-535000000000</v>
      </c>
      <c r="M70" s="114" t="n">
        <v>298000000000</v>
      </c>
      <c r="N70" s="114" t="n">
        <v>780000000000</v>
      </c>
      <c r="O70" s="114" t="n">
        <v>489000000000</v>
      </c>
      <c r="P70" s="114" t="n">
        <v>-29000000000</v>
      </c>
      <c r="Q70" s="114" t="n">
        <v>-66000000000</v>
      </c>
      <c r="R70" s="114" t="n">
        <v>118000000000</v>
      </c>
    </row>
    <row r="71" customFormat="false" ht="16.5" hidden="false" customHeight="false" outlineLevel="0" collapsed="false">
      <c r="A71" s="146" t="s">
        <v>959</v>
      </c>
      <c r="B71" s="77"/>
      <c r="C71" s="46" t="s">
        <v>79</v>
      </c>
      <c r="D71" s="86" t="s">
        <v>79</v>
      </c>
      <c r="E71" s="46" t="s">
        <v>79</v>
      </c>
      <c r="F71" s="46" t="s">
        <v>79</v>
      </c>
      <c r="G71" s="46" t="s">
        <v>79</v>
      </c>
      <c r="H71" s="46" t="s">
        <v>79</v>
      </c>
      <c r="I71" s="46" t="s">
        <v>192</v>
      </c>
      <c r="J71" s="46" t="s">
        <v>192</v>
      </c>
      <c r="K71" s="46" t="s">
        <v>79</v>
      </c>
      <c r="L71" s="114" t="s">
        <v>177</v>
      </c>
      <c r="M71" s="114" t="n">
        <v>-164000000000</v>
      </c>
      <c r="N71" s="114" t="n">
        <v>-59000000000</v>
      </c>
      <c r="O71" s="114" t="n">
        <v>-84000000000</v>
      </c>
      <c r="P71" s="114" t="n">
        <v>-195000000000</v>
      </c>
      <c r="Q71" s="114" t="n">
        <v>-73000000000</v>
      </c>
      <c r="R71" s="114" t="n">
        <v>0</v>
      </c>
    </row>
    <row r="72" customFormat="false" ht="16.5" hidden="false" customHeight="false" outlineLevel="0" collapsed="false">
      <c r="A72" s="110" t="s">
        <v>960</v>
      </c>
      <c r="B72" s="77"/>
      <c r="C72" s="46" t="s">
        <v>79</v>
      </c>
      <c r="D72" s="86" t="s">
        <v>79</v>
      </c>
      <c r="E72" s="46" t="s">
        <v>79</v>
      </c>
      <c r="F72" s="46" t="s">
        <v>79</v>
      </c>
      <c r="G72" s="46" t="s">
        <v>79</v>
      </c>
      <c r="H72" s="46" t="s">
        <v>79</v>
      </c>
      <c r="I72" s="46" t="s">
        <v>192</v>
      </c>
      <c r="J72" s="46" t="s">
        <v>192</v>
      </c>
      <c r="K72" s="46" t="s">
        <v>79</v>
      </c>
      <c r="L72" s="114" t="n">
        <v>0</v>
      </c>
      <c r="M72" s="114" t="n">
        <v>-1000000000</v>
      </c>
      <c r="N72" s="114" t="n">
        <v>0</v>
      </c>
      <c r="O72" s="114" t="n">
        <v>8000000000</v>
      </c>
      <c r="P72" s="114" t="n">
        <v>0</v>
      </c>
      <c r="Q72" s="114" t="n">
        <v>-28000000000</v>
      </c>
      <c r="R72" s="114" t="n">
        <v>0</v>
      </c>
    </row>
    <row r="73" customFormat="false" ht="16.5" hidden="false" customHeight="false" outlineLevel="0" collapsed="false">
      <c r="A73" s="110" t="s">
        <v>961</v>
      </c>
      <c r="B73" s="77"/>
      <c r="C73" s="46" t="s">
        <v>79</v>
      </c>
      <c r="D73" s="86" t="s">
        <v>79</v>
      </c>
      <c r="E73" s="46" t="s">
        <v>79</v>
      </c>
      <c r="F73" s="46" t="s">
        <v>79</v>
      </c>
      <c r="G73" s="46" t="s">
        <v>79</v>
      </c>
      <c r="H73" s="46" t="s">
        <v>79</v>
      </c>
      <c r="I73" s="46" t="s">
        <v>192</v>
      </c>
      <c r="J73" s="46" t="s">
        <v>192</v>
      </c>
      <c r="K73" s="46" t="s">
        <v>79</v>
      </c>
      <c r="L73" s="114" t="n">
        <v>376000000000</v>
      </c>
      <c r="M73" s="114" t="n">
        <v>-297000000000</v>
      </c>
      <c r="N73" s="114" t="n">
        <v>-120000000000</v>
      </c>
      <c r="O73" s="114" t="n">
        <v>-253000000000</v>
      </c>
      <c r="P73" s="114" t="n">
        <v>-126000000000</v>
      </c>
      <c r="Q73" s="114" t="n">
        <v>0</v>
      </c>
      <c r="R73" s="114" t="n">
        <v>0</v>
      </c>
    </row>
    <row r="74" customFormat="false" ht="16.5" hidden="false" customHeight="false" outlineLevel="0" collapsed="false">
      <c r="A74" s="110" t="s">
        <v>252</v>
      </c>
      <c r="B74" s="110"/>
      <c r="C74" s="46" t="s">
        <v>79</v>
      </c>
      <c r="D74" s="86" t="s">
        <v>79</v>
      </c>
      <c r="E74" s="46" t="s">
        <v>79</v>
      </c>
      <c r="F74" s="46" t="s">
        <v>79</v>
      </c>
      <c r="G74" s="46" t="s">
        <v>79</v>
      </c>
      <c r="H74" s="46" t="s">
        <v>79</v>
      </c>
      <c r="I74" s="46" t="s">
        <v>192</v>
      </c>
      <c r="J74" s="46" t="s">
        <v>192</v>
      </c>
      <c r="K74" s="46" t="s">
        <v>79</v>
      </c>
      <c r="L74" s="114" t="n">
        <v>16000000000</v>
      </c>
      <c r="M74" s="114" t="n">
        <v>13000000000</v>
      </c>
      <c r="N74" s="114" t="n">
        <v>145000000000</v>
      </c>
      <c r="O74" s="114" t="n">
        <v>361000000000</v>
      </c>
      <c r="P74" s="114" t="n">
        <v>455000000000</v>
      </c>
      <c r="Q74" s="114" t="n">
        <v>200000000000</v>
      </c>
      <c r="R74" s="114" t="n">
        <v>0</v>
      </c>
    </row>
    <row r="75" customFormat="false" ht="16.5" hidden="false" customHeight="false" outlineLevel="0" collapsed="false">
      <c r="A75" s="110" t="s">
        <v>962</v>
      </c>
      <c r="B75" s="77"/>
      <c r="C75" s="46" t="s">
        <v>79</v>
      </c>
      <c r="D75" s="86" t="s">
        <v>79</v>
      </c>
      <c r="E75" s="46" t="s">
        <v>79</v>
      </c>
      <c r="F75" s="46" t="s">
        <v>79</v>
      </c>
      <c r="G75" s="46" t="s">
        <v>79</v>
      </c>
      <c r="H75" s="46" t="s">
        <v>79</v>
      </c>
      <c r="I75" s="46" t="s">
        <v>192</v>
      </c>
      <c r="J75" s="46" t="s">
        <v>192</v>
      </c>
      <c r="K75" s="46" t="s">
        <v>79</v>
      </c>
      <c r="L75" s="114" t="n">
        <v>16000000000</v>
      </c>
      <c r="M75" s="114" t="n">
        <v>13000000000</v>
      </c>
      <c r="N75" s="114" t="n">
        <v>145000000000</v>
      </c>
      <c r="O75" s="114" t="n">
        <v>361000000000</v>
      </c>
      <c r="P75" s="114" t="n">
        <v>455000000000</v>
      </c>
      <c r="Q75" s="114" t="n">
        <v>200000000000</v>
      </c>
      <c r="R75" s="114" t="n">
        <v>0</v>
      </c>
    </row>
    <row r="76" customFormat="false" ht="16.5" hidden="false" customHeight="false" outlineLevel="0" collapsed="false">
      <c r="A76" s="110" t="s">
        <v>963</v>
      </c>
      <c r="B76" s="77"/>
      <c r="C76" s="46" t="s">
        <v>79</v>
      </c>
      <c r="D76" s="86" t="s">
        <v>79</v>
      </c>
      <c r="E76" s="46" t="s">
        <v>79</v>
      </c>
      <c r="F76" s="46" t="s">
        <v>79</v>
      </c>
      <c r="G76" s="46" t="s">
        <v>79</v>
      </c>
      <c r="H76" s="46" t="s">
        <v>79</v>
      </c>
      <c r="I76" s="46" t="s">
        <v>192</v>
      </c>
      <c r="J76" s="46" t="s">
        <v>192</v>
      </c>
      <c r="K76" s="46" t="s">
        <v>79</v>
      </c>
      <c r="L76" s="114" t="n">
        <v>343000000000</v>
      </c>
      <c r="M76" s="114" t="n">
        <v>-270000000000</v>
      </c>
      <c r="N76" s="114" t="n">
        <v>6000000000</v>
      </c>
      <c r="O76" s="114" t="n">
        <v>0</v>
      </c>
      <c r="P76" s="114" t="n">
        <v>574000000000</v>
      </c>
      <c r="Q76" s="114" t="n">
        <v>635000000000</v>
      </c>
      <c r="R76" s="114" t="n">
        <v>708000000000</v>
      </c>
    </row>
    <row r="77" customFormat="false" ht="16.5" hidden="false" customHeight="false" outlineLevel="0" collapsed="false">
      <c r="A77" s="110" t="s">
        <v>115</v>
      </c>
      <c r="B77" s="110"/>
      <c r="C77" s="46" t="s">
        <v>79</v>
      </c>
      <c r="D77" s="86" t="s">
        <v>79</v>
      </c>
      <c r="E77" s="46" t="s">
        <v>79</v>
      </c>
      <c r="F77" s="46" t="s">
        <v>79</v>
      </c>
      <c r="G77" s="46" t="s">
        <v>79</v>
      </c>
      <c r="H77" s="46" t="s">
        <v>79</v>
      </c>
      <c r="I77" s="46" t="s">
        <v>192</v>
      </c>
      <c r="J77" s="46" t="s">
        <v>192</v>
      </c>
      <c r="K77" s="46" t="s">
        <v>79</v>
      </c>
      <c r="L77" s="114" t="n">
        <v>269000000000</v>
      </c>
      <c r="M77" s="114" t="n">
        <v>-286000000000</v>
      </c>
      <c r="N77" s="114" t="n">
        <v>-44000000000</v>
      </c>
      <c r="O77" s="114" t="n">
        <v>-218000000000</v>
      </c>
      <c r="P77" s="114" t="n">
        <v>340000000000</v>
      </c>
      <c r="Q77" s="114" t="n">
        <v>96000000000</v>
      </c>
      <c r="R77" s="114" t="n">
        <v>171000000000</v>
      </c>
    </row>
    <row r="78" customFormat="false" ht="16.5" hidden="false" customHeight="false" outlineLevel="0" collapsed="false">
      <c r="A78" s="110" t="s">
        <v>964</v>
      </c>
      <c r="B78" s="77"/>
      <c r="C78" s="46" t="s">
        <v>79</v>
      </c>
      <c r="D78" s="86" t="s">
        <v>79</v>
      </c>
      <c r="E78" s="46" t="s">
        <v>79</v>
      </c>
      <c r="F78" s="46" t="s">
        <v>79</v>
      </c>
      <c r="G78" s="46" t="s">
        <v>79</v>
      </c>
      <c r="H78" s="46" t="s">
        <v>79</v>
      </c>
      <c r="I78" s="46" t="s">
        <v>192</v>
      </c>
      <c r="J78" s="46" t="s">
        <v>192</v>
      </c>
      <c r="K78" s="46" t="s">
        <v>79</v>
      </c>
      <c r="L78" s="114" t="n">
        <v>-89000000000</v>
      </c>
      <c r="M78" s="114" t="n">
        <v>-78000000000</v>
      </c>
      <c r="N78" s="114" t="n">
        <v>-187000000000</v>
      </c>
      <c r="O78" s="114" t="n">
        <v>-415000000000</v>
      </c>
      <c r="P78" s="114" t="n">
        <v>58000000000</v>
      </c>
      <c r="Q78" s="114" t="n">
        <v>133000000000</v>
      </c>
      <c r="R78" s="114" t="n">
        <v>121000000000</v>
      </c>
    </row>
    <row r="79" customFormat="false" ht="16.5" hidden="false" customHeight="false" outlineLevel="0" collapsed="false">
      <c r="A79" s="146" t="s">
        <v>965</v>
      </c>
      <c r="B79" s="77"/>
      <c r="C79" s="46" t="s">
        <v>79</v>
      </c>
      <c r="D79" s="86" t="s">
        <v>79</v>
      </c>
      <c r="E79" s="46" t="s">
        <v>79</v>
      </c>
      <c r="F79" s="46" t="s">
        <v>79</v>
      </c>
      <c r="G79" s="46" t="s">
        <v>79</v>
      </c>
      <c r="H79" s="46" t="s">
        <v>79</v>
      </c>
      <c r="I79" s="46" t="s">
        <v>192</v>
      </c>
      <c r="J79" s="46" t="s">
        <v>192</v>
      </c>
      <c r="K79" s="46" t="s">
        <v>79</v>
      </c>
      <c r="L79" s="114" t="s">
        <v>177</v>
      </c>
      <c r="M79" s="114" t="n">
        <v>366000000000</v>
      </c>
      <c r="N79" s="114" t="n">
        <v>131000000000</v>
      </c>
      <c r="O79" s="114" t="n">
        <v>187000000000</v>
      </c>
      <c r="P79" s="114" t="n">
        <v>-195000000000</v>
      </c>
      <c r="Q79" s="114" t="n">
        <v>-1000000000</v>
      </c>
      <c r="R79" s="114" t="n">
        <v>0</v>
      </c>
    </row>
    <row r="80" customFormat="false" ht="16.5" hidden="false" customHeight="false" outlineLevel="0" collapsed="false">
      <c r="A80" s="110" t="s">
        <v>327</v>
      </c>
      <c r="B80" s="110"/>
      <c r="C80" s="46" t="s">
        <v>79</v>
      </c>
      <c r="D80" s="86" t="s">
        <v>79</v>
      </c>
      <c r="E80" s="46" t="s">
        <v>79</v>
      </c>
      <c r="F80" s="46" t="s">
        <v>79</v>
      </c>
      <c r="G80" s="46" t="s">
        <v>79</v>
      </c>
      <c r="H80" s="46" t="s">
        <v>79</v>
      </c>
      <c r="I80" s="46" t="s">
        <v>192</v>
      </c>
      <c r="J80" s="46" t="s">
        <v>192</v>
      </c>
      <c r="K80" s="46" t="s">
        <v>79</v>
      </c>
      <c r="L80" s="114" t="n">
        <v>20000000000</v>
      </c>
      <c r="M80" s="114" t="n">
        <v>-49000000000</v>
      </c>
      <c r="N80" s="114" t="n">
        <v>-42000000000</v>
      </c>
      <c r="O80" s="114" t="n">
        <v>-59000000000</v>
      </c>
      <c r="P80" s="114" t="n">
        <v>0</v>
      </c>
      <c r="Q80" s="114" t="n">
        <v>130000000000</v>
      </c>
      <c r="R80" s="114" t="n">
        <v>50000000000</v>
      </c>
    </row>
    <row r="81" customFormat="false" ht="16.5" hidden="false" customHeight="false" outlineLevel="0" collapsed="false">
      <c r="A81" s="110" t="s">
        <v>944</v>
      </c>
      <c r="B81" s="77"/>
      <c r="C81" s="46" t="s">
        <v>79</v>
      </c>
      <c r="D81" s="86" t="s">
        <v>79</v>
      </c>
      <c r="E81" s="46" t="s">
        <v>79</v>
      </c>
      <c r="F81" s="46" t="s">
        <v>79</v>
      </c>
      <c r="G81" s="46" t="s">
        <v>79</v>
      </c>
      <c r="H81" s="46" t="s">
        <v>79</v>
      </c>
      <c r="I81" s="46" t="s">
        <v>192</v>
      </c>
      <c r="J81" s="46" t="s">
        <v>192</v>
      </c>
      <c r="K81" s="46" t="s">
        <v>79</v>
      </c>
      <c r="L81" s="114" t="n">
        <v>337000000000</v>
      </c>
      <c r="M81" s="114" t="n">
        <v>-158000000000</v>
      </c>
      <c r="N81" s="114" t="n">
        <v>184000000000</v>
      </c>
      <c r="O81" s="114" t="n">
        <v>256000000000</v>
      </c>
      <c r="P81" s="114" t="n">
        <v>282000000000</v>
      </c>
      <c r="Q81" s="114" t="n">
        <v>-168000000000</v>
      </c>
      <c r="R81" s="114" t="n">
        <v>0</v>
      </c>
    </row>
    <row r="82" customFormat="false" ht="16.5" hidden="false" customHeight="false" outlineLevel="0" collapsed="false">
      <c r="A82" s="146" t="s">
        <v>966</v>
      </c>
      <c r="B82" s="77"/>
      <c r="C82" s="46" t="s">
        <v>79</v>
      </c>
      <c r="D82" s="86" t="s">
        <v>79</v>
      </c>
      <c r="E82" s="46" t="s">
        <v>79</v>
      </c>
      <c r="F82" s="46" t="s">
        <v>79</v>
      </c>
      <c r="G82" s="46" t="s">
        <v>79</v>
      </c>
      <c r="H82" s="46" t="s">
        <v>79</v>
      </c>
      <c r="I82" s="46" t="s">
        <v>192</v>
      </c>
      <c r="J82" s="46" t="s">
        <v>192</v>
      </c>
      <c r="K82" s="46" t="s">
        <v>79</v>
      </c>
      <c r="L82" s="114" t="s">
        <v>79</v>
      </c>
      <c r="M82" s="114" t="n">
        <v>140000000000</v>
      </c>
      <c r="N82" s="114" t="n">
        <v>154000000000</v>
      </c>
      <c r="O82" s="114" t="n">
        <v>220000000000</v>
      </c>
      <c r="P82" s="114" t="n">
        <v>72000000000</v>
      </c>
      <c r="Q82" s="114" t="s">
        <v>79</v>
      </c>
      <c r="R82" s="114" t="s">
        <v>79</v>
      </c>
    </row>
    <row r="83" customFormat="false" ht="16.5" hidden="false" customHeight="false" outlineLevel="0" collapsed="false">
      <c r="A83" s="146" t="s">
        <v>967</v>
      </c>
      <c r="B83" s="77"/>
      <c r="C83" s="46" t="s">
        <v>79</v>
      </c>
      <c r="D83" s="86" t="s">
        <v>79</v>
      </c>
      <c r="E83" s="46" t="s">
        <v>79</v>
      </c>
      <c r="F83" s="46" t="s">
        <v>79</v>
      </c>
      <c r="G83" s="46" t="s">
        <v>79</v>
      </c>
      <c r="H83" s="46" t="s">
        <v>79</v>
      </c>
      <c r="I83" s="46" t="s">
        <v>192</v>
      </c>
      <c r="J83" s="46" t="s">
        <v>192</v>
      </c>
      <c r="K83" s="46" t="s">
        <v>79</v>
      </c>
      <c r="L83" s="114" t="s">
        <v>177</v>
      </c>
      <c r="M83" s="114" t="n">
        <v>-530000000000</v>
      </c>
      <c r="N83" s="114" t="n">
        <v>-190000000000</v>
      </c>
      <c r="O83" s="114" t="n">
        <v>-271000000000</v>
      </c>
      <c r="P83" s="114" t="n">
        <v>-308000000000</v>
      </c>
      <c r="Q83" s="114" t="n">
        <v>-72000000000</v>
      </c>
      <c r="R83" s="114" t="n">
        <v>0</v>
      </c>
    </row>
    <row r="84" customFormat="false" ht="16.5" hidden="false" customHeight="false" outlineLevel="0" collapsed="false">
      <c r="A84" s="110" t="s">
        <v>252</v>
      </c>
      <c r="B84" s="110"/>
      <c r="C84" s="46" t="s">
        <v>79</v>
      </c>
      <c r="D84" s="86" t="s">
        <v>79</v>
      </c>
      <c r="E84" s="46" t="s">
        <v>79</v>
      </c>
      <c r="F84" s="46" t="s">
        <v>79</v>
      </c>
      <c r="G84" s="46" t="s">
        <v>79</v>
      </c>
      <c r="H84" s="46" t="s">
        <v>79</v>
      </c>
      <c r="I84" s="46" t="s">
        <v>192</v>
      </c>
      <c r="J84" s="46" t="s">
        <v>192</v>
      </c>
      <c r="K84" s="46" t="s">
        <v>79</v>
      </c>
      <c r="L84" s="114" t="n">
        <v>74000000000</v>
      </c>
      <c r="M84" s="114" t="n">
        <v>16000000000</v>
      </c>
      <c r="N84" s="114" t="n">
        <v>51000000000</v>
      </c>
      <c r="O84" s="114" t="n">
        <v>218000000000</v>
      </c>
      <c r="P84" s="114" t="n">
        <v>234000000000</v>
      </c>
      <c r="Q84" s="114" t="n">
        <v>539000000000</v>
      </c>
      <c r="R84" s="114" t="n">
        <v>536000000000</v>
      </c>
    </row>
    <row r="85" customFormat="false" ht="16.5" hidden="false" customHeight="false" outlineLevel="0" collapsed="false">
      <c r="A85" s="110" t="s">
        <v>964</v>
      </c>
      <c r="B85" s="77"/>
      <c r="C85" s="46" t="s">
        <v>79</v>
      </c>
      <c r="D85" s="86" t="s">
        <v>79</v>
      </c>
      <c r="E85" s="46" t="s">
        <v>79</v>
      </c>
      <c r="F85" s="46" t="s">
        <v>79</v>
      </c>
      <c r="G85" s="46" t="s">
        <v>79</v>
      </c>
      <c r="H85" s="46" t="s">
        <v>79</v>
      </c>
      <c r="I85" s="46" t="s">
        <v>192</v>
      </c>
      <c r="J85" s="46" t="s">
        <v>192</v>
      </c>
      <c r="K85" s="46" t="s">
        <v>79</v>
      </c>
      <c r="L85" s="114" t="n">
        <v>111000000000</v>
      </c>
      <c r="M85" s="114" t="n">
        <v>16000000000</v>
      </c>
      <c r="N85" s="114" t="n">
        <v>51000000000</v>
      </c>
      <c r="O85" s="114" t="n">
        <v>218000000000</v>
      </c>
      <c r="P85" s="114" t="n">
        <v>234000000000</v>
      </c>
      <c r="Q85" s="114" t="n">
        <v>539000000000</v>
      </c>
      <c r="R85" s="114" t="n">
        <v>536000000000</v>
      </c>
    </row>
    <row r="86" customFormat="false" ht="16.5" hidden="false" customHeight="false" outlineLevel="0" collapsed="false">
      <c r="A86" s="110" t="s">
        <v>136</v>
      </c>
      <c r="B86" s="110"/>
      <c r="C86" s="46" t="s">
        <v>79</v>
      </c>
      <c r="D86" s="86" t="s">
        <v>79</v>
      </c>
      <c r="E86" s="46" t="s">
        <v>79</v>
      </c>
      <c r="F86" s="46" t="s">
        <v>79</v>
      </c>
      <c r="G86" s="46" t="s">
        <v>79</v>
      </c>
      <c r="H86" s="46" t="s">
        <v>79</v>
      </c>
      <c r="I86" s="46" t="s">
        <v>192</v>
      </c>
      <c r="J86" s="46" t="s">
        <v>192</v>
      </c>
      <c r="K86" s="46" t="s">
        <v>79</v>
      </c>
      <c r="L86" s="114" t="n">
        <v>380000000000</v>
      </c>
      <c r="M86" s="114" t="n">
        <v>154000000000</v>
      </c>
      <c r="N86" s="114" t="n">
        <v>186000000000</v>
      </c>
      <c r="O86" s="114" t="n">
        <v>384000000000</v>
      </c>
      <c r="P86" s="114" t="n">
        <v>432000000000</v>
      </c>
      <c r="Q86" s="114" t="n">
        <v>950000000000</v>
      </c>
      <c r="R86" s="114" t="n">
        <v>1050000000000</v>
      </c>
    </row>
    <row r="87" customFormat="false" ht="16.5" hidden="false" customHeight="false" outlineLevel="0" collapsed="false">
      <c r="A87" s="110" t="s">
        <v>945</v>
      </c>
      <c r="B87" s="110"/>
      <c r="C87" s="46" t="s">
        <v>79</v>
      </c>
      <c r="D87" s="86" t="s">
        <v>79</v>
      </c>
      <c r="E87" s="46" t="s">
        <v>79</v>
      </c>
      <c r="F87" s="46" t="s">
        <v>79</v>
      </c>
      <c r="G87" s="46" t="s">
        <v>79</v>
      </c>
      <c r="H87" s="46" t="s">
        <v>79</v>
      </c>
      <c r="I87" s="46" t="s">
        <v>192</v>
      </c>
      <c r="J87" s="46" t="s">
        <v>192</v>
      </c>
      <c r="K87" s="46" t="s">
        <v>79</v>
      </c>
      <c r="L87" s="114" t="n">
        <v>-269000000000</v>
      </c>
      <c r="M87" s="114" t="n">
        <v>-138000000000</v>
      </c>
      <c r="N87" s="114" t="n">
        <v>-135000000000</v>
      </c>
      <c r="O87" s="114" t="n">
        <v>-166000000000</v>
      </c>
      <c r="P87" s="114" t="n">
        <v>-199000000000</v>
      </c>
      <c r="Q87" s="114" t="n">
        <v>-411000000000</v>
      </c>
      <c r="R87" s="114" t="n">
        <v>-514000000000</v>
      </c>
    </row>
    <row r="88" customFormat="false" ht="16.5" hidden="false" customHeight="false" outlineLevel="0" collapsed="false">
      <c r="A88" s="110" t="s">
        <v>944</v>
      </c>
      <c r="B88" s="77"/>
      <c r="C88" s="46" t="s">
        <v>79</v>
      </c>
      <c r="D88" s="86" t="s">
        <v>79</v>
      </c>
      <c r="E88" s="46" t="s">
        <v>79</v>
      </c>
      <c r="F88" s="46" t="s">
        <v>79</v>
      </c>
      <c r="G88" s="46" t="s">
        <v>79</v>
      </c>
      <c r="H88" s="46" t="s">
        <v>79</v>
      </c>
      <c r="I88" s="46" t="s">
        <v>192</v>
      </c>
      <c r="J88" s="46" t="s">
        <v>192</v>
      </c>
      <c r="K88" s="46" t="s">
        <v>79</v>
      </c>
      <c r="L88" s="114" t="n">
        <v>-36000000000</v>
      </c>
      <c r="M88" s="114" t="n">
        <v>0</v>
      </c>
      <c r="N88" s="114" t="n">
        <v>0</v>
      </c>
      <c r="O88" s="114" t="n">
        <v>0</v>
      </c>
      <c r="P88" s="114" t="n">
        <v>0</v>
      </c>
      <c r="Q88" s="114" t="n">
        <v>0</v>
      </c>
      <c r="R88" s="114" t="n">
        <v>0</v>
      </c>
    </row>
    <row r="89" customFormat="false" ht="15" hidden="false" customHeight="false" outlineLevel="0" collapsed="false">
      <c r="A89" s="37"/>
    </row>
    <row r="90" customFormat="false" ht="15" hidden="false" customHeight="false" outlineLevel="0" collapsed="false">
      <c r="C90" s="77" t="s">
        <v>85</v>
      </c>
      <c r="D90" s="77" t="s">
        <v>85</v>
      </c>
      <c r="E90" s="0" t="s">
        <v>85</v>
      </c>
      <c r="F90" s="0" t="s">
        <v>85</v>
      </c>
      <c r="G90" s="0" t="s">
        <v>85</v>
      </c>
      <c r="H90" s="0" t="s">
        <v>85</v>
      </c>
      <c r="I90" s="0" t="s">
        <v>86</v>
      </c>
      <c r="J90" s="0" t="s">
        <v>86</v>
      </c>
      <c r="K90" s="0" t="s">
        <v>85</v>
      </c>
      <c r="L90" s="0" t="s">
        <v>968</v>
      </c>
      <c r="M90" s="0" t="s">
        <v>968</v>
      </c>
      <c r="N90" s="0" t="s">
        <v>968</v>
      </c>
      <c r="O90" s="0" t="s">
        <v>968</v>
      </c>
      <c r="P90" s="0" t="s">
        <v>968</v>
      </c>
      <c r="Q90" s="0" t="s">
        <v>968</v>
      </c>
      <c r="R90" s="0" t="s">
        <v>968</v>
      </c>
    </row>
    <row r="92" customFormat="false" ht="15" hidden="false" customHeight="false" outlineLevel="0" collapsed="false">
      <c r="A92" s="0" t="s">
        <v>88</v>
      </c>
      <c r="C92" s="105" t="e">
        <f aca="false">C6-C7-C16-C17</f>
        <v>#VALUE!</v>
      </c>
      <c r="D92" s="105" t="n">
        <f aca="false">D7-D9-D17-D10</f>
        <v>-47600000000</v>
      </c>
      <c r="E92" s="105" t="n">
        <f aca="false">E7-E9-E17-E10</f>
        <v>2000000000</v>
      </c>
      <c r="F92" s="105" t="n">
        <f aca="false">F7-F9-F17-F10</f>
        <v>4900000000</v>
      </c>
      <c r="G92" s="105" t="n">
        <f aca="false">G7-G9-G17-G10</f>
        <v>5600000000</v>
      </c>
      <c r="H92" s="105" t="n">
        <f aca="false">H7-H9-H17-H10</f>
        <v>29100000000</v>
      </c>
      <c r="I92" s="105" t="n">
        <f aca="false">I7-I8-I17-I16</f>
        <v>0</v>
      </c>
      <c r="J92" s="105" t="n">
        <f aca="false">J7-J8-J17-J16</f>
        <v>0</v>
      </c>
      <c r="K92" s="105" t="n">
        <f aca="false">K7-K8-K17-K16</f>
        <v>0</v>
      </c>
      <c r="L92" s="105" t="n">
        <f aca="false">L7-L8-L15-L17-L18</f>
        <v>1000000000</v>
      </c>
      <c r="M92" s="105" t="n">
        <f aca="false">M7-M8-M15-M17-M18</f>
        <v>0</v>
      </c>
      <c r="N92" s="105" t="n">
        <f aca="false">N7-N8-N15-N17-N18</f>
        <v>0</v>
      </c>
      <c r="O92" s="105" t="n">
        <f aca="false">O7-O8-O15-O17-O18</f>
        <v>-1000000000</v>
      </c>
      <c r="P92" s="105" t="n">
        <f aca="false">P7-P8-P15-P17-P18</f>
        <v>0</v>
      </c>
      <c r="Q92" s="105" t="n">
        <f aca="false">Q7-Q8-Q15-Q17-Q18</f>
        <v>0</v>
      </c>
      <c r="R92" s="105" t="n">
        <f aca="false">R7-R8-R15-R17-R18</f>
        <v>0</v>
      </c>
    </row>
    <row r="93" customFormat="false" ht="15" hidden="false" customHeight="false" outlineLevel="0" collapsed="false">
      <c r="A93" s="0" t="s">
        <v>450</v>
      </c>
      <c r="C93" s="105" t="n">
        <f aca="false">C21-C22-C34-C38-C39</f>
        <v>4084000000</v>
      </c>
      <c r="D93" s="105" t="n">
        <f aca="false">D21-D22-D34-D38-D39</f>
        <v>8600000000</v>
      </c>
      <c r="E93" s="105" t="n">
        <f aca="false">E21-E22-E34-E38-E39</f>
        <v>0</v>
      </c>
      <c r="F93" s="105" t="n">
        <f aca="false">F21-F22-F34-F38-F39</f>
        <v>0</v>
      </c>
      <c r="G93" s="105" t="n">
        <f aca="false">G21-G22-G34-G38-G39</f>
        <v>0</v>
      </c>
      <c r="H93" s="105" t="n">
        <f aca="false">H21-H22-H34-H38-H39</f>
        <v>0</v>
      </c>
      <c r="I93" s="105" t="n">
        <f aca="false">I21-I22-I34</f>
        <v>0</v>
      </c>
      <c r="J93" s="105" t="n">
        <f aca="false">J21-J22-J34</f>
        <v>0</v>
      </c>
      <c r="K93" s="105" t="n">
        <f aca="false">K21-K22-K34</f>
        <v>0</v>
      </c>
      <c r="L93" s="105" t="n">
        <f aca="false">L19-L22-L34</f>
        <v>0</v>
      </c>
      <c r="M93" s="105" t="n">
        <f aca="false">M19-M22-M34</f>
        <v>0</v>
      </c>
      <c r="N93" s="105" t="n">
        <f aca="false">N19-N22-N34</f>
        <v>0</v>
      </c>
      <c r="O93" s="105" t="n">
        <f aca="false">O19-O22-O34</f>
        <v>0</v>
      </c>
      <c r="P93" s="105" t="n">
        <f aca="false">P19-P22-P34</f>
        <v>0</v>
      </c>
      <c r="Q93" s="105" t="n">
        <f aca="false">Q19-Q22-Q34</f>
        <v>0</v>
      </c>
      <c r="R93" s="105" t="n">
        <f aca="false">R19-R22-R34</f>
        <v>0</v>
      </c>
    </row>
    <row r="94" customFormat="false" ht="15" hidden="false" customHeight="false" outlineLevel="0" collapsed="false">
      <c r="A94" s="0" t="s">
        <v>969</v>
      </c>
      <c r="C94" s="73" t="e">
        <f aca="false">C68-C69-C74</f>
        <v>#VALUE!</v>
      </c>
      <c r="D94" s="73" t="e">
        <f aca="false">D68-D69-D74</f>
        <v>#VALUE!</v>
      </c>
      <c r="E94" s="73" t="e">
        <f aca="false">E68-E69-E74</f>
        <v>#VALUE!</v>
      </c>
      <c r="F94" s="73" t="e">
        <f aca="false">F68-F69-F74</f>
        <v>#VALUE!</v>
      </c>
      <c r="G94" s="73" t="e">
        <f aca="false">G68-G69-G74</f>
        <v>#VALUE!</v>
      </c>
      <c r="H94" s="73" t="e">
        <f aca="false">H68-H69-H74</f>
        <v>#VALUE!</v>
      </c>
      <c r="I94" s="73" t="e">
        <f aca="false">I68-I69-I74</f>
        <v>#VALUE!</v>
      </c>
      <c r="J94" s="73" t="e">
        <f aca="false">J68-J69-J74</f>
        <v>#VALUE!</v>
      </c>
      <c r="K94" s="73" t="e">
        <f aca="false">K68-K69-K74</f>
        <v>#VALUE!</v>
      </c>
      <c r="L94" s="73" t="n">
        <f aca="false">L68-L69-L74</f>
        <v>0</v>
      </c>
      <c r="M94" s="73" t="n">
        <f aca="false">M68-M69-M74</f>
        <v>0</v>
      </c>
      <c r="N94" s="73" t="n">
        <f aca="false">N68-N69-N74</f>
        <v>0</v>
      </c>
      <c r="O94" s="73" t="n">
        <f aca="false">O68-O69-O74</f>
        <v>-1000000000</v>
      </c>
      <c r="P94" s="73" t="n">
        <f aca="false">P68-P69-P74</f>
        <v>0</v>
      </c>
      <c r="Q94" s="73" t="n">
        <f aca="false">Q68-Q69-Q74</f>
        <v>0</v>
      </c>
      <c r="R94" s="73" t="n">
        <f aca="false">R68-R69-R74</f>
        <v>0</v>
      </c>
    </row>
    <row r="95" customFormat="false" ht="15" hidden="false" customHeight="false" outlineLevel="0" collapsed="false">
      <c r="A95" s="0" t="s">
        <v>970</v>
      </c>
      <c r="C95" s="73" t="e">
        <f aca="false">C76-C77-C84</f>
        <v>#VALUE!</v>
      </c>
      <c r="D95" s="73" t="e">
        <f aca="false">D76-D77-D84</f>
        <v>#VALUE!</v>
      </c>
      <c r="E95" s="73" t="e">
        <f aca="false">E76-E77-E84</f>
        <v>#VALUE!</v>
      </c>
      <c r="F95" s="73" t="e">
        <f aca="false">F76-F77-F84</f>
        <v>#VALUE!</v>
      </c>
      <c r="G95" s="73" t="e">
        <f aca="false">G76-G77-G84</f>
        <v>#VALUE!</v>
      </c>
      <c r="H95" s="73" t="e">
        <f aca="false">H76-H77-H84</f>
        <v>#VALUE!</v>
      </c>
      <c r="I95" s="73" t="e">
        <f aca="false">I76-I77-I84</f>
        <v>#VALUE!</v>
      </c>
      <c r="J95" s="73" t="e">
        <f aca="false">J76-J77-J84</f>
        <v>#VALUE!</v>
      </c>
      <c r="K95" s="73" t="e">
        <f aca="false">K76-K77-K84</f>
        <v>#VALUE!</v>
      </c>
      <c r="L95" s="73" t="n">
        <f aca="false">L76-L77-L84</f>
        <v>0</v>
      </c>
      <c r="M95" s="73" t="n">
        <f aca="false">M76-M77-M84</f>
        <v>0</v>
      </c>
      <c r="N95" s="73" t="n">
        <f aca="false">N76-N77-N84</f>
        <v>-1000000000</v>
      </c>
      <c r="O95" s="73" t="n">
        <f aca="false">O76-O77-O84</f>
        <v>0</v>
      </c>
      <c r="P95" s="73" t="n">
        <f aca="false">P76-P77-P84</f>
        <v>0</v>
      </c>
      <c r="Q95" s="73" t="n">
        <f aca="false">Q76-Q77-Q84</f>
        <v>0</v>
      </c>
      <c r="R95" s="73" t="n">
        <f aca="false">R76-R77-R84</f>
        <v>1000000000</v>
      </c>
    </row>
    <row r="96" customFormat="false" ht="15" hidden="false" customHeight="false" outlineLevel="0" collapsed="false">
      <c r="A96" s="0" t="s">
        <v>91</v>
      </c>
      <c r="C96" s="73" t="n">
        <f aca="false">C48-C49-C50-C58</f>
        <v>2000000000</v>
      </c>
      <c r="D96" s="73" t="n">
        <f aca="false">D48-D49-D50-D58</f>
        <v>4600000000</v>
      </c>
      <c r="E96" s="73" t="n">
        <f aca="false">E48-E49-E50-E58</f>
        <v>100000000</v>
      </c>
      <c r="F96" s="73" t="n">
        <f aca="false">F48-F49-F50-F58</f>
        <v>0</v>
      </c>
      <c r="G96" s="73" t="n">
        <f aca="false">G48-G49-G50-G58</f>
        <v>0</v>
      </c>
      <c r="H96" s="73" t="n">
        <f aca="false">H48-H49-H50-H58</f>
        <v>0</v>
      </c>
      <c r="I96" s="73" t="n">
        <f aca="false">I48-I49-I50-I58</f>
        <v>700000000</v>
      </c>
      <c r="J96" s="73" t="n">
        <f aca="false">J48-J49-J50-J58</f>
        <v>0</v>
      </c>
      <c r="K96" s="73" t="n">
        <f aca="false">K48-K49-K50-K58-K65</f>
        <v>0</v>
      </c>
    </row>
    <row r="97" customFormat="false" ht="15" hidden="false" customHeight="false" outlineLevel="0" collapsed="false">
      <c r="A97" s="0" t="s">
        <v>813</v>
      </c>
      <c r="C97" s="54" t="n">
        <f aca="false">C52+C54-C50</f>
        <v>-100000000</v>
      </c>
      <c r="D97" s="54" t="n">
        <f aca="false">D52+D54-D50</f>
        <v>-100000000</v>
      </c>
      <c r="E97" s="54" t="n">
        <f aca="false">E52+E54-E50</f>
        <v>3500000000</v>
      </c>
      <c r="F97" s="54" t="n">
        <f aca="false">F52+F54-F50</f>
        <v>-19700000000</v>
      </c>
      <c r="G97" s="54" t="n">
        <f aca="false">G52+G54-G50</f>
        <v>-107700000000</v>
      </c>
      <c r="H97" s="54" t="n">
        <f aca="false">H52+H54-H50</f>
        <v>-16200000000</v>
      </c>
      <c r="I97" s="54" t="n">
        <f aca="false">I52+I54-I50+I53+I55</f>
        <v>0</v>
      </c>
      <c r="J97" s="54" t="n">
        <f aca="false">J52+J54-J50+J53+J55</f>
        <v>0</v>
      </c>
      <c r="K97" s="54" t="n">
        <f aca="false">K52+K54-K50+K53+K55</f>
        <v>1000000000</v>
      </c>
      <c r="L97" s="54" t="n">
        <f aca="false">L52+L54-L50+L53+L55</f>
        <v>1000000000</v>
      </c>
      <c r="M97" s="54" t="n">
        <f aca="false">M52+M54-M50</f>
        <v>0</v>
      </c>
      <c r="N97" s="54" t="n">
        <f aca="false">N52+N54-N50</f>
        <v>0</v>
      </c>
      <c r="O97" s="54" t="n">
        <f aca="false">O52+O54-O50</f>
        <v>0</v>
      </c>
      <c r="P97" s="54" t="n">
        <f aca="false">P52+P54-P50</f>
        <v>-1000000000</v>
      </c>
      <c r="Q97" s="54" t="n">
        <f aca="false">Q52+Q54-Q50</f>
        <v>0</v>
      </c>
      <c r="R97" s="54" t="n">
        <f aca="false">R52+R54-R50</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7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9" activePane="bottomRight" state="frozen"/>
      <selection pane="topLeft" activeCell="A1" activeCellId="0" sqref="A1"/>
      <selection pane="topRight" activeCell="B1" activeCellId="0" sqref="B1"/>
      <selection pane="bottomLeft" activeCell="A39" activeCellId="0" sqref="A39"/>
      <selection pane="bottomRight" activeCell="B18" activeCellId="0" sqref="B18"/>
    </sheetView>
  </sheetViews>
  <sheetFormatPr defaultRowHeight="15"/>
  <cols>
    <col collapsed="false" hidden="false" max="2" min="1" style="0" width="48.1479591836735"/>
    <col collapsed="false" hidden="false" max="3" min="3" style="0" width="19"/>
    <col collapsed="false" hidden="false" max="6" min="4" style="0" width="18.5765306122449"/>
    <col collapsed="false" hidden="false" max="9" min="7" style="0" width="20.9948979591837"/>
    <col collapsed="false" hidden="false" max="10" min="10" style="0" width="19.8520408163265"/>
    <col collapsed="false" hidden="false" max="11" min="11" style="0" width="20.9948979591837"/>
    <col collapsed="false" hidden="false" max="12" min="12" style="0" width="21.7091836734694"/>
    <col collapsed="false" hidden="false" max="13" min="13" style="0" width="20.7091836734694"/>
    <col collapsed="false" hidden="false" max="17" min="14" style="0" width="19"/>
    <col collapsed="false" hidden="false" max="22" min="18" style="0" width="20.5714285714286"/>
    <col collapsed="false" hidden="false" max="1025" min="23" style="0" width="8.72959183673469"/>
  </cols>
  <sheetData>
    <row r="1" customFormat="false" ht="15" hidden="false" customHeight="false" outlineLevel="0" collapsed="false">
      <c r="A1" s="1" t="s">
        <v>971</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919</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28</v>
      </c>
      <c r="P5" s="2" t="s">
        <v>150</v>
      </c>
      <c r="Q5" s="8" t="s">
        <v>27</v>
      </c>
      <c r="R5" s="2" t="s">
        <v>29</v>
      </c>
      <c r="S5" s="2" t="s">
        <v>29</v>
      </c>
      <c r="T5" s="2" t="s">
        <v>29</v>
      </c>
      <c r="U5" s="2" t="s">
        <v>29</v>
      </c>
      <c r="V5" s="2" t="s">
        <v>29</v>
      </c>
      <c r="W5" s="2" t="s">
        <v>29</v>
      </c>
    </row>
    <row r="6" s="24" customFormat="true" ht="15" hidden="false" customHeight="false" outlineLevel="0" collapsed="false">
      <c r="A6" s="9" t="s">
        <v>30</v>
      </c>
      <c r="B6" s="24" t="s">
        <v>95</v>
      </c>
      <c r="C6" s="159" t="n">
        <f aca="false">C7+C12</f>
        <v>293200000000</v>
      </c>
      <c r="D6" s="159" t="n">
        <f aca="false">D7+D12</f>
        <v>327000000000</v>
      </c>
      <c r="E6" s="159" t="n">
        <f aca="false">E7+E12</f>
        <v>337200000000</v>
      </c>
      <c r="F6" s="159" t="n">
        <f aca="false">F7+F12</f>
        <v>387500000000</v>
      </c>
      <c r="G6" s="159" t="n">
        <f aca="false">G7+G12</f>
        <v>407100000000</v>
      </c>
      <c r="H6" s="159" t="n">
        <f aca="false">H7+H12</f>
        <v>431300000000</v>
      </c>
      <c r="I6" s="159" t="n">
        <f aca="false">I7+I12</f>
        <v>472600000000</v>
      </c>
      <c r="J6" s="159" t="n">
        <f aca="false">J7+J12</f>
        <v>23600000000</v>
      </c>
      <c r="K6" s="159" t="n">
        <f aca="false">K7+K12</f>
        <v>633300000000</v>
      </c>
      <c r="L6" s="159" t="n">
        <f aca="false">L7+L12</f>
        <v>675900000000</v>
      </c>
      <c r="M6" s="159" t="n">
        <f aca="false">M7+M12</f>
        <v>622200000000</v>
      </c>
      <c r="N6" s="159" t="n">
        <f aca="false">N7+N12</f>
        <v>682400000000</v>
      </c>
      <c r="O6" s="159" t="n">
        <f aca="false">O7+O12</f>
        <v>765900000000</v>
      </c>
      <c r="P6" s="159" t="n">
        <f aca="false">P7+P12</f>
        <v>823600000000</v>
      </c>
      <c r="Q6" s="159" t="n">
        <f aca="false">Q7+Q12</f>
        <v>895400000000</v>
      </c>
      <c r="R6" s="159" t="n">
        <f aca="false">R7+R12</f>
        <v>972600000000</v>
      </c>
      <c r="S6" s="159" t="n">
        <f aca="false">S7+S12</f>
        <v>1052600000000</v>
      </c>
      <c r="T6" s="159" t="n">
        <f aca="false">T7+T12</f>
        <v>1139300000000</v>
      </c>
      <c r="U6" s="159" t="n">
        <f aca="false">U7+U12</f>
        <v>1233700000000</v>
      </c>
      <c r="V6" s="159" t="n">
        <f aca="false">V7+V12</f>
        <v>1329300000000</v>
      </c>
      <c r="W6" s="160"/>
    </row>
    <row r="7" customFormat="false" ht="16.5" hidden="false" customHeight="false" outlineLevel="0" collapsed="false">
      <c r="A7" s="0" t="s">
        <v>96</v>
      </c>
      <c r="C7" s="82" t="n">
        <v>266200000000</v>
      </c>
      <c r="D7" s="82" t="n">
        <v>281000000000</v>
      </c>
      <c r="E7" s="82" t="n">
        <v>318200000000</v>
      </c>
      <c r="F7" s="82" t="n">
        <v>350700000000</v>
      </c>
      <c r="G7" s="83" t="n">
        <v>351400000000</v>
      </c>
      <c r="H7" s="83" t="n">
        <v>383400000000</v>
      </c>
      <c r="I7" s="83" t="n">
        <v>416900000000</v>
      </c>
      <c r="J7" s="83" t="n">
        <v>20600000000</v>
      </c>
      <c r="K7" s="83" t="n">
        <v>581300000000</v>
      </c>
      <c r="L7" s="83" t="n">
        <v>575800000000</v>
      </c>
      <c r="M7" s="114" t="n">
        <v>603000000000</v>
      </c>
      <c r="N7" s="46" t="n">
        <v>605600000000</v>
      </c>
      <c r="O7" s="46" t="n">
        <v>722500000000</v>
      </c>
      <c r="P7" s="46" t="n">
        <v>795500000000</v>
      </c>
      <c r="Q7" s="46" t="n">
        <v>821600000000</v>
      </c>
      <c r="R7" s="46" t="n">
        <v>891800000000</v>
      </c>
      <c r="S7" s="46" t="n">
        <v>965800000000</v>
      </c>
      <c r="T7" s="46" t="n">
        <v>1046000000000</v>
      </c>
      <c r="U7" s="46" t="n">
        <v>1133400000000</v>
      </c>
      <c r="V7" s="46" t="n">
        <v>1221400000000</v>
      </c>
    </row>
    <row r="8" customFormat="false" ht="16.5" hidden="false" customHeight="false" outlineLevel="0" collapsed="false">
      <c r="A8" s="0" t="s">
        <v>97</v>
      </c>
      <c r="B8" s="0" t="s">
        <v>98</v>
      </c>
      <c r="C8" s="82" t="n">
        <v>234100000000</v>
      </c>
      <c r="D8" s="82" t="n">
        <v>247100000000</v>
      </c>
      <c r="E8" s="82" t="n">
        <v>282500000000</v>
      </c>
      <c r="F8" s="82" t="n">
        <v>313600000000</v>
      </c>
      <c r="G8" s="83" t="n">
        <v>311400000000</v>
      </c>
      <c r="H8" s="83" t="n">
        <v>334000000000</v>
      </c>
      <c r="I8" s="83" t="n">
        <v>378800000000</v>
      </c>
      <c r="J8" s="83" t="n">
        <v>16800000000</v>
      </c>
      <c r="K8" s="83" t="n">
        <v>512200000000</v>
      </c>
      <c r="L8" s="83" t="n">
        <v>500400000000</v>
      </c>
      <c r="M8" s="114" t="n">
        <v>525900000000</v>
      </c>
      <c r="N8" s="46" t="n">
        <v>534700000000</v>
      </c>
      <c r="O8" s="46" t="n">
        <v>598200000000</v>
      </c>
      <c r="P8" s="46" t="n">
        <v>668200000000</v>
      </c>
      <c r="Q8" s="46" t="n">
        <v>732000000000</v>
      </c>
      <c r="R8" s="46" t="n">
        <v>795200000000</v>
      </c>
      <c r="S8" s="46" t="n">
        <v>862400000000</v>
      </c>
      <c r="T8" s="46" t="n">
        <v>935300000000</v>
      </c>
      <c r="U8" s="46" t="n">
        <v>1014300000000</v>
      </c>
      <c r="V8" s="46" t="n">
        <v>1093400000000</v>
      </c>
    </row>
    <row r="9" customFormat="false" ht="16.5" hidden="false" customHeight="false" outlineLevel="0" collapsed="false">
      <c r="A9" s="47" t="s">
        <v>972</v>
      </c>
      <c r="B9" s="0" t="s">
        <v>36</v>
      </c>
      <c r="C9" s="82" t="n">
        <v>126700000000</v>
      </c>
      <c r="D9" s="82" t="n">
        <v>133200000000</v>
      </c>
      <c r="E9" s="82" t="n">
        <v>145900000000</v>
      </c>
      <c r="F9" s="82" t="n">
        <v>163600000000</v>
      </c>
      <c r="G9" s="83" t="n">
        <v>155900000000</v>
      </c>
      <c r="H9" s="83" t="n">
        <v>174800000000</v>
      </c>
      <c r="I9" s="83" t="n">
        <v>207400000000</v>
      </c>
      <c r="J9" s="83" t="n">
        <v>9400000000</v>
      </c>
      <c r="K9" s="83" t="n">
        <v>278900000000</v>
      </c>
      <c r="L9" s="83" t="n">
        <v>259300000000</v>
      </c>
      <c r="M9" s="114" t="n">
        <v>278400000000</v>
      </c>
      <c r="N9" s="100" t="n">
        <v>261200000000</v>
      </c>
      <c r="O9" s="100" t="n">
        <v>318100000000</v>
      </c>
      <c r="P9" s="100" t="n">
        <v>371600000000</v>
      </c>
      <c r="Q9" s="46" t="n">
        <v>392800000000</v>
      </c>
      <c r="R9" s="100" t="n">
        <v>429100000000</v>
      </c>
      <c r="S9" s="100" t="n">
        <v>463700000000</v>
      </c>
      <c r="T9" s="100" t="n">
        <v>501200000000</v>
      </c>
      <c r="U9" s="100" t="n">
        <v>541800000000</v>
      </c>
      <c r="V9" s="46" t="n">
        <v>585700000000</v>
      </c>
    </row>
    <row r="10" customFormat="false" ht="16.5" hidden="false" customHeight="false" outlineLevel="0" collapsed="false">
      <c r="A10" s="47" t="s">
        <v>973</v>
      </c>
      <c r="B10" s="0" t="s">
        <v>36</v>
      </c>
      <c r="C10" s="82" t="n">
        <v>107400000000</v>
      </c>
      <c r="D10" s="82" t="n">
        <v>113900000000</v>
      </c>
      <c r="E10" s="82" t="n">
        <v>136600000000</v>
      </c>
      <c r="F10" s="82" t="n">
        <v>150000000000</v>
      </c>
      <c r="G10" s="83" t="n">
        <v>155500000000</v>
      </c>
      <c r="H10" s="83" t="n">
        <v>159200000000</v>
      </c>
      <c r="I10" s="83" t="n">
        <v>171400000000</v>
      </c>
      <c r="J10" s="83" t="n">
        <v>7400000000</v>
      </c>
      <c r="K10" s="83" t="n">
        <v>233300000000</v>
      </c>
      <c r="L10" s="83" t="n">
        <v>241200000000</v>
      </c>
      <c r="M10" s="114" t="n">
        <v>247500000000</v>
      </c>
      <c r="N10" s="100" t="n">
        <v>273500000000</v>
      </c>
      <c r="O10" s="100" t="n">
        <v>280100000000</v>
      </c>
      <c r="P10" s="100" t="n">
        <v>296500000000</v>
      </c>
      <c r="Q10" s="46" t="n">
        <v>339200000000</v>
      </c>
      <c r="R10" s="100" t="n">
        <v>366200000000</v>
      </c>
      <c r="S10" s="100" t="n">
        <v>398700000000</v>
      </c>
      <c r="T10" s="100" t="n">
        <v>434100000000</v>
      </c>
      <c r="U10" s="100" t="n">
        <v>472500000000</v>
      </c>
      <c r="V10" s="46" t="n">
        <v>507700000000</v>
      </c>
    </row>
    <row r="11" customFormat="false" ht="16.5" hidden="false" customHeight="false" outlineLevel="0" collapsed="false">
      <c r="A11" s="0" t="s">
        <v>156</v>
      </c>
      <c r="B11" s="0" t="s">
        <v>98</v>
      </c>
      <c r="C11" s="82" t="n">
        <v>32100000000</v>
      </c>
      <c r="D11" s="82" t="n">
        <v>33900000000</v>
      </c>
      <c r="E11" s="82" t="n">
        <v>35700000000</v>
      </c>
      <c r="F11" s="82" t="n">
        <v>37100000000</v>
      </c>
      <c r="G11" s="83" t="n">
        <v>40000000000</v>
      </c>
      <c r="H11" s="83" t="n">
        <v>49400000000</v>
      </c>
      <c r="I11" s="83" t="n">
        <v>38100000000</v>
      </c>
      <c r="J11" s="83" t="n">
        <v>3800000000</v>
      </c>
      <c r="K11" s="83" t="n">
        <v>69100000000</v>
      </c>
      <c r="L11" s="83" t="n">
        <v>75400000000</v>
      </c>
      <c r="M11" s="114" t="n">
        <v>77100000000</v>
      </c>
      <c r="N11" s="100" t="n">
        <v>70900000000</v>
      </c>
      <c r="O11" s="100" t="n">
        <v>124400000000</v>
      </c>
      <c r="P11" s="100" t="n">
        <v>127300000000</v>
      </c>
      <c r="Q11" s="46" t="n">
        <v>89600000000</v>
      </c>
      <c r="R11" s="100" t="n">
        <v>96600000000</v>
      </c>
      <c r="S11" s="100" t="n">
        <v>103400000000</v>
      </c>
      <c r="T11" s="100" t="n">
        <v>110700000000</v>
      </c>
      <c r="U11" s="100" t="n">
        <v>119000000000</v>
      </c>
      <c r="V11" s="46" t="n">
        <v>128000000000</v>
      </c>
    </row>
    <row r="12" s="22" customFormat="true" ht="15" hidden="false" customHeight="false" outlineLevel="0" collapsed="false">
      <c r="A12" s="22" t="s">
        <v>43</v>
      </c>
      <c r="C12" s="79" t="n">
        <f aca="false">C55+C60</f>
        <v>27000000000</v>
      </c>
      <c r="D12" s="79" t="n">
        <f aca="false">D55+D60</f>
        <v>46000000000</v>
      </c>
      <c r="E12" s="79" t="n">
        <f aca="false">E55+E60</f>
        <v>19000000000</v>
      </c>
      <c r="F12" s="79" t="n">
        <f aca="false">F55+F60</f>
        <v>36800000000</v>
      </c>
      <c r="G12" s="79" t="n">
        <f aca="false">G55+G60</f>
        <v>55700000000</v>
      </c>
      <c r="H12" s="79" t="n">
        <f aca="false">H55+H60</f>
        <v>47900000000</v>
      </c>
      <c r="I12" s="79" t="n">
        <f aca="false">I55+I60</f>
        <v>55700000000</v>
      </c>
      <c r="J12" s="79" t="n">
        <f aca="false">J55+J60</f>
        <v>3000000000</v>
      </c>
      <c r="K12" s="79" t="n">
        <f aca="false">K55+K60</f>
        <v>52000000000</v>
      </c>
      <c r="L12" s="79" t="n">
        <f aca="false">L55+L60</f>
        <v>100100000000</v>
      </c>
      <c r="M12" s="79" t="n">
        <f aca="false">M55+M60</f>
        <v>19200000000</v>
      </c>
      <c r="N12" s="79" t="n">
        <f aca="false">N55+N60</f>
        <v>76800000000</v>
      </c>
      <c r="O12" s="79" t="n">
        <f aca="false">O55+O60</f>
        <v>43400000000</v>
      </c>
      <c r="P12" s="79" t="n">
        <f aca="false">P55+P60</f>
        <v>28100000000</v>
      </c>
      <c r="Q12" s="79" t="n">
        <f aca="false">Q55+Q60</f>
        <v>73800000000</v>
      </c>
      <c r="R12" s="79" t="n">
        <f aca="false">R55+R60</f>
        <v>80800000000</v>
      </c>
      <c r="S12" s="79" t="n">
        <f aca="false">S55+S60</f>
        <v>86800000000</v>
      </c>
      <c r="T12" s="79" t="n">
        <f aca="false">T55+T60</f>
        <v>93300000000</v>
      </c>
      <c r="U12" s="79" t="n">
        <f aca="false">U55+U60</f>
        <v>100300000000</v>
      </c>
      <c r="V12" s="79" t="n">
        <f aca="false">V55+V60</f>
        <v>107900000000</v>
      </c>
    </row>
    <row r="13" customFormat="false" ht="16.5" hidden="false" customHeight="false" outlineLevel="0" collapsed="false">
      <c r="A13" s="47" t="s">
        <v>974</v>
      </c>
      <c r="B13" s="0" t="s">
        <v>47</v>
      </c>
      <c r="C13" s="82" t="n">
        <v>25300000000</v>
      </c>
      <c r="D13" s="82" t="n">
        <v>24500000000</v>
      </c>
      <c r="E13" s="82" t="n">
        <v>15300000000</v>
      </c>
      <c r="F13" s="82" t="n">
        <v>31900000000</v>
      </c>
      <c r="G13" s="83" t="n">
        <v>40900000000</v>
      </c>
      <c r="H13" s="83" t="n">
        <v>39700000000</v>
      </c>
      <c r="I13" s="83" t="n">
        <v>37600000000</v>
      </c>
      <c r="J13" s="83" t="n">
        <v>2300000000</v>
      </c>
      <c r="K13" s="83" t="n">
        <v>21600000000</v>
      </c>
      <c r="L13" s="83" t="n">
        <v>28800000000</v>
      </c>
      <c r="M13" s="114" t="n">
        <v>19200000000</v>
      </c>
      <c r="N13" s="100" t="n">
        <v>76800000000</v>
      </c>
      <c r="O13" s="100" t="n">
        <v>43400000000</v>
      </c>
      <c r="P13" s="100" t="n">
        <v>28100000000</v>
      </c>
      <c r="Q13" s="46" t="n">
        <v>73800000000</v>
      </c>
      <c r="R13" s="100" t="n">
        <v>80800000000</v>
      </c>
      <c r="S13" s="100" t="n">
        <v>86800000000</v>
      </c>
      <c r="T13" s="100" t="n">
        <v>93300000000</v>
      </c>
      <c r="U13" s="100" t="n">
        <v>100300000000</v>
      </c>
      <c r="V13" s="46" t="n">
        <v>107900000000</v>
      </c>
    </row>
    <row r="14" customFormat="false" ht="16.5" hidden="false" customHeight="false" outlineLevel="0" collapsed="false">
      <c r="A14" s="47" t="s">
        <v>975</v>
      </c>
      <c r="B14" s="0" t="s">
        <v>47</v>
      </c>
      <c r="C14" s="82" t="n">
        <v>1700000000</v>
      </c>
      <c r="D14" s="82" t="n">
        <v>21500000000</v>
      </c>
      <c r="E14" s="82" t="n">
        <v>3700000000</v>
      </c>
      <c r="F14" s="82" t="n">
        <v>4900000000</v>
      </c>
      <c r="G14" s="83" t="n">
        <v>14800000000</v>
      </c>
      <c r="H14" s="83" t="n">
        <v>8200000000</v>
      </c>
      <c r="I14" s="83" t="n">
        <v>18100000000</v>
      </c>
      <c r="J14" s="83" t="n">
        <v>700000000</v>
      </c>
      <c r="K14" s="83" t="n">
        <v>30400000000</v>
      </c>
      <c r="L14" s="83" t="n">
        <v>71300000000</v>
      </c>
      <c r="M14" s="114"/>
      <c r="N14" s="114"/>
      <c r="O14" s="114"/>
      <c r="P14" s="114"/>
      <c r="Q14" s="114"/>
      <c r="R14" s="114"/>
      <c r="S14" s="114"/>
      <c r="T14" s="114"/>
      <c r="U14" s="114"/>
      <c r="V14" s="114"/>
    </row>
    <row r="15" s="24" customFormat="true" ht="16.5" hidden="false" customHeight="false" outlineLevel="0" collapsed="false">
      <c r="A15" s="41" t="s">
        <v>107</v>
      </c>
      <c r="B15" s="24" t="s">
        <v>108</v>
      </c>
      <c r="C15" s="102" t="n">
        <v>322500000000</v>
      </c>
      <c r="D15" s="102" t="n">
        <v>353200000000</v>
      </c>
      <c r="E15" s="102" t="n">
        <v>382100000000</v>
      </c>
      <c r="F15" s="102" t="n">
        <v>426300000000</v>
      </c>
      <c r="G15" s="118" t="n">
        <v>429500000000</v>
      </c>
      <c r="H15" s="118" t="n">
        <v>489300000000</v>
      </c>
      <c r="I15" s="118" t="n">
        <v>483800000000</v>
      </c>
      <c r="J15" s="118" t="n">
        <v>23400000000</v>
      </c>
      <c r="K15" s="118" t="n">
        <v>684700000000</v>
      </c>
      <c r="L15" s="118" t="n">
        <v>809000000000</v>
      </c>
      <c r="M15" s="119" t="n">
        <v>702200000000</v>
      </c>
      <c r="N15" s="179" t="n">
        <v>754700000000</v>
      </c>
      <c r="O15" s="179" t="n">
        <v>815700000000</v>
      </c>
      <c r="P15" s="179" t="n">
        <v>952000000000</v>
      </c>
      <c r="Q15" s="97" t="n">
        <v>979000000000</v>
      </c>
      <c r="R15" s="179" t="n">
        <v>1046900000000</v>
      </c>
      <c r="S15" s="179" t="n">
        <v>1120000000000</v>
      </c>
      <c r="T15" s="179" t="n">
        <v>1209700000000</v>
      </c>
      <c r="U15" s="179" t="n">
        <v>1294100000000</v>
      </c>
      <c r="V15" s="97" t="n">
        <v>1391300000000</v>
      </c>
    </row>
    <row r="16" customFormat="false" ht="16.5" hidden="false" customHeight="false" outlineLevel="0" collapsed="false">
      <c r="A16" s="0" t="s">
        <v>109</v>
      </c>
      <c r="B16" s="0" t="s">
        <v>110</v>
      </c>
      <c r="C16" s="46" t="n">
        <f aca="false">C18+C19+C20+C21+C22+C23+C24</f>
        <v>199700000000</v>
      </c>
      <c r="D16" s="46" t="n">
        <f aca="false">D18+D19+D20+D21+D22+D23+D24</f>
        <v>217500000000</v>
      </c>
      <c r="E16" s="82" t="n">
        <v>259300000000</v>
      </c>
      <c r="F16" s="82" t="n">
        <v>287200000000</v>
      </c>
      <c r="G16" s="83" t="n">
        <v>297800000000</v>
      </c>
      <c r="H16" s="83" t="n">
        <v>345900000000</v>
      </c>
      <c r="I16" s="83" t="n">
        <v>369200000000</v>
      </c>
      <c r="J16" s="83" t="n">
        <v>15900000000</v>
      </c>
      <c r="K16" s="83" t="n">
        <v>465100000000</v>
      </c>
      <c r="L16" s="83" t="n">
        <v>494000000000</v>
      </c>
      <c r="M16" s="114" t="n">
        <v>504400000000</v>
      </c>
      <c r="N16" s="46" t="n">
        <v>515600000000</v>
      </c>
      <c r="O16" s="100" t="n">
        <v>592500000000</v>
      </c>
      <c r="P16" s="100" t="n">
        <v>632800000000</v>
      </c>
      <c r="Q16" s="46" t="n">
        <v>674700000000</v>
      </c>
      <c r="R16" s="100" t="n">
        <v>724000000000</v>
      </c>
      <c r="S16" s="100" t="n">
        <v>773000000000</v>
      </c>
      <c r="T16" s="100" t="n">
        <v>831600000000</v>
      </c>
      <c r="U16" s="100" t="n">
        <v>887600000000</v>
      </c>
      <c r="V16" s="46" t="n">
        <v>954200000000</v>
      </c>
    </row>
    <row r="17" customFormat="false" ht="16.5" hidden="false" customHeight="false" outlineLevel="0" collapsed="false">
      <c r="A17" s="0" t="s">
        <v>976</v>
      </c>
      <c r="C17" s="82" t="n">
        <v>220700000000</v>
      </c>
      <c r="D17" s="82" t="n">
        <v>257800000000</v>
      </c>
      <c r="E17" s="82" t="n">
        <v>243700000000</v>
      </c>
      <c r="F17" s="82" t="n">
        <v>274900000000</v>
      </c>
      <c r="G17" s="83" t="n">
        <v>290800000000</v>
      </c>
      <c r="H17" s="83" t="n">
        <v>339000000000</v>
      </c>
      <c r="I17" s="83" t="n">
        <v>359200000000</v>
      </c>
      <c r="J17" s="83" t="n">
        <v>14400000000</v>
      </c>
      <c r="K17" s="83" t="n">
        <v>454800000000</v>
      </c>
      <c r="L17" s="83" t="n">
        <v>478400000000</v>
      </c>
      <c r="M17" s="114" t="n">
        <v>486700000000</v>
      </c>
      <c r="N17" s="100" t="n">
        <v>500700000000</v>
      </c>
      <c r="O17" s="100" t="n">
        <v>569300000000</v>
      </c>
      <c r="P17" s="100" t="n">
        <v>612900000000</v>
      </c>
      <c r="Q17" s="46" t="n">
        <v>649000000000</v>
      </c>
      <c r="R17" s="100" t="n">
        <v>695700000000</v>
      </c>
      <c r="S17" s="100" t="n">
        <v>741600000000</v>
      </c>
      <c r="T17" s="100" t="n">
        <v>797200000000</v>
      </c>
      <c r="U17" s="100" t="n">
        <v>850400000000</v>
      </c>
      <c r="V17" s="46" t="n">
        <v>914500000000</v>
      </c>
    </row>
    <row r="18" customFormat="false" ht="16.5" hidden="false" customHeight="false" outlineLevel="0" collapsed="false">
      <c r="A18" s="47" t="s">
        <v>977</v>
      </c>
      <c r="B18" s="0" t="s">
        <v>197</v>
      </c>
      <c r="C18" s="82" t="n">
        <v>74800000000</v>
      </c>
      <c r="D18" s="82" t="n">
        <v>80700000000</v>
      </c>
      <c r="E18" s="82" t="n">
        <v>90100000000</v>
      </c>
      <c r="F18" s="82" t="n">
        <v>108000000000</v>
      </c>
      <c r="G18" s="83" t="n">
        <v>118300000000</v>
      </c>
      <c r="H18" s="83" t="n">
        <v>130300000000</v>
      </c>
      <c r="I18" s="83" t="n">
        <v>135000000000</v>
      </c>
      <c r="J18" s="83" t="n">
        <v>5400000000</v>
      </c>
      <c r="K18" s="83" t="n">
        <v>182400000000</v>
      </c>
      <c r="L18" s="83" t="n">
        <v>225900000000</v>
      </c>
      <c r="M18" s="114" t="n">
        <v>238700000000</v>
      </c>
      <c r="N18" s="100" t="n">
        <v>253200000000</v>
      </c>
      <c r="O18" s="100" t="n">
        <v>879400000000</v>
      </c>
      <c r="P18" s="100" t="n">
        <v>300300000000</v>
      </c>
      <c r="Q18" s="46" t="n">
        <v>316800000000</v>
      </c>
      <c r="R18" s="100" t="n">
        <v>341700000000</v>
      </c>
      <c r="S18" s="100" t="n">
        <v>367300000000</v>
      </c>
      <c r="T18" s="100" t="n">
        <v>394800000000</v>
      </c>
      <c r="U18" s="100" t="n">
        <v>424400000000</v>
      </c>
      <c r="V18" s="46" t="n">
        <v>456400000000</v>
      </c>
    </row>
    <row r="19" customFormat="false" ht="16.5" hidden="false" customHeight="false" outlineLevel="0" collapsed="false">
      <c r="A19" s="47" t="s">
        <v>978</v>
      </c>
      <c r="B19" s="0" t="s">
        <v>197</v>
      </c>
      <c r="C19" s="82" t="n">
        <v>19300000000</v>
      </c>
      <c r="D19" s="82" t="n">
        <v>20500000000</v>
      </c>
      <c r="E19" s="82" t="n">
        <v>21500000000</v>
      </c>
      <c r="F19" s="82" t="n">
        <v>25700000000</v>
      </c>
      <c r="G19" s="83" t="n">
        <v>26700000000</v>
      </c>
      <c r="H19" s="83" t="n">
        <v>26500000000</v>
      </c>
      <c r="I19" s="83" t="n">
        <v>29300000000</v>
      </c>
      <c r="J19" s="83" t="n">
        <v>1300000000</v>
      </c>
      <c r="K19" s="83" t="n">
        <v>36000000000</v>
      </c>
      <c r="L19" s="83" t="n">
        <v>39800000000</v>
      </c>
      <c r="M19" s="114" t="n">
        <v>43600000000</v>
      </c>
      <c r="N19" s="100" t="n">
        <v>48700000000</v>
      </c>
      <c r="O19" s="100" t="n">
        <v>55500000000</v>
      </c>
      <c r="P19" s="100" t="n">
        <v>61200000000</v>
      </c>
      <c r="Q19" s="46" t="n">
        <v>66900000000</v>
      </c>
      <c r="R19" s="100" t="n">
        <v>71000000000</v>
      </c>
      <c r="S19" s="100" t="n">
        <v>70100000000</v>
      </c>
      <c r="T19" s="100" t="n">
        <v>75400000000</v>
      </c>
      <c r="U19" s="100" t="n">
        <v>74500000000</v>
      </c>
      <c r="V19" s="46" t="n">
        <v>80200000000</v>
      </c>
    </row>
    <row r="20" customFormat="false" ht="15" hidden="false" customHeight="false" outlineLevel="0" collapsed="false">
      <c r="A20" s="47" t="s">
        <v>979</v>
      </c>
      <c r="B20" s="0" t="s">
        <v>197</v>
      </c>
      <c r="C20" s="82" t="n">
        <v>91500000000</v>
      </c>
      <c r="D20" s="82" t="n">
        <v>101100000000</v>
      </c>
      <c r="E20" s="82" t="n">
        <v>132200000000</v>
      </c>
      <c r="F20" s="82" t="n">
        <v>141300000000</v>
      </c>
      <c r="G20" s="83" t="n">
        <v>145800000000</v>
      </c>
      <c r="H20" s="83" t="n">
        <v>182200000000</v>
      </c>
      <c r="I20" s="83" t="n">
        <v>194900000000</v>
      </c>
      <c r="J20" s="83" t="n">
        <v>7700000000</v>
      </c>
      <c r="K20" s="83" t="s">
        <v>79</v>
      </c>
      <c r="L20" s="83" t="s">
        <v>79</v>
      </c>
      <c r="M20" s="83" t="s">
        <v>79</v>
      </c>
      <c r="N20" s="83" t="s">
        <v>79</v>
      </c>
      <c r="O20" s="83" t="s">
        <v>79</v>
      </c>
      <c r="P20" s="83" t="s">
        <v>79</v>
      </c>
      <c r="Q20" s="83" t="s">
        <v>79</v>
      </c>
      <c r="R20" s="83" t="s">
        <v>79</v>
      </c>
      <c r="S20" s="83" t="s">
        <v>79</v>
      </c>
      <c r="T20" s="83" t="s">
        <v>79</v>
      </c>
      <c r="U20" s="83" t="s">
        <v>79</v>
      </c>
      <c r="V20" s="83" t="s">
        <v>79</v>
      </c>
    </row>
    <row r="21" customFormat="false" ht="16.5" hidden="false" customHeight="false" outlineLevel="0" collapsed="false">
      <c r="A21" s="47" t="s">
        <v>980</v>
      </c>
      <c r="B21" s="0" t="s">
        <v>197</v>
      </c>
      <c r="C21" s="46"/>
      <c r="D21" s="46"/>
      <c r="E21" s="82" t="n">
        <v>73700000000</v>
      </c>
      <c r="F21" s="82" t="n">
        <v>61800000000</v>
      </c>
      <c r="G21" s="83" t="n">
        <v>65500000000</v>
      </c>
      <c r="H21" s="83" t="n">
        <v>81800000000</v>
      </c>
      <c r="I21" s="83" t="n">
        <v>102200000000</v>
      </c>
      <c r="J21" s="83" t="n">
        <v>4000000000</v>
      </c>
      <c r="K21" s="83" t="n">
        <v>119300000000</v>
      </c>
      <c r="L21" s="83" t="n">
        <v>110000000000</v>
      </c>
      <c r="M21" s="114" t="n">
        <v>114100000000</v>
      </c>
      <c r="N21" s="100" t="n">
        <v>109500000000</v>
      </c>
      <c r="O21" s="100" t="n">
        <v>124500000000</v>
      </c>
      <c r="P21" s="100" t="n">
        <v>132300000000</v>
      </c>
      <c r="Q21" s="46" t="n">
        <v>147300000000</v>
      </c>
      <c r="R21" s="100" t="n">
        <v>156800000000</v>
      </c>
      <c r="S21" s="100" t="n">
        <v>168500000000</v>
      </c>
      <c r="T21" s="100" t="n">
        <v>181100000000</v>
      </c>
      <c r="U21" s="100" t="n">
        <v>194700000000</v>
      </c>
      <c r="V21" s="46" t="n">
        <v>209400000000</v>
      </c>
    </row>
    <row r="22" customFormat="false" ht="15" hidden="false" customHeight="false" outlineLevel="0" collapsed="false">
      <c r="A22" s="47" t="s">
        <v>397</v>
      </c>
      <c r="B22" s="0" t="s">
        <v>197</v>
      </c>
      <c r="C22" s="46"/>
      <c r="D22" s="46"/>
      <c r="E22" s="82" t="n">
        <v>58400000000</v>
      </c>
      <c r="F22" s="82" t="n">
        <v>79500000000</v>
      </c>
      <c r="G22" s="83" t="n">
        <v>80300000000</v>
      </c>
      <c r="H22" s="83" t="n">
        <v>100400000000</v>
      </c>
      <c r="I22" s="83" t="n">
        <v>92700000000</v>
      </c>
      <c r="J22" s="83" t="s">
        <v>79</v>
      </c>
      <c r="K22" s="83" t="s">
        <v>79</v>
      </c>
      <c r="L22" s="83" t="s">
        <v>79</v>
      </c>
      <c r="M22" s="83" t="s">
        <v>79</v>
      </c>
      <c r="N22" s="83" t="s">
        <v>79</v>
      </c>
      <c r="O22" s="83" t="s">
        <v>79</v>
      </c>
      <c r="P22" s="83" t="s">
        <v>79</v>
      </c>
      <c r="Q22" s="83" t="s">
        <v>79</v>
      </c>
      <c r="R22" s="83" t="s">
        <v>79</v>
      </c>
      <c r="S22" s="83" t="s">
        <v>79</v>
      </c>
      <c r="T22" s="83" t="s">
        <v>79</v>
      </c>
      <c r="U22" s="83" t="s">
        <v>79</v>
      </c>
      <c r="V22" s="83" t="s">
        <v>79</v>
      </c>
    </row>
    <row r="23" customFormat="false" ht="16.5" hidden="false" customHeight="false" outlineLevel="0" collapsed="false">
      <c r="A23" s="47" t="s">
        <v>981</v>
      </c>
      <c r="B23" s="0" t="s">
        <v>197</v>
      </c>
      <c r="C23" s="46"/>
      <c r="D23" s="46"/>
      <c r="E23" s="46" t="s">
        <v>79</v>
      </c>
      <c r="F23" s="46" t="s">
        <v>79</v>
      </c>
      <c r="G23" s="46" t="s">
        <v>79</v>
      </c>
      <c r="H23" s="46" t="s">
        <v>79</v>
      </c>
      <c r="I23" s="46" t="s">
        <v>79</v>
      </c>
      <c r="J23" s="46" t="s">
        <v>79</v>
      </c>
      <c r="K23" s="83" t="n">
        <v>117000000000</v>
      </c>
      <c r="L23" s="83" t="n">
        <v>102700000000</v>
      </c>
      <c r="M23" s="114" t="n">
        <v>90300000000</v>
      </c>
      <c r="N23" s="100" t="n">
        <v>89300000000</v>
      </c>
      <c r="O23" s="100" t="n">
        <v>110000000000</v>
      </c>
      <c r="P23" s="100" t="n">
        <v>119000000000</v>
      </c>
      <c r="Q23" s="46" t="n">
        <v>118000000000</v>
      </c>
      <c r="R23" s="100" t="n">
        <v>126200000000</v>
      </c>
      <c r="S23" s="100" t="n">
        <v>135700000000</v>
      </c>
      <c r="T23" s="100" t="n">
        <v>145800000000</v>
      </c>
      <c r="U23" s="100" t="n">
        <v>156800000000</v>
      </c>
      <c r="V23" s="46" t="n">
        <v>168600000000</v>
      </c>
    </row>
    <row r="24" customFormat="false" ht="16.5" hidden="false" customHeight="false" outlineLevel="0" collapsed="false">
      <c r="A24" s="47" t="s">
        <v>343</v>
      </c>
      <c r="B24" s="0" t="s">
        <v>197</v>
      </c>
      <c r="C24" s="82" t="n">
        <v>14100000000</v>
      </c>
      <c r="D24" s="82" t="n">
        <v>15200000000</v>
      </c>
      <c r="E24" s="82" t="n">
        <v>15500000000</v>
      </c>
      <c r="F24" s="82" t="n">
        <v>12300000000</v>
      </c>
      <c r="G24" s="83" t="n">
        <v>7000000000</v>
      </c>
      <c r="H24" s="83" t="n">
        <v>6900000000</v>
      </c>
      <c r="I24" s="83" t="n">
        <v>10100000000</v>
      </c>
      <c r="J24" s="83" t="n">
        <v>1600000000</v>
      </c>
      <c r="K24" s="83" t="n">
        <v>10300000000</v>
      </c>
      <c r="L24" s="83" t="n">
        <v>15600000000</v>
      </c>
      <c r="M24" s="114" t="n">
        <v>17700000000</v>
      </c>
      <c r="N24" s="100" t="n">
        <v>14900000000</v>
      </c>
      <c r="O24" s="100" t="n">
        <v>23100000000</v>
      </c>
      <c r="P24" s="100" t="n">
        <v>19900000000</v>
      </c>
      <c r="Q24" s="46" t="n">
        <v>25700000000</v>
      </c>
      <c r="R24" s="100" t="n">
        <v>28300000000</v>
      </c>
      <c r="S24" s="100" t="n">
        <v>31500000000</v>
      </c>
      <c r="T24" s="100" t="n">
        <v>34400000000</v>
      </c>
      <c r="U24" s="100" t="n">
        <v>37200000000</v>
      </c>
      <c r="V24" s="46" t="n">
        <v>39700000000</v>
      </c>
    </row>
    <row r="25" customFormat="false" ht="16.5" hidden="false" customHeight="false" outlineLevel="0" collapsed="false">
      <c r="A25" s="0" t="s">
        <v>982</v>
      </c>
      <c r="C25" s="82" t="n">
        <v>1600000000</v>
      </c>
      <c r="D25" s="82" t="n">
        <v>1800000000</v>
      </c>
      <c r="E25" s="82" t="n">
        <v>1200000000</v>
      </c>
      <c r="F25" s="82" t="n">
        <v>1000000000</v>
      </c>
      <c r="G25" s="83" t="n">
        <v>1200000000</v>
      </c>
      <c r="H25" s="83" t="n">
        <v>1300000000</v>
      </c>
      <c r="I25" s="83" t="n">
        <v>200000000</v>
      </c>
      <c r="J25" s="83" t="n">
        <v>0</v>
      </c>
      <c r="K25" s="83" t="n">
        <v>5600000000</v>
      </c>
      <c r="L25" s="83" t="n">
        <v>7400000000</v>
      </c>
      <c r="M25" s="114" t="n">
        <v>9600000000</v>
      </c>
      <c r="N25" s="100" t="n">
        <v>7100000000</v>
      </c>
      <c r="O25" s="100" t="n">
        <v>12500000000</v>
      </c>
      <c r="P25" s="100" t="n">
        <v>10100000000</v>
      </c>
      <c r="Q25" s="46" t="n">
        <v>15500000000</v>
      </c>
      <c r="R25" s="100" t="n">
        <v>13200000000</v>
      </c>
      <c r="S25" s="100" t="n">
        <v>14600000000</v>
      </c>
      <c r="T25" s="100" t="n">
        <v>15700000000</v>
      </c>
      <c r="U25" s="100" t="n">
        <v>17000000000</v>
      </c>
      <c r="V25" s="46" t="n">
        <v>18000000000</v>
      </c>
    </row>
    <row r="26" customFormat="false" ht="16.5" hidden="false" customHeight="false" outlineLevel="0" collapsed="false">
      <c r="A26" s="0" t="s">
        <v>983</v>
      </c>
      <c r="C26" s="82" t="n">
        <v>12400000000</v>
      </c>
      <c r="D26" s="82" t="n">
        <v>13500000000</v>
      </c>
      <c r="E26" s="82" t="n">
        <v>14300000000</v>
      </c>
      <c r="F26" s="82" t="n">
        <v>11300000000</v>
      </c>
      <c r="G26" s="83" t="n">
        <v>5800000000</v>
      </c>
      <c r="H26" s="83" t="n">
        <v>5600000000</v>
      </c>
      <c r="I26" s="83" t="n">
        <v>9900000000</v>
      </c>
      <c r="J26" s="83" t="n">
        <v>1600000000</v>
      </c>
      <c r="K26" s="83" t="n">
        <v>4800000000</v>
      </c>
      <c r="L26" s="83" t="n">
        <v>8200000000</v>
      </c>
      <c r="M26" s="114" t="n">
        <v>8100000000</v>
      </c>
      <c r="N26" s="100" t="n">
        <v>7800000000</v>
      </c>
      <c r="O26" s="100" t="n">
        <v>10600000000</v>
      </c>
      <c r="P26" s="100" t="n">
        <v>9800000000</v>
      </c>
      <c r="Q26" s="46" t="n">
        <v>10200000000</v>
      </c>
      <c r="R26" s="100" t="n">
        <v>15100000000</v>
      </c>
      <c r="S26" s="100" t="n">
        <v>16900000000</v>
      </c>
      <c r="T26" s="100" t="n">
        <v>18700000000</v>
      </c>
      <c r="U26" s="100" t="n">
        <v>20200000000</v>
      </c>
      <c r="V26" s="46" t="n">
        <v>21800000000</v>
      </c>
    </row>
    <row r="27" customFormat="false" ht="16.5" hidden="false" customHeight="false" outlineLevel="0" collapsed="false">
      <c r="A27" s="0" t="s">
        <v>984</v>
      </c>
      <c r="C27" s="46" t="s">
        <v>79</v>
      </c>
      <c r="D27" s="46" t="s">
        <v>79</v>
      </c>
      <c r="E27" s="82" t="n">
        <v>122900000000</v>
      </c>
      <c r="F27" s="82" t="n">
        <v>139100000000</v>
      </c>
      <c r="G27" s="83" t="n">
        <v>131700000000</v>
      </c>
      <c r="H27" s="83" t="n">
        <v>143400000000</v>
      </c>
      <c r="I27" s="83" t="n">
        <v>114600000000</v>
      </c>
      <c r="J27" s="83" t="n">
        <v>7500000000</v>
      </c>
      <c r="K27" s="83" t="n">
        <v>219500000000</v>
      </c>
      <c r="L27" s="83" t="n">
        <v>315100000000</v>
      </c>
      <c r="M27" s="114" t="n">
        <v>197800000000</v>
      </c>
      <c r="N27" s="100" t="n">
        <v>239100000000</v>
      </c>
      <c r="O27" s="100" t="n">
        <v>223300000000</v>
      </c>
      <c r="P27" s="100" t="n">
        <v>319200000000</v>
      </c>
      <c r="Q27" s="46" t="n">
        <v>304200000000</v>
      </c>
      <c r="R27" s="100" t="n">
        <v>322900000000</v>
      </c>
      <c r="S27" s="100" t="n">
        <v>346900000000</v>
      </c>
      <c r="T27" s="100" t="n">
        <v>378100000000</v>
      </c>
      <c r="U27" s="100" t="n">
        <v>406500000000</v>
      </c>
      <c r="V27" s="46" t="n">
        <v>437100000000</v>
      </c>
    </row>
    <row r="28" customFormat="false" ht="16.5" hidden="false" customHeight="false" outlineLevel="0" collapsed="false">
      <c r="A28" s="0" t="s">
        <v>119</v>
      </c>
      <c r="B28" s="0" t="s">
        <v>98</v>
      </c>
      <c r="C28" s="82" t="n">
        <v>122500000000</v>
      </c>
      <c r="D28" s="82" t="n">
        <v>135300000000</v>
      </c>
      <c r="E28" s="82" t="n">
        <v>119600000000</v>
      </c>
      <c r="F28" s="82" t="n">
        <v>141100000000</v>
      </c>
      <c r="G28" s="83" t="n">
        <v>131000000000</v>
      </c>
      <c r="H28" s="83" t="n">
        <v>144200000000</v>
      </c>
      <c r="I28" s="83" t="n">
        <v>113400000000</v>
      </c>
      <c r="J28" s="83" t="n">
        <v>7500000000</v>
      </c>
      <c r="K28" s="83" t="n">
        <v>174700000000</v>
      </c>
      <c r="L28" s="83" t="n">
        <v>302300000000</v>
      </c>
      <c r="M28" s="114" t="n">
        <v>177200000000</v>
      </c>
      <c r="N28" s="100" t="n">
        <v>226600000000</v>
      </c>
      <c r="O28" s="100" t="n">
        <v>217300000000</v>
      </c>
      <c r="P28" s="100" t="n">
        <v>288100000000</v>
      </c>
      <c r="Q28" s="46" t="n">
        <v>304200000000</v>
      </c>
      <c r="R28" s="100" t="n">
        <v>322900000000</v>
      </c>
      <c r="S28" s="100" t="n">
        <v>346900000000</v>
      </c>
      <c r="T28" s="100" t="n">
        <v>378100000000</v>
      </c>
      <c r="U28" s="100" t="n">
        <v>406500000000</v>
      </c>
      <c r="V28" s="46" t="n">
        <v>437100000000</v>
      </c>
    </row>
    <row r="29" customFormat="false" ht="16.5" hidden="false" customHeight="false" outlineLevel="0" collapsed="false">
      <c r="A29" s="47" t="s">
        <v>985</v>
      </c>
      <c r="B29" s="13" t="s">
        <v>58</v>
      </c>
      <c r="C29" s="82" t="n">
        <v>35000000000</v>
      </c>
      <c r="D29" s="82" t="n">
        <v>55400000000</v>
      </c>
      <c r="E29" s="82" t="n">
        <v>54500000000</v>
      </c>
      <c r="F29" s="82" t="n">
        <v>71800000000</v>
      </c>
      <c r="G29" s="83" t="n">
        <v>61200000000</v>
      </c>
      <c r="H29" s="83" t="n">
        <v>76300000000</v>
      </c>
      <c r="I29" s="83" t="n">
        <v>48600000000</v>
      </c>
      <c r="J29" s="83" t="n">
        <v>3200000000</v>
      </c>
      <c r="K29" s="83" t="n">
        <v>105300000000</v>
      </c>
      <c r="L29" s="83" t="n">
        <v>221600000000</v>
      </c>
      <c r="M29" s="114" t="n">
        <v>101200000000</v>
      </c>
      <c r="N29" s="100" t="n">
        <v>107500000000</v>
      </c>
      <c r="O29" s="100" t="n">
        <v>129600000000</v>
      </c>
      <c r="P29" s="100" t="n">
        <v>133800000000</v>
      </c>
      <c r="Q29" s="46" t="n">
        <v>160690000000</v>
      </c>
      <c r="R29" s="100" t="n">
        <v>169600000000</v>
      </c>
      <c r="S29" s="100" t="n">
        <v>183000000000</v>
      </c>
      <c r="T29" s="100" t="n">
        <v>202300000000</v>
      </c>
      <c r="U29" s="100" t="n">
        <v>217500000000</v>
      </c>
      <c r="V29" s="46" t="n">
        <v>233800000000</v>
      </c>
    </row>
    <row r="30" customFormat="false" ht="16.5" hidden="false" customHeight="false" outlineLevel="0" collapsed="false">
      <c r="A30" s="47" t="s">
        <v>986</v>
      </c>
      <c r="B30" s="13" t="s">
        <v>58</v>
      </c>
      <c r="C30" s="82" t="n">
        <v>87400000000</v>
      </c>
      <c r="D30" s="82" t="n">
        <v>79800000000</v>
      </c>
      <c r="E30" s="82" t="n">
        <v>65100000000</v>
      </c>
      <c r="F30" s="82" t="n">
        <v>69300000000</v>
      </c>
      <c r="G30" s="83" t="n">
        <v>69800000000</v>
      </c>
      <c r="H30" s="83" t="n">
        <v>67900000000</v>
      </c>
      <c r="I30" s="83" t="n">
        <v>64800000000</v>
      </c>
      <c r="J30" s="83" t="n">
        <v>4300000000</v>
      </c>
      <c r="K30" s="83" t="n">
        <v>69400000000</v>
      </c>
      <c r="L30" s="83" t="n">
        <v>80700000000</v>
      </c>
      <c r="M30" s="114" t="n">
        <v>76000000000</v>
      </c>
      <c r="N30" s="100" t="n">
        <v>119100000000</v>
      </c>
      <c r="O30" s="100" t="n">
        <v>87700000000</v>
      </c>
      <c r="P30" s="100" t="n">
        <v>154300000000</v>
      </c>
      <c r="Q30" s="46" t="n">
        <v>143600000000</v>
      </c>
      <c r="R30" s="100" t="n">
        <v>153300000000</v>
      </c>
      <c r="S30" s="100" t="n">
        <v>163900000000</v>
      </c>
      <c r="T30" s="100" t="n">
        <v>175800000000</v>
      </c>
      <c r="U30" s="100" t="n">
        <v>189000000000</v>
      </c>
      <c r="V30" s="46" t="n">
        <v>203200000000</v>
      </c>
    </row>
    <row r="31" customFormat="false" ht="16.5" hidden="false" customHeight="false" outlineLevel="0" collapsed="false">
      <c r="A31" s="0" t="s">
        <v>166</v>
      </c>
      <c r="B31" s="0" t="s">
        <v>98</v>
      </c>
      <c r="C31" s="82" t="n">
        <v>300000000</v>
      </c>
      <c r="D31" s="82" t="n">
        <v>400000000</v>
      </c>
      <c r="E31" s="82" t="n">
        <v>3200000000</v>
      </c>
      <c r="F31" s="82" t="n">
        <v>-2000000000</v>
      </c>
      <c r="G31" s="83" t="n">
        <v>700000000</v>
      </c>
      <c r="H31" s="83" t="n">
        <v>-800000000</v>
      </c>
      <c r="I31" s="83" t="n">
        <v>1200000000</v>
      </c>
      <c r="J31" s="83" t="n">
        <v>0</v>
      </c>
      <c r="K31" s="83" t="n">
        <v>44800000000</v>
      </c>
      <c r="L31" s="83" t="n">
        <v>12700000000</v>
      </c>
      <c r="M31" s="114" t="n">
        <v>20600000000</v>
      </c>
      <c r="N31" s="100" t="n">
        <v>12500000000</v>
      </c>
      <c r="O31" s="100" t="n">
        <v>6000000000</v>
      </c>
      <c r="P31" s="100" t="n">
        <v>31200000000</v>
      </c>
      <c r="Q31" s="46" t="n">
        <v>0</v>
      </c>
      <c r="R31" s="100" t="n">
        <v>0</v>
      </c>
      <c r="S31" s="100" t="n">
        <v>0</v>
      </c>
      <c r="T31" s="100" t="n">
        <v>0</v>
      </c>
      <c r="U31" s="100" t="n">
        <v>0</v>
      </c>
      <c r="V31" s="46" t="n">
        <v>0</v>
      </c>
    </row>
    <row r="32" customFormat="false" ht="16.5" hidden="false" customHeight="false" outlineLevel="0" collapsed="false">
      <c r="A32" s="0" t="s">
        <v>987</v>
      </c>
      <c r="C32" s="82" t="n">
        <v>-56300000000</v>
      </c>
      <c r="D32" s="82" t="n">
        <v>-72300000000</v>
      </c>
      <c r="E32" s="82" t="n">
        <v>-63900000000</v>
      </c>
      <c r="F32" s="82" t="n">
        <v>-75700000000</v>
      </c>
      <c r="G32" s="83" t="n">
        <v>-78100000000</v>
      </c>
      <c r="H32" s="83" t="n">
        <v>-105800000000</v>
      </c>
      <c r="I32" s="46" t="n">
        <v>-66900000000</v>
      </c>
      <c r="J32" s="83" t="n">
        <v>-2800000000</v>
      </c>
      <c r="K32" s="83" t="n">
        <v>-103400000000</v>
      </c>
      <c r="L32" s="83" t="n">
        <v>-233200000000</v>
      </c>
      <c r="M32" s="114" t="n">
        <v>-99200000000</v>
      </c>
      <c r="N32" s="100" t="n">
        <v>-149100000000</v>
      </c>
      <c r="O32" s="100" t="n">
        <v>-93200000000</v>
      </c>
      <c r="P32" s="100" t="n">
        <v>-156500000000</v>
      </c>
      <c r="Q32" s="46" t="n">
        <v>-157500000000</v>
      </c>
      <c r="R32" s="100" t="n">
        <v>-155100000000</v>
      </c>
      <c r="S32" s="100" t="n">
        <v>-154200000000</v>
      </c>
      <c r="T32" s="100" t="n">
        <v>-163700000000</v>
      </c>
      <c r="U32" s="100" t="n">
        <v>-160800000000</v>
      </c>
      <c r="V32" s="46" t="n">
        <v>-169900000000</v>
      </c>
    </row>
    <row r="33" customFormat="false" ht="16.5" hidden="false" customHeight="false" outlineLevel="0" collapsed="false">
      <c r="A33" s="0" t="s">
        <v>988</v>
      </c>
      <c r="C33" s="82" t="n">
        <v>45500000000</v>
      </c>
      <c r="D33" s="82" t="n">
        <v>23200000000</v>
      </c>
      <c r="E33" s="46" t="s">
        <v>79</v>
      </c>
      <c r="F33" s="46" t="s">
        <v>79</v>
      </c>
      <c r="G33" s="46" t="s">
        <v>79</v>
      </c>
      <c r="H33" s="46" t="s">
        <v>79</v>
      </c>
      <c r="I33" s="46" t="n">
        <v>-56800000000</v>
      </c>
      <c r="J33" s="180" t="n">
        <v>-1200000000</v>
      </c>
      <c r="K33" s="180" t="n">
        <v>-93100000000</v>
      </c>
      <c r="L33" s="180" t="n">
        <v>-217600000000</v>
      </c>
      <c r="M33" s="181" t="n">
        <v>-81500000000</v>
      </c>
      <c r="N33" s="100" t="n">
        <v>-134200000000</v>
      </c>
      <c r="O33" s="100" t="n">
        <v>-70100000000</v>
      </c>
      <c r="P33" s="100" t="n">
        <v>-136600000000</v>
      </c>
      <c r="Q33" s="46" t="n">
        <v>-131800000000</v>
      </c>
      <c r="R33" s="100" t="n">
        <v>-126800000000</v>
      </c>
      <c r="S33" s="100" t="n">
        <v>-122700000000</v>
      </c>
      <c r="T33" s="100" t="n">
        <v>-129300000000</v>
      </c>
      <c r="U33" s="100" t="n">
        <v>-123600000000</v>
      </c>
      <c r="V33" s="46" t="n">
        <v>-130200000000</v>
      </c>
    </row>
    <row r="34" customFormat="false" ht="16.5" hidden="false" customHeight="false" outlineLevel="0" collapsed="false">
      <c r="A34" s="0" t="s">
        <v>989</v>
      </c>
      <c r="C34" s="82" t="n">
        <v>-42200000000</v>
      </c>
      <c r="D34" s="82" t="n">
        <v>-57000000000</v>
      </c>
      <c r="E34" s="46" t="s">
        <v>79</v>
      </c>
      <c r="F34" s="46" t="s">
        <v>79</v>
      </c>
      <c r="G34" s="46" t="s">
        <v>79</v>
      </c>
      <c r="H34" s="46" t="s">
        <v>79</v>
      </c>
      <c r="I34" s="46" t="n">
        <v>9200000000</v>
      </c>
      <c r="J34" s="180" t="n">
        <v>3100000000</v>
      </c>
      <c r="K34" s="180" t="n">
        <v>21200000000</v>
      </c>
      <c r="L34" s="180" t="n">
        <v>-124200000000</v>
      </c>
      <c r="M34" s="181" t="n">
        <v>15100000000</v>
      </c>
      <c r="N34" s="100" t="n">
        <v>-2600000000</v>
      </c>
      <c r="O34" s="100" t="n">
        <v>23600000000</v>
      </c>
      <c r="P34" s="100" t="n">
        <v>48800000000</v>
      </c>
      <c r="Q34" s="46" t="n">
        <v>11800000000</v>
      </c>
      <c r="R34" s="100" t="n">
        <v>26500000000</v>
      </c>
      <c r="S34" s="100" t="n">
        <v>41200000000</v>
      </c>
      <c r="T34" s="100" t="n">
        <v>46500000000</v>
      </c>
      <c r="U34" s="100" t="n">
        <v>65400000000</v>
      </c>
      <c r="V34" s="46" t="n">
        <v>73000000000</v>
      </c>
    </row>
    <row r="35" customFormat="false" ht="16.5" hidden="false" customHeight="false" outlineLevel="0" collapsed="false">
      <c r="A35" s="0" t="s">
        <v>990</v>
      </c>
      <c r="C35" s="82" t="n">
        <v>-30600000000</v>
      </c>
      <c r="D35" s="82" t="n">
        <v>-6700000000</v>
      </c>
      <c r="E35" s="82" t="n">
        <v>-6700000000</v>
      </c>
      <c r="F35" s="82" t="n">
        <v>-2100000000</v>
      </c>
      <c r="G35" s="83" t="n">
        <v>-8500000000</v>
      </c>
      <c r="H35" s="83" t="n">
        <v>-19000000000</v>
      </c>
      <c r="I35" s="83" t="n">
        <v>-15000000000</v>
      </c>
      <c r="J35" s="83" t="n">
        <v>-1200000000</v>
      </c>
      <c r="K35" s="83" t="n">
        <v>-16400000000</v>
      </c>
      <c r="L35" s="83" t="n">
        <v>-28300000000</v>
      </c>
      <c r="M35" s="114" t="n">
        <v>-17200000000</v>
      </c>
      <c r="N35" s="100" t="n">
        <v>-11600000000</v>
      </c>
      <c r="O35" s="100" t="n">
        <v>-12200000000</v>
      </c>
      <c r="P35" s="100" t="n">
        <v>-7200000000</v>
      </c>
      <c r="Q35" s="46" t="n">
        <v>-17400000000</v>
      </c>
      <c r="R35" s="100" t="n">
        <v>-17400000000</v>
      </c>
      <c r="S35" s="100" t="n">
        <v>-17400000000</v>
      </c>
      <c r="T35" s="100" t="n">
        <v>-17400000000</v>
      </c>
      <c r="U35" s="100" t="n">
        <v>-17400000000</v>
      </c>
      <c r="V35" s="46" t="n">
        <v>-17400000000</v>
      </c>
    </row>
    <row r="36" customFormat="false" ht="16.5" hidden="false" customHeight="false" outlineLevel="0" collapsed="false">
      <c r="A36" s="0" t="s">
        <v>983</v>
      </c>
      <c r="C36" s="82" t="n">
        <v>-14800000000</v>
      </c>
      <c r="D36" s="82" t="n">
        <v>0</v>
      </c>
      <c r="E36" s="82" t="n">
        <v>0</v>
      </c>
      <c r="F36" s="82" t="n">
        <v>0</v>
      </c>
      <c r="G36" s="83" t="n">
        <v>0</v>
      </c>
      <c r="H36" s="83" t="n">
        <v>0</v>
      </c>
      <c r="I36" s="83" t="n">
        <v>0</v>
      </c>
      <c r="J36" s="83" t="n">
        <v>0</v>
      </c>
      <c r="K36" s="83" t="n">
        <v>0</v>
      </c>
      <c r="L36" s="83" t="n">
        <v>0</v>
      </c>
      <c r="M36" s="114" t="n">
        <v>0</v>
      </c>
      <c r="N36" s="100" t="n">
        <v>0</v>
      </c>
      <c r="O36" s="100" t="n">
        <v>0</v>
      </c>
      <c r="P36" s="100" t="n">
        <v>0</v>
      </c>
      <c r="Q36" s="46" t="n">
        <v>0</v>
      </c>
      <c r="R36" s="100" t="n">
        <v>0</v>
      </c>
      <c r="S36" s="100" t="n">
        <v>0</v>
      </c>
      <c r="T36" s="100" t="n">
        <v>0</v>
      </c>
      <c r="U36" s="100" t="n">
        <v>0</v>
      </c>
      <c r="V36" s="46" t="n">
        <v>0</v>
      </c>
    </row>
    <row r="37" customFormat="false" ht="16.5" hidden="false" customHeight="false" outlineLevel="0" collapsed="false">
      <c r="A37" s="0" t="s">
        <v>991</v>
      </c>
      <c r="C37" s="82" t="n">
        <v>-15800000000</v>
      </c>
      <c r="D37" s="82" t="n">
        <v>-6700000000</v>
      </c>
      <c r="E37" s="82" t="n">
        <v>-6700000000</v>
      </c>
      <c r="F37" s="82" t="n">
        <v>-2100000000</v>
      </c>
      <c r="G37" s="83" t="n">
        <v>-8500000000</v>
      </c>
      <c r="H37" s="83" t="n">
        <v>-19000000000</v>
      </c>
      <c r="I37" s="83" t="n">
        <v>-15000000000</v>
      </c>
      <c r="J37" s="83" t="n">
        <v>-1200000000</v>
      </c>
      <c r="K37" s="83" t="n">
        <v>-16400000000</v>
      </c>
      <c r="L37" s="83" t="n">
        <v>-28300000000</v>
      </c>
      <c r="M37" s="114" t="n">
        <v>-17200000000</v>
      </c>
      <c r="N37" s="100" t="n">
        <v>-11600000000</v>
      </c>
      <c r="O37" s="100" t="n">
        <v>-12200000000</v>
      </c>
      <c r="P37" s="100" t="n">
        <v>-7200000000</v>
      </c>
      <c r="Q37" s="46" t="n">
        <v>-17400000000</v>
      </c>
      <c r="R37" s="100" t="n">
        <v>-17400000000</v>
      </c>
      <c r="S37" s="100" t="n">
        <v>-17400000000</v>
      </c>
      <c r="T37" s="100" t="n">
        <v>-17400000000</v>
      </c>
      <c r="U37" s="100" t="n">
        <v>-17400000000</v>
      </c>
      <c r="V37" s="46" t="n">
        <v>-17400000000</v>
      </c>
    </row>
    <row r="38" customFormat="false" ht="16.5" hidden="false" customHeight="false" outlineLevel="0" collapsed="false">
      <c r="A38" s="0" t="s">
        <v>992</v>
      </c>
      <c r="C38" s="82" t="n">
        <v>-600000000</v>
      </c>
      <c r="D38" s="82" t="n">
        <v>8400000000</v>
      </c>
      <c r="E38" s="82" t="n">
        <v>-13800000000</v>
      </c>
      <c r="F38" s="82" t="n">
        <v>1300000000</v>
      </c>
      <c r="G38" s="83" t="n">
        <v>-10700000000</v>
      </c>
      <c r="H38" s="83" t="n">
        <v>40200000000</v>
      </c>
      <c r="I38" s="83" t="n">
        <v>25800000000</v>
      </c>
      <c r="J38" s="83" t="n">
        <v>600000000</v>
      </c>
      <c r="K38" s="83" t="n">
        <v>-102800000000</v>
      </c>
      <c r="L38" s="83" t="n">
        <v>-26800000000</v>
      </c>
      <c r="M38" s="114" t="n">
        <v>9500000000</v>
      </c>
      <c r="N38" s="100" t="n">
        <v>-7800000000</v>
      </c>
      <c r="O38" s="100" t="n">
        <v>5300000000</v>
      </c>
      <c r="P38" s="100" t="n">
        <v>13000000000</v>
      </c>
      <c r="Q38" s="46" t="n">
        <v>0</v>
      </c>
      <c r="R38" s="100" t="n">
        <v>0</v>
      </c>
      <c r="S38" s="100" t="n">
        <v>0</v>
      </c>
      <c r="T38" s="100" t="n">
        <v>0</v>
      </c>
      <c r="U38" s="100" t="n">
        <v>0</v>
      </c>
      <c r="V38" s="46" t="n">
        <v>0</v>
      </c>
    </row>
    <row r="39" customFormat="false" ht="16.5" hidden="false" customHeight="false" outlineLevel="0" collapsed="false">
      <c r="A39" s="0" t="s">
        <v>993</v>
      </c>
      <c r="C39" s="82" t="n">
        <v>-87500000000</v>
      </c>
      <c r="D39" s="82" t="n">
        <v>-70600000000</v>
      </c>
      <c r="E39" s="82" t="n">
        <v>-84400000000</v>
      </c>
      <c r="F39" s="82" t="n">
        <v>-76400000000</v>
      </c>
      <c r="G39" s="46" t="n">
        <v>-97300000000</v>
      </c>
      <c r="H39" s="83" t="n">
        <v>-84700000000</v>
      </c>
      <c r="I39" s="83" t="n">
        <v>-56100000000</v>
      </c>
      <c r="J39" s="83" t="n">
        <v>-3400000000</v>
      </c>
      <c r="K39" s="83" t="n">
        <v>-222600000000</v>
      </c>
      <c r="L39" s="83" t="n">
        <v>-288300000000</v>
      </c>
      <c r="M39" s="114" t="n">
        <v>-106900000000</v>
      </c>
      <c r="N39" s="100" t="n">
        <v>-168500000000</v>
      </c>
      <c r="O39" s="100" t="n">
        <v>-100200000000</v>
      </c>
      <c r="P39" s="100" t="n">
        <v>-150700000000</v>
      </c>
      <c r="Q39" s="46" t="n">
        <v>-174900000000</v>
      </c>
      <c r="R39" s="100" t="n">
        <v>-172500000000</v>
      </c>
      <c r="S39" s="100" t="n">
        <v>-171600000000</v>
      </c>
      <c r="T39" s="100" t="n">
        <v>-181100000000</v>
      </c>
      <c r="U39" s="100" t="n">
        <v>-178200000000</v>
      </c>
      <c r="V39" s="46" t="n">
        <v>-187300000000</v>
      </c>
    </row>
    <row r="40" s="22" customFormat="true" ht="15" hidden="false" customHeight="false" outlineLevel="0" collapsed="false">
      <c r="A40" s="31" t="s">
        <v>64</v>
      </c>
      <c r="B40" s="22" t="s">
        <v>133</v>
      </c>
      <c r="C40" s="79" t="n">
        <f aca="false">C41-C53+C52</f>
        <v>60500000000</v>
      </c>
      <c r="D40" s="79" t="n">
        <f aca="false">D41-D53+D52</f>
        <v>24600000000</v>
      </c>
      <c r="E40" s="79" t="n">
        <f aca="false">E41-E53+E52</f>
        <v>65400000000</v>
      </c>
      <c r="F40" s="79" t="n">
        <f aca="false">F41-F53+F52</f>
        <v>39700000000</v>
      </c>
      <c r="G40" s="79" t="n">
        <f aca="false">G41-G53+G52</f>
        <v>41500000000</v>
      </c>
      <c r="H40" s="79" t="n">
        <f aca="false">H41-H53+H52</f>
        <v>36800000000</v>
      </c>
      <c r="I40" s="79" t="n">
        <f aca="false">I41-I53+I52</f>
        <v>400000000</v>
      </c>
      <c r="J40" s="79" t="n">
        <f aca="false">J41-J53+J52</f>
        <v>-700000000</v>
      </c>
      <c r="K40" s="79" t="n">
        <f aca="false">K41-K53+K52</f>
        <v>167200000000</v>
      </c>
      <c r="L40" s="79" t="n">
        <f aca="false">L41-L53+L52</f>
        <v>188500000000</v>
      </c>
      <c r="M40" s="79" t="n">
        <f aca="false">M41-M53+M52</f>
        <v>92000000000</v>
      </c>
      <c r="N40" s="79" t="n">
        <f aca="false">N41-N53+N52</f>
        <v>89400000000</v>
      </c>
      <c r="O40" s="79" t="n">
        <f aca="false">O41-O53+O52</f>
        <v>56800000000</v>
      </c>
      <c r="P40" s="79" t="n">
        <f aca="false">P41-P53+P52</f>
        <v>122600000000</v>
      </c>
      <c r="Q40" s="79" t="n">
        <f aca="false">Q41-Q53+Q52</f>
        <v>101100000000</v>
      </c>
      <c r="R40" s="79" t="n">
        <f aca="false">R41-R53+R52</f>
        <v>91700000000</v>
      </c>
      <c r="S40" s="79" t="n">
        <f aca="false">S41-S53+S52</f>
        <v>84800000000</v>
      </c>
      <c r="T40" s="79" t="n">
        <f aca="false">T41-T53+T52</f>
        <v>87800000000</v>
      </c>
      <c r="U40" s="79" t="n">
        <f aca="false">U41-U53+U52</f>
        <v>77900000000</v>
      </c>
      <c r="V40" s="79" t="n">
        <f aca="false">V41-V53+V52</f>
        <v>79400000000</v>
      </c>
    </row>
    <row r="41" customFormat="false" ht="13.5" hidden="false" customHeight="true" outlineLevel="0" collapsed="false">
      <c r="A41" s="0" t="s">
        <v>64</v>
      </c>
      <c r="C41" s="82" t="n">
        <v>87500000000</v>
      </c>
      <c r="D41" s="82" t="n">
        <v>70600000000</v>
      </c>
      <c r="E41" s="82" t="n">
        <v>84400000000</v>
      </c>
      <c r="F41" s="82" t="n">
        <v>76500000000</v>
      </c>
      <c r="G41" s="83" t="n">
        <v>97200000000</v>
      </c>
      <c r="H41" s="83" t="n">
        <v>84700000000</v>
      </c>
      <c r="I41" s="83" t="n">
        <v>56100000000</v>
      </c>
      <c r="J41" s="83" t="n">
        <v>2300000000</v>
      </c>
      <c r="K41" s="83" t="n">
        <v>219200000000</v>
      </c>
      <c r="L41" s="83" t="n">
        <v>288600000000</v>
      </c>
      <c r="M41" s="114" t="n">
        <v>111200000000</v>
      </c>
      <c r="N41" s="100" t="n">
        <v>166200000000</v>
      </c>
      <c r="O41" s="100" t="n">
        <v>100200000000</v>
      </c>
      <c r="P41" s="100" t="n">
        <v>150700000000</v>
      </c>
      <c r="Q41" s="46" t="n">
        <v>174900000000</v>
      </c>
      <c r="R41" s="100" t="n">
        <v>172500000000</v>
      </c>
      <c r="S41" s="100" t="n">
        <v>171600000000</v>
      </c>
      <c r="T41" s="100" t="n">
        <v>181100000000</v>
      </c>
      <c r="U41" s="100" t="n">
        <v>178200000000</v>
      </c>
      <c r="V41" s="46" t="n">
        <v>187300000000</v>
      </c>
    </row>
    <row r="42" customFormat="false" ht="15" hidden="false" customHeight="false" outlineLevel="0" collapsed="false">
      <c r="A42" s="0" t="s">
        <v>421</v>
      </c>
      <c r="B42" s="0" t="s">
        <v>144</v>
      </c>
      <c r="C42" s="82" t="n">
        <v>13900000000</v>
      </c>
      <c r="D42" s="82" t="n">
        <v>-49000000000</v>
      </c>
      <c r="E42" s="82" t="n">
        <v>11400000000</v>
      </c>
      <c r="F42" s="82" t="n">
        <v>-3200000000</v>
      </c>
      <c r="G42" s="83" t="n">
        <v>2400000000</v>
      </c>
      <c r="H42" s="83" t="n">
        <v>-6400000000</v>
      </c>
      <c r="I42" s="83" t="n">
        <v>-48400000000</v>
      </c>
      <c r="J42" s="83" t="n">
        <v>-3600000000</v>
      </c>
      <c r="K42" s="83" t="n">
        <v>109800000000</v>
      </c>
      <c r="L42" s="83" t="n">
        <v>146000000000</v>
      </c>
      <c r="M42" s="46" t="n">
        <v>-1200000000</v>
      </c>
      <c r="N42" s="100" t="n">
        <v>54700000000</v>
      </c>
      <c r="O42" s="100" t="n">
        <v>6000000000</v>
      </c>
      <c r="P42" s="100" t="n">
        <v>-25500000000</v>
      </c>
      <c r="Q42" s="46" t="n">
        <v>34100000000</v>
      </c>
      <c r="R42" s="100" t="n">
        <v>29900000000</v>
      </c>
      <c r="S42" s="100" t="n">
        <v>16700000000</v>
      </c>
      <c r="T42" s="100" t="n">
        <v>15300000000</v>
      </c>
      <c r="U42" s="100" t="n">
        <v>1600000000</v>
      </c>
      <c r="V42" s="46" t="n">
        <v>-4600000000</v>
      </c>
    </row>
    <row r="43" customFormat="false" ht="16.5" hidden="false" customHeight="false" outlineLevel="0" collapsed="false">
      <c r="A43" s="47" t="s">
        <v>76</v>
      </c>
      <c r="B43" s="0" t="s">
        <v>175</v>
      </c>
      <c r="C43" s="82" t="n">
        <v>1200000000</v>
      </c>
      <c r="D43" s="82" t="n">
        <v>-47800000000</v>
      </c>
      <c r="E43" s="82" t="n">
        <v>13700000000</v>
      </c>
      <c r="F43" s="82" t="n">
        <v>-1200000000</v>
      </c>
      <c r="G43" s="83" t="n">
        <v>8900000000</v>
      </c>
      <c r="H43" s="83" t="n">
        <v>18200000000</v>
      </c>
      <c r="I43" s="83" t="n">
        <v>-50100000000</v>
      </c>
      <c r="J43" s="83" t="n">
        <v>-5000000000</v>
      </c>
      <c r="K43" s="83" t="n">
        <v>128500000000</v>
      </c>
      <c r="L43" s="83" t="n">
        <v>80500000000</v>
      </c>
      <c r="M43" s="114" t="n">
        <v>-11900000000</v>
      </c>
      <c r="N43" s="100" t="n">
        <v>100400000000</v>
      </c>
      <c r="O43" s="100" t="n">
        <v>-9900000000</v>
      </c>
      <c r="P43" s="100" t="n">
        <v>15200000000</v>
      </c>
      <c r="Q43" s="46" t="n">
        <v>42900000000</v>
      </c>
      <c r="R43" s="100" t="n">
        <v>-3900000000</v>
      </c>
      <c r="S43" s="100" t="n">
        <v>-9400000000</v>
      </c>
      <c r="T43" s="100" t="n">
        <v>-1800000000</v>
      </c>
      <c r="U43" s="100" t="n">
        <v>-5000000000</v>
      </c>
      <c r="V43" s="46" t="n">
        <v>1000000000</v>
      </c>
    </row>
    <row r="44" customFormat="false" ht="16.5" hidden="false" customHeight="false" outlineLevel="0" collapsed="false">
      <c r="A44" s="127" t="s">
        <v>994</v>
      </c>
      <c r="C44" s="82" t="n">
        <v>-2500000000</v>
      </c>
      <c r="D44" s="82" t="n">
        <v>-3100000000</v>
      </c>
      <c r="E44" s="82" t="n">
        <v>-6800000000</v>
      </c>
      <c r="F44" s="82" t="n">
        <v>-3500000000</v>
      </c>
      <c r="G44" s="83" t="n">
        <v>-2800000000</v>
      </c>
      <c r="H44" s="83" t="n">
        <v>-3400000000</v>
      </c>
      <c r="I44" s="46" t="s">
        <v>79</v>
      </c>
      <c r="J44" s="83" t="n">
        <v>0</v>
      </c>
      <c r="K44" s="83" t="n">
        <v>8400000000</v>
      </c>
      <c r="L44" s="83" t="n">
        <v>7400000000</v>
      </c>
      <c r="M44" s="114" t="n">
        <v>8400000000</v>
      </c>
      <c r="N44" s="100" t="n">
        <v>18200000000</v>
      </c>
      <c r="O44" s="100" t="n">
        <v>16100000000</v>
      </c>
      <c r="P44" s="100" t="n">
        <v>7500000000</v>
      </c>
      <c r="Q44" s="46" t="n">
        <v>-3000000000</v>
      </c>
      <c r="R44" s="100" t="n">
        <v>-4400000000</v>
      </c>
      <c r="S44" s="100" t="n">
        <v>-5800000000</v>
      </c>
      <c r="T44" s="100" t="n">
        <v>-8600000000</v>
      </c>
      <c r="U44" s="100" t="n">
        <v>-10700000000</v>
      </c>
      <c r="V44" s="46" t="n">
        <v>-10500000000</v>
      </c>
    </row>
    <row r="45" customFormat="false" ht="16.5" hidden="false" customHeight="false" outlineLevel="0" collapsed="false">
      <c r="A45" s="127" t="s">
        <v>136</v>
      </c>
      <c r="C45" s="82" t="n">
        <v>6300000000</v>
      </c>
      <c r="D45" s="82" t="n">
        <v>7500000000</v>
      </c>
      <c r="E45" s="46" t="s">
        <v>79</v>
      </c>
      <c r="F45" s="46" t="s">
        <v>79</v>
      </c>
      <c r="G45" s="83" t="n">
        <v>1100000000</v>
      </c>
      <c r="H45" s="83" t="n">
        <v>700000000</v>
      </c>
      <c r="I45" s="46" t="s">
        <v>79</v>
      </c>
      <c r="J45" s="46" t="s">
        <v>79</v>
      </c>
      <c r="K45" s="83" t="n">
        <v>8400000000</v>
      </c>
      <c r="L45" s="83" t="n">
        <v>7400000000</v>
      </c>
      <c r="M45" s="114" t="n">
        <v>8400000000</v>
      </c>
      <c r="N45" s="100" t="n">
        <v>18300000000</v>
      </c>
      <c r="O45" s="100" t="n">
        <v>16400000000</v>
      </c>
      <c r="P45" s="100" t="n">
        <v>7900000000</v>
      </c>
      <c r="Q45" s="46" t="n">
        <v>0</v>
      </c>
      <c r="R45" s="100" t="n">
        <v>0</v>
      </c>
      <c r="S45" s="100" t="n">
        <v>0</v>
      </c>
      <c r="T45" s="100" t="n">
        <v>0</v>
      </c>
      <c r="U45" s="100" t="n">
        <v>0</v>
      </c>
      <c r="V45" s="46" t="n">
        <v>0</v>
      </c>
    </row>
    <row r="46" customFormat="false" ht="16.5" hidden="false" customHeight="false" outlineLevel="0" collapsed="false">
      <c r="A46" s="127" t="s">
        <v>995</v>
      </c>
      <c r="C46" s="82" t="n">
        <v>-8900000000</v>
      </c>
      <c r="D46" s="82" t="n">
        <v>-10500000000</v>
      </c>
      <c r="E46" s="46" t="s">
        <v>79</v>
      </c>
      <c r="F46" s="46" t="s">
        <v>79</v>
      </c>
      <c r="G46" s="83" t="n">
        <v>-3900000000</v>
      </c>
      <c r="H46" s="83" t="n">
        <v>-4100000000</v>
      </c>
      <c r="I46" s="46" t="s">
        <v>79</v>
      </c>
      <c r="J46" s="46" t="s">
        <v>79</v>
      </c>
      <c r="K46" s="83" t="n">
        <v>0</v>
      </c>
      <c r="L46" s="83" t="n">
        <v>0</v>
      </c>
      <c r="M46" s="114" t="n">
        <v>0</v>
      </c>
      <c r="N46" s="100" t="n">
        <v>-100000000</v>
      </c>
      <c r="O46" s="100" t="n">
        <v>-300000000</v>
      </c>
      <c r="P46" s="100" t="n">
        <v>-400000000</v>
      </c>
      <c r="Q46" s="46" t="n">
        <v>-3000000000</v>
      </c>
      <c r="R46" s="100" t="n">
        <v>-4400000000</v>
      </c>
      <c r="S46" s="100" t="n">
        <v>-5800000000</v>
      </c>
      <c r="T46" s="100" t="n">
        <v>-8600000000</v>
      </c>
      <c r="U46" s="100" t="n">
        <v>-10700000000</v>
      </c>
      <c r="V46" s="46" t="n">
        <v>-10500000000</v>
      </c>
    </row>
    <row r="47" customFormat="false" ht="16.5" hidden="false" customHeight="false" outlineLevel="0" collapsed="false">
      <c r="A47" s="127" t="s">
        <v>105</v>
      </c>
      <c r="C47" s="82" t="n">
        <v>3800000000</v>
      </c>
      <c r="D47" s="82" t="n">
        <v>-44700000000</v>
      </c>
      <c r="E47" s="82" t="n">
        <v>20400000000</v>
      </c>
      <c r="F47" s="82" t="n">
        <v>2300000000</v>
      </c>
      <c r="G47" s="83" t="n">
        <v>11700000000</v>
      </c>
      <c r="H47" s="83" t="n">
        <v>21500000000</v>
      </c>
      <c r="I47" s="46" t="s">
        <v>79</v>
      </c>
      <c r="J47" s="83" t="n">
        <v>-5000000000</v>
      </c>
      <c r="K47" s="83" t="n">
        <v>120100000000</v>
      </c>
      <c r="L47" s="83" t="n">
        <v>73000000000</v>
      </c>
      <c r="M47" s="114" t="n">
        <v>-20300000000</v>
      </c>
      <c r="N47" s="100" t="n">
        <v>82200000000</v>
      </c>
      <c r="O47" s="100" t="n">
        <v>-26000000000</v>
      </c>
      <c r="P47" s="100" t="n">
        <v>7700000000</v>
      </c>
      <c r="Q47" s="46" t="n">
        <v>45900000000</v>
      </c>
      <c r="R47" s="100" t="n">
        <v>500000000</v>
      </c>
      <c r="S47" s="100" t="n">
        <v>-3600000000</v>
      </c>
      <c r="T47" s="100" t="n">
        <v>6800000000</v>
      </c>
      <c r="U47" s="100" t="n">
        <v>5700000000</v>
      </c>
      <c r="V47" s="46" t="n">
        <v>11500000000</v>
      </c>
    </row>
    <row r="48" customFormat="false" ht="16.5" hidden="false" customHeight="false" outlineLevel="0" collapsed="false">
      <c r="A48" s="47" t="s">
        <v>84</v>
      </c>
      <c r="B48" s="0" t="s">
        <v>175</v>
      </c>
      <c r="C48" s="82" t="n">
        <v>12600000000</v>
      </c>
      <c r="D48" s="82" t="n">
        <v>-1300000000</v>
      </c>
      <c r="E48" s="82" t="n">
        <v>-2300000000</v>
      </c>
      <c r="F48" s="82" t="n">
        <v>-2000000000</v>
      </c>
      <c r="G48" s="83" t="n">
        <v>-6500000000</v>
      </c>
      <c r="H48" s="83" t="n">
        <v>-24600000000</v>
      </c>
      <c r="I48" s="83" t="n">
        <v>1700000000</v>
      </c>
      <c r="J48" s="83" t="n">
        <v>1300000000</v>
      </c>
      <c r="K48" s="83" t="n">
        <v>-18700000000</v>
      </c>
      <c r="L48" s="83" t="n">
        <v>65500000000</v>
      </c>
      <c r="M48" s="114" t="n">
        <v>10700000000</v>
      </c>
      <c r="N48" s="100" t="n">
        <v>-45700000000</v>
      </c>
      <c r="O48" s="100" t="n">
        <v>15800000000</v>
      </c>
      <c r="P48" s="100" t="n">
        <v>-40700000000</v>
      </c>
      <c r="Q48" s="46" t="n">
        <v>-8800000000</v>
      </c>
      <c r="R48" s="100" t="n">
        <v>33800000000</v>
      </c>
      <c r="S48" s="100" t="n">
        <v>26100000000</v>
      </c>
      <c r="T48" s="100" t="n">
        <v>17100000000</v>
      </c>
      <c r="U48" s="100" t="n">
        <v>6600000000</v>
      </c>
      <c r="V48" s="46" t="n">
        <v>-5600000000</v>
      </c>
    </row>
    <row r="49" customFormat="false" ht="16.5" hidden="false" customHeight="false" outlineLevel="0" collapsed="false">
      <c r="A49" s="127" t="s">
        <v>448</v>
      </c>
      <c r="C49" s="82" t="n">
        <v>900000000</v>
      </c>
      <c r="D49" s="82" t="n">
        <v>0</v>
      </c>
      <c r="E49" s="82" t="n">
        <v>0</v>
      </c>
      <c r="F49" s="82" t="n">
        <v>3800000000</v>
      </c>
      <c r="G49" s="83" t="n">
        <v>1600000000</v>
      </c>
      <c r="H49" s="83" t="n">
        <v>500000000</v>
      </c>
      <c r="I49" s="83" t="n">
        <v>0</v>
      </c>
      <c r="J49" s="83" t="n">
        <v>200000000</v>
      </c>
      <c r="K49" s="83" t="n">
        <v>4700000000</v>
      </c>
      <c r="L49" s="83" t="n">
        <v>17900000000</v>
      </c>
      <c r="M49" s="114" t="n">
        <v>17500000000</v>
      </c>
      <c r="N49" s="100" t="n">
        <v>0</v>
      </c>
      <c r="O49" s="100" t="n">
        <v>0</v>
      </c>
      <c r="P49" s="100" t="n">
        <v>0</v>
      </c>
      <c r="Q49" s="46" t="n">
        <v>0</v>
      </c>
      <c r="R49" s="100" t="n">
        <v>0</v>
      </c>
      <c r="S49" s="100" t="n">
        <v>0</v>
      </c>
      <c r="T49" s="100" t="n">
        <v>0</v>
      </c>
      <c r="U49" s="100" t="n">
        <v>0</v>
      </c>
      <c r="V49" s="46" t="n">
        <v>0</v>
      </c>
    </row>
    <row r="50" customFormat="false" ht="16.5" hidden="false" customHeight="false" outlineLevel="0" collapsed="false">
      <c r="A50" s="127" t="s">
        <v>996</v>
      </c>
      <c r="C50" s="82" t="n">
        <v>1400000000</v>
      </c>
      <c r="D50" s="82" t="n">
        <v>-1300000000</v>
      </c>
      <c r="E50" s="82" t="n">
        <v>-1700000000</v>
      </c>
      <c r="F50" s="82" t="n">
        <v>-3400000000</v>
      </c>
      <c r="G50" s="83" t="n">
        <v>-5300000000</v>
      </c>
      <c r="H50" s="83" t="n">
        <v>-26500000000</v>
      </c>
      <c r="I50" s="83" t="n">
        <v>-5700000000</v>
      </c>
      <c r="J50" s="83" t="n">
        <v>0</v>
      </c>
      <c r="K50" s="83" t="n">
        <v>-11700000000</v>
      </c>
      <c r="L50" s="83" t="n">
        <v>-12900000000</v>
      </c>
      <c r="M50" s="114" t="n">
        <v>-22500000000</v>
      </c>
      <c r="N50" s="100" t="n">
        <v>-30500000000</v>
      </c>
      <c r="O50" s="100" t="n">
        <v>-11200000000</v>
      </c>
      <c r="P50" s="100" t="n">
        <v>-15800000000</v>
      </c>
      <c r="Q50" s="46" t="n">
        <v>0</v>
      </c>
      <c r="R50" s="100" t="n">
        <v>0</v>
      </c>
      <c r="S50" s="100" t="n">
        <v>0</v>
      </c>
      <c r="T50" s="100" t="n">
        <v>0</v>
      </c>
      <c r="U50" s="100" t="n">
        <v>0</v>
      </c>
      <c r="V50" s="46" t="n">
        <v>0</v>
      </c>
    </row>
    <row r="51" customFormat="false" ht="16.5" hidden="false" customHeight="false" outlineLevel="0" collapsed="false">
      <c r="A51" s="127" t="s">
        <v>549</v>
      </c>
      <c r="C51" s="82" t="n">
        <v>10300000000</v>
      </c>
      <c r="D51" s="82" t="n">
        <v>0</v>
      </c>
      <c r="E51" s="82" t="n">
        <v>-600000000</v>
      </c>
      <c r="F51" s="82" t="n">
        <v>-2400000000</v>
      </c>
      <c r="G51" s="83" t="n">
        <v>-2800000000</v>
      </c>
      <c r="H51" s="83" t="n">
        <v>1500000000</v>
      </c>
      <c r="I51" s="83" t="n">
        <v>7500000000</v>
      </c>
      <c r="J51" s="83" t="n">
        <v>1200000000</v>
      </c>
      <c r="K51" s="83" t="n">
        <v>-11800000000</v>
      </c>
      <c r="L51" s="83" t="n">
        <v>60600000000</v>
      </c>
      <c r="M51" s="114" t="n">
        <v>15700000000</v>
      </c>
      <c r="N51" s="100" t="n">
        <v>-15200000000</v>
      </c>
      <c r="O51" s="100" t="n">
        <v>27100000000</v>
      </c>
      <c r="P51" s="100" t="n">
        <v>-24900000000</v>
      </c>
      <c r="Q51" s="46" t="n">
        <v>-8800000000</v>
      </c>
      <c r="R51" s="100" t="n">
        <v>33800000000</v>
      </c>
      <c r="S51" s="100" t="n">
        <v>26100000000</v>
      </c>
      <c r="T51" s="100" t="n">
        <v>17100000000</v>
      </c>
      <c r="U51" s="100" t="n">
        <v>6600000000</v>
      </c>
      <c r="V51" s="46" t="n">
        <v>-5600000000</v>
      </c>
    </row>
    <row r="52" customFormat="false" ht="15" hidden="false" customHeight="false" outlineLevel="0" collapsed="false">
      <c r="A52" s="0" t="s">
        <v>797</v>
      </c>
      <c r="B52" s="0" t="s">
        <v>144</v>
      </c>
      <c r="C52" s="82" t="n">
        <f aca="false">C53-C55-C60</f>
        <v>46700000000</v>
      </c>
      <c r="D52" s="82" t="n">
        <f aca="false">D53-D55-D60</f>
        <v>73600000000</v>
      </c>
      <c r="E52" s="82" t="n">
        <f aca="false">E53-E55-E60</f>
        <v>54100000000</v>
      </c>
      <c r="F52" s="82" t="n">
        <f aca="false">F53-F55-F60</f>
        <v>42800000000</v>
      </c>
      <c r="G52" s="82" t="n">
        <f aca="false">G53-G55-G60</f>
        <v>39100000000</v>
      </c>
      <c r="H52" s="82" t="n">
        <f aca="false">H53-H55-H60</f>
        <v>43200000000</v>
      </c>
      <c r="I52" s="82" t="n">
        <f aca="false">I53-I55-I60</f>
        <v>48800000000</v>
      </c>
      <c r="J52" s="82" t="n">
        <f aca="false">J53-J55-J60</f>
        <v>2900000000</v>
      </c>
      <c r="K52" s="82" t="n">
        <f aca="false">K53-K55-K60</f>
        <v>57300000000</v>
      </c>
      <c r="L52" s="82" t="n">
        <f aca="false">L53-L55-L60</f>
        <v>42500000000</v>
      </c>
      <c r="M52" s="82" t="n">
        <f aca="false">M53-M55-M60</f>
        <v>93200000000</v>
      </c>
      <c r="N52" s="82" t="n">
        <f aca="false">N53-N55-N60</f>
        <v>34700000000</v>
      </c>
      <c r="O52" s="82" t="n">
        <f aca="false">O53-O55-O60</f>
        <v>50800000000</v>
      </c>
      <c r="P52" s="82" t="n">
        <f aca="false">P53-P55-P60</f>
        <v>148100000000</v>
      </c>
      <c r="Q52" s="82" t="n">
        <f aca="false">Q53-Q55-Q60</f>
        <v>67000000000</v>
      </c>
      <c r="R52" s="82" t="n">
        <f aca="false">R53-R55-R60</f>
        <v>61800000000</v>
      </c>
      <c r="S52" s="82" t="n">
        <f aca="false">S53-S55-S60</f>
        <v>68100000000</v>
      </c>
      <c r="T52" s="82" t="n">
        <f aca="false">T53-T55-T60</f>
        <v>72600000000</v>
      </c>
      <c r="U52" s="82" t="n">
        <f aca="false">U53-U55-U60</f>
        <v>76300000000</v>
      </c>
      <c r="V52" s="82" t="n">
        <f aca="false">V53-V55-V60</f>
        <v>84100000000</v>
      </c>
    </row>
    <row r="53" customFormat="false" ht="16.5" hidden="false" customHeight="false" outlineLevel="0" collapsed="false">
      <c r="A53" s="0" t="s">
        <v>997</v>
      </c>
      <c r="C53" s="82" t="n">
        <v>73700000000</v>
      </c>
      <c r="D53" s="82" t="n">
        <v>119600000000</v>
      </c>
      <c r="E53" s="82" t="n">
        <v>73100000000</v>
      </c>
      <c r="F53" s="82" t="n">
        <v>79600000000</v>
      </c>
      <c r="G53" s="83" t="n">
        <v>94800000000</v>
      </c>
      <c r="H53" s="83" t="n">
        <v>91100000000</v>
      </c>
      <c r="I53" s="83" t="n">
        <v>104500000000</v>
      </c>
      <c r="J53" s="83" t="n">
        <v>5900000000</v>
      </c>
      <c r="K53" s="83" t="n">
        <v>109300000000</v>
      </c>
      <c r="L53" s="83" t="n">
        <v>142600000000</v>
      </c>
      <c r="M53" s="114" t="n">
        <v>112400000000</v>
      </c>
      <c r="N53" s="100" t="n">
        <v>111500000000</v>
      </c>
      <c r="O53" s="100" t="n">
        <v>94200000000</v>
      </c>
      <c r="P53" s="100" t="n">
        <v>176200000000</v>
      </c>
      <c r="Q53" s="46" t="n">
        <v>140800000000</v>
      </c>
      <c r="R53" s="100" t="n">
        <v>142600000000</v>
      </c>
      <c r="S53" s="100" t="n">
        <v>154900000000</v>
      </c>
      <c r="T53" s="100" t="n">
        <v>165900000000</v>
      </c>
      <c r="U53" s="100" t="n">
        <v>176600000000</v>
      </c>
      <c r="V53" s="46" t="n">
        <v>192000000000</v>
      </c>
    </row>
    <row r="54" customFormat="false" ht="16.5" hidden="false" customHeight="false" outlineLevel="0" collapsed="false">
      <c r="A54" s="0" t="s">
        <v>803</v>
      </c>
      <c r="C54" s="82" t="n">
        <v>74400000000</v>
      </c>
      <c r="D54" s="82" t="n">
        <v>79800000000</v>
      </c>
      <c r="E54" s="82" t="n">
        <v>70400000000</v>
      </c>
      <c r="F54" s="82" t="n">
        <v>69300000000</v>
      </c>
      <c r="G54" s="83" t="n">
        <v>69800000000</v>
      </c>
      <c r="H54" s="83" t="n">
        <v>67900000000</v>
      </c>
      <c r="I54" s="83" t="n">
        <v>64800000000</v>
      </c>
      <c r="J54" s="83" t="n">
        <v>4300000000</v>
      </c>
      <c r="K54" s="83" t="n">
        <v>69400000000</v>
      </c>
      <c r="L54" s="83" t="n">
        <v>80700000000</v>
      </c>
      <c r="M54" s="114" t="n">
        <v>76000000000</v>
      </c>
      <c r="N54" s="100" t="n">
        <v>119100000000</v>
      </c>
      <c r="O54" s="100" t="n">
        <v>87700000000</v>
      </c>
      <c r="P54" s="100" t="n">
        <v>154300000000</v>
      </c>
      <c r="Q54" s="46" t="n">
        <v>143600000000</v>
      </c>
      <c r="R54" s="100" t="n">
        <v>153300000000</v>
      </c>
      <c r="S54" s="100" t="n">
        <v>163900000000</v>
      </c>
      <c r="T54" s="100" t="n">
        <v>175800000000</v>
      </c>
      <c r="U54" s="100" t="n">
        <v>189000000000</v>
      </c>
      <c r="V54" s="46" t="n">
        <v>203200000000</v>
      </c>
    </row>
    <row r="55" customFormat="false" ht="16.5" hidden="false" customHeight="false" outlineLevel="0" collapsed="false">
      <c r="A55" s="0" t="s">
        <v>43</v>
      </c>
      <c r="C55" s="82" t="n">
        <v>25300000000</v>
      </c>
      <c r="D55" s="82" t="n">
        <v>24500000000</v>
      </c>
      <c r="E55" s="82" t="n">
        <v>15300000000</v>
      </c>
      <c r="F55" s="82" t="n">
        <v>31900000000</v>
      </c>
      <c r="G55" s="83" t="n">
        <v>40900000000</v>
      </c>
      <c r="H55" s="83" t="n">
        <v>39700000000</v>
      </c>
      <c r="I55" s="83" t="n">
        <v>37600000000</v>
      </c>
      <c r="J55" s="83" t="n">
        <v>2300000000</v>
      </c>
      <c r="K55" s="83" t="n">
        <v>21600000000</v>
      </c>
      <c r="L55" s="83" t="n">
        <v>28800000000</v>
      </c>
      <c r="M55" s="114" t="n">
        <v>19200000000</v>
      </c>
      <c r="N55" s="100" t="n">
        <v>76800000000</v>
      </c>
      <c r="O55" s="100" t="n">
        <v>43400000000</v>
      </c>
      <c r="P55" s="100" t="n">
        <v>28100000000</v>
      </c>
      <c r="Q55" s="46" t="n">
        <v>73800000000</v>
      </c>
      <c r="R55" s="100" t="n">
        <v>80800000000</v>
      </c>
      <c r="S55" s="100" t="n">
        <v>86800000000</v>
      </c>
      <c r="T55" s="100" t="n">
        <v>93300000000</v>
      </c>
      <c r="U55" s="100" t="n">
        <v>100300000000</v>
      </c>
      <c r="V55" s="46" t="n">
        <v>107900000000</v>
      </c>
    </row>
    <row r="56" customFormat="false" ht="16.5" hidden="false" customHeight="false" outlineLevel="0" collapsed="false">
      <c r="A56" s="47" t="s">
        <v>327</v>
      </c>
      <c r="B56" s="0" t="s">
        <v>138</v>
      </c>
      <c r="C56" s="82" t="n">
        <v>49100000000</v>
      </c>
      <c r="D56" s="82" t="n">
        <v>55300000000</v>
      </c>
      <c r="E56" s="82" t="n">
        <v>55100000000</v>
      </c>
      <c r="F56" s="82" t="n">
        <v>37400000000</v>
      </c>
      <c r="G56" s="83" t="n">
        <v>28900000000</v>
      </c>
      <c r="H56" s="83" t="n">
        <v>28100000000</v>
      </c>
      <c r="I56" s="83" t="n">
        <v>27200000000</v>
      </c>
      <c r="J56" s="83" t="n">
        <v>2000000000</v>
      </c>
      <c r="K56" s="83" t="n">
        <v>47700000000</v>
      </c>
      <c r="L56" s="83" t="n">
        <v>52000000000</v>
      </c>
      <c r="M56" s="114" t="n">
        <v>56800000000</v>
      </c>
      <c r="N56" s="100" t="n">
        <v>42300000000</v>
      </c>
      <c r="O56" s="100" t="n">
        <v>44300000000</v>
      </c>
      <c r="P56" s="100" t="n">
        <v>126200000000</v>
      </c>
      <c r="Q56" s="46" t="n">
        <v>69800000000</v>
      </c>
      <c r="R56" s="100" t="n">
        <v>72500000000</v>
      </c>
      <c r="S56" s="100" t="n">
        <v>77100000000</v>
      </c>
      <c r="T56" s="100" t="n">
        <v>82500000000</v>
      </c>
      <c r="U56" s="100" t="n">
        <v>88700000000</v>
      </c>
      <c r="V56" s="46" t="n">
        <v>95300000000</v>
      </c>
    </row>
    <row r="57" customFormat="false" ht="16.5" hidden="false" customHeight="false" outlineLevel="0" collapsed="false">
      <c r="A57" s="47" t="s">
        <v>420</v>
      </c>
      <c r="B57" s="0" t="s">
        <v>142</v>
      </c>
      <c r="C57" s="82" t="n">
        <v>-22900000000</v>
      </c>
      <c r="D57" s="82" t="n">
        <v>-17500000000</v>
      </c>
      <c r="E57" s="82" t="n">
        <v>-18800000000</v>
      </c>
      <c r="F57" s="82" t="n">
        <v>-17900000000</v>
      </c>
      <c r="G57" s="83" t="n">
        <v>-9300000000</v>
      </c>
      <c r="H57" s="83" t="n">
        <v>-9700000000</v>
      </c>
      <c r="I57" s="83" t="n">
        <v>-548500000000</v>
      </c>
      <c r="J57" s="83" t="n">
        <v>0</v>
      </c>
      <c r="K57" s="83" t="n">
        <v>-8300000000</v>
      </c>
      <c r="L57" s="83" t="n">
        <v>-9400000000</v>
      </c>
      <c r="M57" s="114" t="n">
        <v>-15800000000</v>
      </c>
      <c r="N57" s="100" t="n">
        <v>-17900000000</v>
      </c>
      <c r="O57" s="100" t="n">
        <v>-25000000000</v>
      </c>
      <c r="P57" s="100" t="n">
        <v>-28200000000</v>
      </c>
      <c r="Q57" s="46" t="n">
        <v>-29200000000</v>
      </c>
      <c r="R57" s="100" t="n">
        <v>-33500000000</v>
      </c>
      <c r="S57" s="100" t="n">
        <v>-33100000000</v>
      </c>
      <c r="T57" s="100" t="n">
        <v>-32500000000</v>
      </c>
      <c r="U57" s="100" t="n">
        <v>-33100000000</v>
      </c>
      <c r="V57" s="46" t="n">
        <v>-33500000000</v>
      </c>
    </row>
    <row r="58" customFormat="false" ht="15" hidden="false" customHeight="false" outlineLevel="0" collapsed="false">
      <c r="A58" s="47" t="s">
        <v>998</v>
      </c>
      <c r="B58" s="0" t="s">
        <v>138</v>
      </c>
      <c r="C58" s="82" t="n">
        <f aca="false">C59-C60</f>
        <v>0</v>
      </c>
      <c r="D58" s="82" t="n">
        <f aca="false">D59-D60</f>
        <v>20200000000</v>
      </c>
      <c r="E58" s="82" t="n">
        <f aca="false">E59-E60</f>
        <v>0</v>
      </c>
      <c r="F58" s="82" t="n">
        <f aca="false">F59-F60</f>
        <v>6300000000</v>
      </c>
      <c r="G58" s="82" t="n">
        <f aca="false">G59-G60</f>
        <v>19500000000</v>
      </c>
      <c r="H58" s="82" t="n">
        <f aca="false">H59-H60</f>
        <v>24800000000</v>
      </c>
      <c r="I58" s="82" t="n">
        <f aca="false">I59-I60</f>
        <v>0</v>
      </c>
      <c r="J58" s="82" t="n">
        <f aca="false">J59-J60</f>
        <v>1000000000</v>
      </c>
      <c r="K58" s="82" t="n">
        <f aca="false">K59-K60</f>
        <v>17900000000</v>
      </c>
      <c r="L58" s="82" t="n">
        <f aca="false">L59-L60</f>
        <v>0</v>
      </c>
      <c r="M58" s="82" t="n">
        <f aca="false">M59-M60</f>
        <v>52200000000</v>
      </c>
      <c r="N58" s="82" t="n">
        <f aca="false">N59-N60</f>
        <v>10300000000</v>
      </c>
      <c r="O58" s="82" t="n">
        <f aca="false">O59-O60</f>
        <v>31500000000</v>
      </c>
      <c r="P58" s="82" t="n">
        <f aca="false">P59-P60</f>
        <v>50100000000</v>
      </c>
      <c r="Q58" s="82" t="n">
        <f aca="false">Q59-Q60</f>
        <v>26300000000</v>
      </c>
      <c r="R58" s="82" t="n">
        <f aca="false">R59-R60</f>
        <v>22800000000</v>
      </c>
      <c r="S58" s="82" t="n">
        <f aca="false">S59-S60</f>
        <v>24000000000</v>
      </c>
      <c r="T58" s="82" t="n">
        <f aca="false">T59-T60</f>
        <v>22500000000</v>
      </c>
      <c r="U58" s="82" t="n">
        <f aca="false">U59-U60</f>
        <v>20700000000</v>
      </c>
      <c r="V58" s="82" t="n">
        <f aca="false">V59-V60</f>
        <v>22200000000</v>
      </c>
    </row>
    <row r="59" customFormat="false" ht="16.5" hidden="false" customHeight="false" outlineLevel="0" collapsed="false">
      <c r="A59" s="52" t="s">
        <v>999</v>
      </c>
      <c r="C59" s="82" t="n">
        <v>1700000000</v>
      </c>
      <c r="D59" s="82" t="n">
        <v>41700000000</v>
      </c>
      <c r="E59" s="82" t="n">
        <v>3700000000</v>
      </c>
      <c r="F59" s="82" t="n">
        <v>11200000000</v>
      </c>
      <c r="G59" s="83" t="n">
        <v>34300000000</v>
      </c>
      <c r="H59" s="83" t="n">
        <v>33000000000</v>
      </c>
      <c r="I59" s="83" t="n">
        <v>18100000000</v>
      </c>
      <c r="J59" s="83" t="n">
        <v>1700000000</v>
      </c>
      <c r="K59" s="83" t="n">
        <v>48300000000</v>
      </c>
      <c r="L59" s="83" t="n">
        <v>71300000000</v>
      </c>
      <c r="M59" s="114" t="n">
        <v>52200000000</v>
      </c>
      <c r="N59" s="100" t="n">
        <v>10300000000</v>
      </c>
      <c r="O59" s="100" t="n">
        <v>31500000000</v>
      </c>
      <c r="P59" s="100" t="n">
        <v>50100000000</v>
      </c>
      <c r="Q59" s="46" t="n">
        <v>26300000000</v>
      </c>
      <c r="R59" s="100" t="n">
        <v>22800000000</v>
      </c>
      <c r="S59" s="100" t="n">
        <v>24000000000</v>
      </c>
      <c r="T59" s="100" t="n">
        <v>22500000000</v>
      </c>
      <c r="U59" s="100" t="n">
        <v>20700000000</v>
      </c>
      <c r="V59" s="46" t="n">
        <v>22200000000</v>
      </c>
    </row>
    <row r="60" customFormat="false" ht="16.5" hidden="false" customHeight="false" outlineLevel="0" collapsed="false">
      <c r="A60" s="0" t="s">
        <v>1000</v>
      </c>
      <c r="C60" s="82" t="n">
        <v>1700000000</v>
      </c>
      <c r="D60" s="82" t="n">
        <v>21500000000</v>
      </c>
      <c r="E60" s="82" t="n">
        <v>3700000000</v>
      </c>
      <c r="F60" s="82" t="n">
        <v>4900000000</v>
      </c>
      <c r="G60" s="83" t="n">
        <v>14800000000</v>
      </c>
      <c r="H60" s="83" t="n">
        <v>8200000000</v>
      </c>
      <c r="I60" s="83" t="n">
        <v>18100000000</v>
      </c>
      <c r="J60" s="83" t="n">
        <v>700000000</v>
      </c>
      <c r="K60" s="83" t="n">
        <v>30400000000</v>
      </c>
      <c r="L60" s="83" t="n">
        <v>71300000000</v>
      </c>
      <c r="M60" s="114"/>
      <c r="N60" s="114"/>
      <c r="O60" s="114"/>
      <c r="P60" s="114"/>
      <c r="Q60" s="114"/>
      <c r="R60" s="114"/>
      <c r="S60" s="114"/>
      <c r="T60" s="114"/>
      <c r="U60" s="114"/>
      <c r="V60" s="114"/>
    </row>
    <row r="61" customFormat="false" ht="16.5" hidden="false" customHeight="false" outlineLevel="0" collapsed="false">
      <c r="A61" s="47" t="s">
        <v>1001</v>
      </c>
      <c r="B61" s="0" t="s">
        <v>138</v>
      </c>
      <c r="C61" s="82" t="n">
        <v>0</v>
      </c>
      <c r="D61" s="82" t="n">
        <v>20200000000</v>
      </c>
      <c r="E61" s="82" t="n">
        <v>0</v>
      </c>
      <c r="F61" s="82" t="n">
        <v>6300000000</v>
      </c>
      <c r="G61" s="83" t="n">
        <v>19500000000</v>
      </c>
      <c r="H61" s="83" t="n">
        <v>24800000000</v>
      </c>
      <c r="I61" s="83" t="n">
        <v>0</v>
      </c>
      <c r="J61" s="83" t="n">
        <v>1000000000</v>
      </c>
      <c r="K61" s="83" t="n">
        <v>17900000000</v>
      </c>
      <c r="L61" s="83" t="n">
        <v>0</v>
      </c>
      <c r="M61" s="114" t="s">
        <v>79</v>
      </c>
      <c r="N61" s="114" t="s">
        <v>79</v>
      </c>
      <c r="O61" s="114" t="s">
        <v>79</v>
      </c>
      <c r="P61" s="114" t="s">
        <v>79</v>
      </c>
      <c r="Q61" s="114" t="s">
        <v>79</v>
      </c>
      <c r="R61" s="114" t="s">
        <v>79</v>
      </c>
      <c r="S61" s="114" t="s">
        <v>79</v>
      </c>
      <c r="T61" s="114" t="s">
        <v>79</v>
      </c>
      <c r="U61" s="114" t="s">
        <v>79</v>
      </c>
      <c r="V61" s="114" t="s">
        <v>79</v>
      </c>
    </row>
    <row r="62" customFormat="false" ht="15" hidden="false" customHeight="false" outlineLevel="0" collapsed="false">
      <c r="A62" s="81" t="s">
        <v>1002</v>
      </c>
      <c r="B62" s="77"/>
      <c r="C62" s="82" t="n">
        <v>20500000000</v>
      </c>
      <c r="D62" s="82" t="n">
        <v>15700000000</v>
      </c>
      <c r="E62" s="82" t="n">
        <v>17800000000</v>
      </c>
      <c r="F62" s="82" t="n">
        <v>17000000000</v>
      </c>
      <c r="G62" s="83" t="n">
        <v>0</v>
      </c>
      <c r="H62" s="83" t="n">
        <v>0</v>
      </c>
      <c r="I62" s="83" t="n">
        <v>0</v>
      </c>
      <c r="J62" s="83" t="s">
        <v>79</v>
      </c>
      <c r="K62" s="83" t="s">
        <v>79</v>
      </c>
      <c r="L62" s="83" t="s">
        <v>79</v>
      </c>
      <c r="M62" s="83" t="s">
        <v>79</v>
      </c>
      <c r="N62" s="83" t="s">
        <v>79</v>
      </c>
      <c r="O62" s="83" t="s">
        <v>79</v>
      </c>
      <c r="P62" s="83" t="s">
        <v>79</v>
      </c>
      <c r="Q62" s="83" t="s">
        <v>79</v>
      </c>
      <c r="R62" s="83" t="s">
        <v>79</v>
      </c>
      <c r="S62" s="83" t="s">
        <v>79</v>
      </c>
      <c r="T62" s="83" t="s">
        <v>79</v>
      </c>
      <c r="U62" s="83" t="s">
        <v>79</v>
      </c>
      <c r="V62" s="83" t="s">
        <v>79</v>
      </c>
    </row>
    <row r="63" customFormat="false" ht="15" hidden="false" customHeight="false" outlineLevel="0" collapsed="false">
      <c r="A63" s="81" t="s">
        <v>660</v>
      </c>
      <c r="B63" s="77"/>
      <c r="C63" s="46" t="s">
        <v>79</v>
      </c>
      <c r="D63" s="46" t="s">
        <v>79</v>
      </c>
      <c r="E63" s="46" t="s">
        <v>79</v>
      </c>
      <c r="F63" s="46" t="s">
        <v>79</v>
      </c>
      <c r="G63" s="46" t="s">
        <v>79</v>
      </c>
      <c r="H63" s="46" t="s">
        <v>79</v>
      </c>
      <c r="I63" s="83" t="n">
        <v>570200000000</v>
      </c>
      <c r="J63" s="83" t="s">
        <v>79</v>
      </c>
      <c r="K63" s="83" t="s">
        <v>79</v>
      </c>
      <c r="L63" s="83" t="s">
        <v>79</v>
      </c>
      <c r="M63" s="83" t="s">
        <v>79</v>
      </c>
      <c r="N63" s="83" t="s">
        <v>79</v>
      </c>
      <c r="O63" s="83" t="s">
        <v>79</v>
      </c>
      <c r="P63" s="83" t="s">
        <v>79</v>
      </c>
      <c r="Q63" s="83" t="s">
        <v>79</v>
      </c>
      <c r="R63" s="83" t="s">
        <v>79</v>
      </c>
      <c r="S63" s="83" t="s">
        <v>79</v>
      </c>
      <c r="T63" s="83" t="s">
        <v>79</v>
      </c>
      <c r="U63" s="83" t="s">
        <v>79</v>
      </c>
      <c r="V63" s="83" t="s">
        <v>79</v>
      </c>
    </row>
    <row r="64" customFormat="false" ht="16.5" hidden="false" customHeight="false" outlineLevel="0" collapsed="false">
      <c r="A64" s="0" t="s">
        <v>1003</v>
      </c>
      <c r="C64" s="46" t="s">
        <v>79</v>
      </c>
      <c r="D64" s="46" t="s">
        <v>79</v>
      </c>
      <c r="E64" s="46" t="s">
        <v>79</v>
      </c>
      <c r="F64" s="46" t="s">
        <v>79</v>
      </c>
      <c r="G64" s="46" t="s">
        <v>79</v>
      </c>
      <c r="H64" s="46" t="s">
        <v>79</v>
      </c>
      <c r="I64" s="46" t="s">
        <v>79</v>
      </c>
      <c r="J64" s="83" t="n">
        <v>1100000000</v>
      </c>
      <c r="K64" s="83" t="n">
        <v>3400000000</v>
      </c>
      <c r="L64" s="83" t="n">
        <v>-300000000</v>
      </c>
      <c r="M64" s="114" t="n">
        <v>-4300000000</v>
      </c>
      <c r="N64" s="100" t="n">
        <v>2300000000</v>
      </c>
      <c r="O64" s="100" t="n">
        <v>0</v>
      </c>
      <c r="P64" s="100" t="n">
        <v>0</v>
      </c>
      <c r="Q64" s="46" t="n">
        <v>0</v>
      </c>
      <c r="R64" s="46" t="n">
        <v>0</v>
      </c>
      <c r="S64" s="100" t="n">
        <v>0</v>
      </c>
      <c r="T64" s="100" t="n">
        <v>0</v>
      </c>
      <c r="U64" s="100" t="n">
        <v>0</v>
      </c>
      <c r="V64" s="46" t="n">
        <v>0</v>
      </c>
    </row>
    <row r="66" customFormat="false" ht="15" hidden="false" customHeight="false" outlineLevel="0" collapsed="false">
      <c r="E66" s="0" t="s">
        <v>85</v>
      </c>
      <c r="F66" s="0" t="s">
        <v>85</v>
      </c>
      <c r="G66" s="0" t="s">
        <v>85</v>
      </c>
      <c r="H66" s="0" t="s">
        <v>85</v>
      </c>
      <c r="I66" s="0" t="s">
        <v>85</v>
      </c>
      <c r="J66" s="0" t="s">
        <v>85</v>
      </c>
      <c r="K66" s="0" t="s">
        <v>85</v>
      </c>
      <c r="L66" s="0" t="s">
        <v>85</v>
      </c>
      <c r="M66" s="0" t="s">
        <v>85</v>
      </c>
      <c r="N66" s="0" t="s">
        <v>85</v>
      </c>
      <c r="O66" s="0" t="s">
        <v>85</v>
      </c>
      <c r="P66" s="0" t="s">
        <v>85</v>
      </c>
      <c r="Q66" s="0" t="s">
        <v>85</v>
      </c>
      <c r="R66" s="0" t="s">
        <v>85</v>
      </c>
      <c r="S66" s="0" t="s">
        <v>85</v>
      </c>
      <c r="T66" s="0" t="s">
        <v>85</v>
      </c>
      <c r="U66" s="0" t="s">
        <v>85</v>
      </c>
      <c r="V66" s="0" t="s">
        <v>85</v>
      </c>
    </row>
    <row r="68" customFormat="false" ht="15" hidden="false" customHeight="false" outlineLevel="0" collapsed="false">
      <c r="A68" s="0" t="s">
        <v>88</v>
      </c>
      <c r="C68" s="0" t="n">
        <f aca="false">C7-C8-C11</f>
        <v>0</v>
      </c>
      <c r="D68" s="0" t="n">
        <f aca="false">D7-D8-D11</f>
        <v>0</v>
      </c>
      <c r="E68" s="0" t="n">
        <f aca="false">E7-E8-E11</f>
        <v>0</v>
      </c>
      <c r="F68" s="0" t="n">
        <f aca="false">F7-F8-F11</f>
        <v>0</v>
      </c>
      <c r="G68" s="0" t="n">
        <f aca="false">G7-G8-G11</f>
        <v>0</v>
      </c>
      <c r="H68" s="0" t="n">
        <f aca="false">H7-H8-H11</f>
        <v>0</v>
      </c>
      <c r="I68" s="0" t="n">
        <f aca="false">I7-I8-I11</f>
        <v>0</v>
      </c>
      <c r="J68" s="0" t="n">
        <f aca="false">J7-J8-J11</f>
        <v>0</v>
      </c>
      <c r="K68" s="0" t="n">
        <f aca="false">K7-K8-K11</f>
        <v>0</v>
      </c>
      <c r="L68" s="0" t="n">
        <f aca="false">L7-L8-L11</f>
        <v>0</v>
      </c>
      <c r="M68" s="0" t="n">
        <f aca="false">M7-M8-M11</f>
        <v>0</v>
      </c>
      <c r="N68" s="0" t="n">
        <f aca="false">N7-N8-N11</f>
        <v>0</v>
      </c>
      <c r="O68" s="0" t="n">
        <f aca="false">O7-O8-O11</f>
        <v>-100000000</v>
      </c>
      <c r="P68" s="0" t="n">
        <f aca="false">P7-P8-P11</f>
        <v>0</v>
      </c>
      <c r="Q68" s="0" t="n">
        <f aca="false">Q7-Q8-Q11</f>
        <v>0</v>
      </c>
      <c r="R68" s="0" t="n">
        <f aca="false">R7-R8-R11</f>
        <v>0</v>
      </c>
      <c r="S68" s="0" t="n">
        <f aca="false">S7-S8-S11</f>
        <v>0</v>
      </c>
      <c r="T68" s="0" t="n">
        <f aca="false">T7-T8-T11</f>
        <v>0</v>
      </c>
      <c r="U68" s="0" t="n">
        <f aca="false">U7-U8-U11</f>
        <v>100000000</v>
      </c>
      <c r="V68" s="0" t="n">
        <f aca="false">V7-V8-V11</f>
        <v>0</v>
      </c>
    </row>
    <row r="69" customFormat="false" ht="15" hidden="false" customHeight="false" outlineLevel="0" collapsed="false">
      <c r="A69" s="0" t="s">
        <v>331</v>
      </c>
      <c r="C69" s="54" t="n">
        <f aca="false">C15-C16-C28-C31</f>
        <v>0</v>
      </c>
      <c r="D69" s="54" t="n">
        <f aca="false">D15-D16-D28-D31</f>
        <v>0</v>
      </c>
      <c r="E69" s="0" t="n">
        <f aca="false">E15-E16-E27</f>
        <v>-100000000</v>
      </c>
      <c r="F69" s="0" t="n">
        <f aca="false">F15-F16-F27</f>
        <v>0</v>
      </c>
      <c r="G69" s="0" t="n">
        <f aca="false">G15-G16-G27</f>
        <v>0</v>
      </c>
      <c r="H69" s="0" t="n">
        <f aca="false">H15-H16-H27</f>
        <v>0</v>
      </c>
      <c r="I69" s="0" t="n">
        <f aca="false">I15-I16-I27</f>
        <v>0</v>
      </c>
      <c r="J69" s="0" t="n">
        <f aca="false">J15-J16-J27</f>
        <v>0</v>
      </c>
      <c r="K69" s="0" t="n">
        <f aca="false">K15-K16-K27</f>
        <v>100000000</v>
      </c>
      <c r="L69" s="0" t="n">
        <f aca="false">L15-L16-L27</f>
        <v>-100000000</v>
      </c>
      <c r="M69" s="0" t="n">
        <f aca="false">M15-M16-M27</f>
        <v>0</v>
      </c>
      <c r="N69" s="0" t="n">
        <f aca="false">N15-N16-N27</f>
        <v>0</v>
      </c>
      <c r="O69" s="0" t="n">
        <f aca="false">O15-O16-O27</f>
        <v>-100000000</v>
      </c>
      <c r="P69" s="0" t="n">
        <f aca="false">P15-P16-P27</f>
        <v>0</v>
      </c>
      <c r="Q69" s="0" t="n">
        <f aca="false">Q15-Q16-Q27</f>
        <v>100000000</v>
      </c>
      <c r="R69" s="0" t="n">
        <f aca="false">R15-R16-R27</f>
        <v>0</v>
      </c>
      <c r="S69" s="0" t="n">
        <f aca="false">S15-S16-S27</f>
        <v>100000000</v>
      </c>
      <c r="T69" s="0" t="n">
        <f aca="false">T15-T16-T27</f>
        <v>0</v>
      </c>
      <c r="U69" s="0" t="n">
        <f aca="false">U15-U16-U27</f>
        <v>0</v>
      </c>
      <c r="V69" s="0" t="n">
        <f aca="false">V15-V16-V27</f>
        <v>0</v>
      </c>
    </row>
    <row r="70" customFormat="false" ht="15" hidden="false" customHeight="false" outlineLevel="0" collapsed="false">
      <c r="A70" s="0" t="s">
        <v>1004</v>
      </c>
      <c r="C70" s="0" t="n">
        <f aca="false">C16-C17-C24</f>
        <v>-35100000000</v>
      </c>
      <c r="D70" s="0" t="n">
        <f aca="false">D16-D17-D24</f>
        <v>-55500000000</v>
      </c>
      <c r="E70" s="0" t="n">
        <f aca="false">E16-E17-E24</f>
        <v>100000000</v>
      </c>
      <c r="F70" s="0" t="n">
        <f aca="false">F16-F17-F24</f>
        <v>0</v>
      </c>
      <c r="G70" s="0" t="n">
        <f aca="false">G16-G17-G24</f>
        <v>0</v>
      </c>
      <c r="H70" s="74" t="n">
        <f aca="false">H16-H17-H24</f>
        <v>0</v>
      </c>
      <c r="I70" s="0" t="n">
        <f aca="false">I16-I17-I24</f>
        <v>-100000000</v>
      </c>
      <c r="J70" s="0" t="n">
        <f aca="false">J16-J17-J24</f>
        <v>-100000000</v>
      </c>
      <c r="K70" s="0" t="n">
        <f aca="false">K16-K17-K24</f>
        <v>0</v>
      </c>
      <c r="L70" s="74" t="n">
        <f aca="false">L16-L17-L24</f>
        <v>0</v>
      </c>
      <c r="M70" s="0" t="n">
        <f aca="false">M16-M17-M24</f>
        <v>0</v>
      </c>
      <c r="N70" s="0" t="n">
        <f aca="false">N16-N17-N24</f>
        <v>0</v>
      </c>
      <c r="O70" s="0" t="n">
        <f aca="false">O16-O17-O24</f>
        <v>100000000</v>
      </c>
      <c r="P70" s="0" t="n">
        <f aca="false">P16-P17-P24</f>
        <v>0</v>
      </c>
      <c r="Q70" s="0" t="n">
        <f aca="false">Q16-Q17-Q24</f>
        <v>0</v>
      </c>
      <c r="R70" s="0" t="n">
        <f aca="false">R16-R17-R24</f>
        <v>0</v>
      </c>
      <c r="S70" s="0" t="n">
        <f aca="false">S16-S17-S24</f>
        <v>-100000000</v>
      </c>
      <c r="T70" s="0" t="n">
        <f aca="false">T16-T17-T24</f>
        <v>0</v>
      </c>
      <c r="U70" s="0" t="n">
        <f aca="false">U16-U17-U24</f>
        <v>0</v>
      </c>
      <c r="V70" s="0" t="n">
        <f aca="false">V16-V17-V24</f>
        <v>0</v>
      </c>
    </row>
    <row r="71" customFormat="false" ht="15" hidden="false" customHeight="false" outlineLevel="0" collapsed="false">
      <c r="A71" s="0" t="s">
        <v>227</v>
      </c>
      <c r="C71" s="0" t="n">
        <f aca="false">C41-C42-C53</f>
        <v>-100000000</v>
      </c>
      <c r="D71" s="54" t="n">
        <f aca="false">D41-D42-D53</f>
        <v>0</v>
      </c>
      <c r="E71" s="74" t="n">
        <f aca="false">E41-E42-E53</f>
        <v>-100000000</v>
      </c>
      <c r="F71" s="74" t="n">
        <f aca="false">F41-F42-F53</f>
        <v>100000000</v>
      </c>
      <c r="G71" s="74" t="n">
        <f aca="false">G41-G42-G53</f>
        <v>0</v>
      </c>
      <c r="H71" s="74" t="n">
        <f aca="false">H41-H42-H53</f>
        <v>0</v>
      </c>
      <c r="I71" s="74" t="n">
        <f aca="false">I41-I42-I53</f>
        <v>0</v>
      </c>
      <c r="J71" s="74" t="n">
        <f aca="false">J41-J42-J53</f>
        <v>0</v>
      </c>
      <c r="K71" s="74" t="n">
        <f aca="false">K41-K42-K53</f>
        <v>100000000</v>
      </c>
      <c r="L71" s="74" t="n">
        <f aca="false">L41-L42-L53</f>
        <v>0</v>
      </c>
      <c r="M71" s="74" t="n">
        <f aca="false">M41-M42-M53</f>
        <v>0</v>
      </c>
      <c r="N71" s="0" t="n">
        <f aca="false">N41-N42-N53</f>
        <v>0</v>
      </c>
      <c r="O71" s="0" t="n">
        <f aca="false">O41-O42-O53</f>
        <v>0</v>
      </c>
      <c r="P71" s="0" t="n">
        <f aca="false">P41-P42-P53</f>
        <v>0</v>
      </c>
      <c r="Q71" s="0" t="n">
        <f aca="false">Q41-Q42-Q53</f>
        <v>0</v>
      </c>
      <c r="R71" s="0" t="n">
        <f aca="false">R41-R42-R53</f>
        <v>0</v>
      </c>
      <c r="S71" s="0" t="n">
        <f aca="false">S41-S42-S53</f>
        <v>0</v>
      </c>
      <c r="T71" s="0" t="n">
        <f aca="false">T41-T42-T53</f>
        <v>-100000000</v>
      </c>
      <c r="U71" s="0" t="n">
        <f aca="false">U41-U42-U53</f>
        <v>0</v>
      </c>
      <c r="V71" s="0" t="n">
        <f aca="false">V41-V42-V53</f>
        <v>-100000000</v>
      </c>
    </row>
    <row r="72" customFormat="false" ht="15" hidden="false" customHeight="false" outlineLevel="0" collapsed="false">
      <c r="A72" s="0" t="s">
        <v>1005</v>
      </c>
      <c r="C72" s="54" t="n">
        <f aca="false">C54-C55-C56</f>
        <v>0</v>
      </c>
      <c r="D72" s="54" t="n">
        <f aca="false">D54-D55-D56</f>
        <v>0</v>
      </c>
      <c r="E72" s="54" t="n">
        <f aca="false">E54-E55-E56</f>
        <v>0</v>
      </c>
      <c r="F72" s="54" t="n">
        <f aca="false">F54-F55-F56</f>
        <v>0</v>
      </c>
      <c r="G72" s="54" t="n">
        <f aca="false">G54-G55-G56</f>
        <v>0</v>
      </c>
      <c r="H72" s="54" t="n">
        <f aca="false">H54-H55-H56</f>
        <v>100000000</v>
      </c>
      <c r="I72" s="54" t="n">
        <f aca="false">I54-I55-I56</f>
        <v>0</v>
      </c>
      <c r="J72" s="54" t="n">
        <f aca="false">J54-J55-J56</f>
        <v>0</v>
      </c>
      <c r="K72" s="54" t="n">
        <f aca="false">K54-K55-K56</f>
        <v>100000000</v>
      </c>
      <c r="L72" s="54" t="n">
        <f aca="false">L54-L55-L56</f>
        <v>-100000000</v>
      </c>
      <c r="M72" s="54" t="n">
        <f aca="false">M54-M55-M56</f>
        <v>0</v>
      </c>
      <c r="N72" s="54" t="n">
        <f aca="false">N54-N55-N56</f>
        <v>0</v>
      </c>
      <c r="O72" s="54" t="n">
        <f aca="false">O54-O55-O56</f>
        <v>0</v>
      </c>
      <c r="P72" s="54" t="n">
        <f aca="false">P54-P55-P56</f>
        <v>0</v>
      </c>
      <c r="Q72" s="54" t="n">
        <f aca="false">Q54-Q55-Q56</f>
        <v>0</v>
      </c>
      <c r="R72" s="54" t="n">
        <f aca="false">R54-R55-R56</f>
        <v>0</v>
      </c>
      <c r="S72" s="54" t="n">
        <f aca="false">S54-S55-S56</f>
        <v>0</v>
      </c>
      <c r="T72" s="54" t="n">
        <f aca="false">T54-T55-T56</f>
        <v>0</v>
      </c>
      <c r="U72" s="54" t="n">
        <f aca="false">U54-U55-U56</f>
        <v>0</v>
      </c>
      <c r="V72" s="54" t="n">
        <f aca="false">V54-V55-V56</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W4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19" activeCellId="0" sqref="B19"/>
    </sheetView>
  </sheetViews>
  <sheetFormatPr defaultRowHeight="15"/>
  <cols>
    <col collapsed="false" hidden="false" max="2" min="1" style="0" width="32.5714285714286"/>
    <col collapsed="false" hidden="false" max="4" min="3" style="0" width="8.72959183673469"/>
    <col collapsed="false" hidden="false" max="5" min="5" style="0" width="18"/>
    <col collapsed="false" hidden="false" max="6" min="6" style="0" width="16.8571428571429"/>
    <col collapsed="false" hidden="false" max="18" min="7" style="0" width="18"/>
    <col collapsed="false" hidden="false" max="1025" min="19" style="0" width="8.72959183673469"/>
  </cols>
  <sheetData>
    <row r="1" customFormat="false" ht="15" hidden="false" customHeight="false" outlineLevel="0" collapsed="false">
      <c r="A1" s="1" t="s">
        <v>1006</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1007</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29</v>
      </c>
      <c r="P5" s="2" t="s">
        <v>29</v>
      </c>
      <c r="Q5" s="8" t="s">
        <v>27</v>
      </c>
      <c r="R5" s="2" t="s">
        <v>29</v>
      </c>
      <c r="S5" s="2" t="s">
        <v>29</v>
      </c>
      <c r="T5" s="2" t="s">
        <v>29</v>
      </c>
      <c r="U5" s="2" t="s">
        <v>29</v>
      </c>
      <c r="V5" s="2" t="s">
        <v>29</v>
      </c>
      <c r="W5" s="2" t="s">
        <v>29</v>
      </c>
    </row>
    <row r="6" s="24" customFormat="true" ht="15" hidden="false" customHeight="false" outlineLevel="0" collapsed="false">
      <c r="A6" s="9" t="s">
        <v>30</v>
      </c>
      <c r="B6" s="123" t="s">
        <v>95</v>
      </c>
      <c r="C6" s="123"/>
      <c r="D6" s="123"/>
      <c r="E6" s="150" t="n">
        <v>8849000000</v>
      </c>
      <c r="F6" s="150" t="n">
        <v>7054000000</v>
      </c>
      <c r="G6" s="150" t="n">
        <v>10421000000</v>
      </c>
      <c r="H6" s="150" t="n">
        <v>10439000000</v>
      </c>
      <c r="I6" s="150" t="n">
        <v>13328000000</v>
      </c>
      <c r="J6" s="150" t="n">
        <v>16083000000</v>
      </c>
      <c r="K6" s="150" t="n">
        <v>18282000000</v>
      </c>
      <c r="L6" s="150" t="n">
        <v>20624000000</v>
      </c>
      <c r="M6" s="150" t="n">
        <v>30990000000</v>
      </c>
      <c r="N6" s="150" t="n">
        <v>28172000000</v>
      </c>
      <c r="O6" s="150" t="n">
        <v>32646000000</v>
      </c>
      <c r="P6" s="150" t="n">
        <v>30664000000</v>
      </c>
      <c r="Q6" s="150" t="n">
        <v>31600000000</v>
      </c>
      <c r="R6" s="150" t="n">
        <v>30733000000</v>
      </c>
    </row>
    <row r="7" customFormat="false" ht="15" hidden="false" customHeight="false" outlineLevel="0" collapsed="false">
      <c r="A7" s="61" t="s">
        <v>1008</v>
      </c>
      <c r="B7" s="61"/>
      <c r="C7" s="61"/>
      <c r="D7" s="61"/>
      <c r="E7" s="43" t="n">
        <v>5100000000</v>
      </c>
      <c r="F7" s="43" t="n">
        <v>4785000000</v>
      </c>
      <c r="G7" s="43" t="n">
        <v>5055000000</v>
      </c>
      <c r="H7" s="43" t="n">
        <v>6066000000</v>
      </c>
      <c r="I7" s="43" t="n">
        <v>6903000000</v>
      </c>
      <c r="J7" s="43" t="n">
        <v>10082000000</v>
      </c>
      <c r="K7" s="43" t="n">
        <v>12346000000</v>
      </c>
      <c r="L7" s="43" t="n">
        <v>14049000000</v>
      </c>
      <c r="M7" s="43" t="n">
        <v>19871000000</v>
      </c>
      <c r="N7" s="43" t="n">
        <v>17674000000</v>
      </c>
      <c r="O7" s="43" t="n">
        <v>20354000000</v>
      </c>
      <c r="P7" s="43" t="n">
        <v>21102000000</v>
      </c>
      <c r="Q7" s="43" t="n">
        <v>22391000000</v>
      </c>
      <c r="R7" s="43" t="n">
        <v>22445000000</v>
      </c>
    </row>
    <row r="8" customFormat="false" ht="15" hidden="false" customHeight="false" outlineLevel="0" collapsed="false">
      <c r="A8" s="61" t="s">
        <v>97</v>
      </c>
      <c r="B8" s="61" t="s">
        <v>98</v>
      </c>
      <c r="C8" s="61"/>
      <c r="D8" s="61"/>
      <c r="E8" s="43" t="n">
        <v>2415000000</v>
      </c>
      <c r="F8" s="43" t="n">
        <v>2728000000</v>
      </c>
      <c r="G8" s="43" t="n">
        <v>2467000000</v>
      </c>
      <c r="H8" s="43" t="n">
        <v>3069000000</v>
      </c>
      <c r="I8" s="43" t="n">
        <v>3717000000</v>
      </c>
      <c r="J8" s="43" t="n">
        <v>3768000000</v>
      </c>
      <c r="K8" s="43" t="n">
        <v>4666000000</v>
      </c>
      <c r="L8" s="43" t="n">
        <v>5725000000</v>
      </c>
      <c r="M8" s="43" t="n">
        <v>8975000000</v>
      </c>
      <c r="N8" s="43" t="n">
        <v>10882000000</v>
      </c>
      <c r="O8" s="43" t="n">
        <v>14677000000</v>
      </c>
      <c r="P8" s="43" t="n">
        <v>15393000000</v>
      </c>
      <c r="Q8" s="43" t="n">
        <v>15866000000</v>
      </c>
      <c r="R8" s="43" t="n">
        <v>15904000000</v>
      </c>
    </row>
    <row r="9" customFormat="false" ht="15" hidden="false" customHeight="false" outlineLevel="0" collapsed="false">
      <c r="A9" s="65" t="s">
        <v>37</v>
      </c>
      <c r="B9" s="61" t="s">
        <v>36</v>
      </c>
      <c r="C9" s="61"/>
      <c r="D9" s="61"/>
      <c r="E9" s="46" t="s">
        <v>79</v>
      </c>
      <c r="F9" s="46" t="s">
        <v>79</v>
      </c>
      <c r="G9" s="46" t="s">
        <v>79</v>
      </c>
      <c r="H9" s="46" t="s">
        <v>79</v>
      </c>
      <c r="I9" s="43" t="n">
        <v>1833000000</v>
      </c>
      <c r="J9" s="43" t="n">
        <v>2109000000</v>
      </c>
      <c r="K9" s="43" t="s">
        <v>79</v>
      </c>
      <c r="L9" s="43" t="s">
        <v>79</v>
      </c>
      <c r="M9" s="43" t="s">
        <v>79</v>
      </c>
      <c r="N9" s="43" t="s">
        <v>79</v>
      </c>
      <c r="O9" s="43" t="s">
        <v>79</v>
      </c>
      <c r="P9" s="43" t="s">
        <v>79</v>
      </c>
      <c r="Q9" s="43" t="s">
        <v>79</v>
      </c>
      <c r="R9" s="43" t="s">
        <v>79</v>
      </c>
    </row>
    <row r="10" customFormat="false" ht="15" hidden="false" customHeight="false" outlineLevel="0" collapsed="false">
      <c r="A10" s="65" t="s">
        <v>1009</v>
      </c>
      <c r="B10" s="61" t="s">
        <v>36</v>
      </c>
      <c r="C10" s="61"/>
      <c r="D10" s="61"/>
      <c r="E10" s="46" t="s">
        <v>79</v>
      </c>
      <c r="F10" s="46" t="s">
        <v>79</v>
      </c>
      <c r="G10" s="46" t="s">
        <v>79</v>
      </c>
      <c r="H10" s="46" t="s">
        <v>79</v>
      </c>
      <c r="I10" s="43" t="n">
        <v>1542000000</v>
      </c>
      <c r="J10" s="43" t="n">
        <v>1285000000</v>
      </c>
      <c r="K10" s="43" t="s">
        <v>79</v>
      </c>
      <c r="L10" s="43" t="s">
        <v>79</v>
      </c>
      <c r="M10" s="43" t="s">
        <v>79</v>
      </c>
      <c r="N10" s="43" t="s">
        <v>79</v>
      </c>
      <c r="O10" s="43" t="s">
        <v>79</v>
      </c>
      <c r="P10" s="43" t="s">
        <v>79</v>
      </c>
      <c r="Q10" s="43" t="s">
        <v>79</v>
      </c>
      <c r="R10" s="43" t="s">
        <v>79</v>
      </c>
    </row>
    <row r="11" customFormat="false" ht="15" hidden="false" customHeight="false" outlineLevel="0" collapsed="false">
      <c r="A11" s="65" t="s">
        <v>1010</v>
      </c>
      <c r="B11" s="61" t="s">
        <v>36</v>
      </c>
      <c r="C11" s="61"/>
      <c r="D11" s="61"/>
      <c r="E11" s="46" t="s">
        <v>79</v>
      </c>
      <c r="F11" s="46" t="s">
        <v>79</v>
      </c>
      <c r="G11" s="46" t="s">
        <v>79</v>
      </c>
      <c r="H11" s="46" t="s">
        <v>79</v>
      </c>
      <c r="I11" s="43" t="n">
        <v>158000000</v>
      </c>
      <c r="J11" s="43" t="n">
        <v>145000000</v>
      </c>
      <c r="K11" s="43" t="s">
        <v>79</v>
      </c>
      <c r="L11" s="43" t="s">
        <v>79</v>
      </c>
      <c r="M11" s="43" t="s">
        <v>79</v>
      </c>
      <c r="N11" s="43" t="s">
        <v>79</v>
      </c>
      <c r="O11" s="43" t="s">
        <v>79</v>
      </c>
      <c r="P11" s="43" t="s">
        <v>79</v>
      </c>
      <c r="Q11" s="43" t="s">
        <v>79</v>
      </c>
      <c r="R11" s="43" t="s">
        <v>79</v>
      </c>
    </row>
    <row r="12" customFormat="false" ht="15" hidden="false" customHeight="false" outlineLevel="0" collapsed="false">
      <c r="A12" s="65" t="s">
        <v>105</v>
      </c>
      <c r="B12" s="61" t="s">
        <v>36</v>
      </c>
      <c r="C12" s="61"/>
      <c r="D12" s="61"/>
      <c r="E12" s="46" t="s">
        <v>79</v>
      </c>
      <c r="F12" s="46" t="s">
        <v>79</v>
      </c>
      <c r="G12" s="46" t="s">
        <v>79</v>
      </c>
      <c r="H12" s="46" t="s">
        <v>79</v>
      </c>
      <c r="I12" s="43" t="n">
        <v>184000000</v>
      </c>
      <c r="J12" s="43" t="n">
        <v>230000000</v>
      </c>
      <c r="K12" s="43" t="s">
        <v>79</v>
      </c>
      <c r="L12" s="43" t="s">
        <v>79</v>
      </c>
      <c r="M12" s="43" t="s">
        <v>79</v>
      </c>
      <c r="N12" s="43" t="s">
        <v>79</v>
      </c>
      <c r="O12" s="43" t="s">
        <v>79</v>
      </c>
      <c r="P12" s="43" t="s">
        <v>79</v>
      </c>
      <c r="Q12" s="43" t="s">
        <v>79</v>
      </c>
      <c r="R12" s="43" t="s">
        <v>79</v>
      </c>
    </row>
    <row r="13" customFormat="false" ht="15" hidden="false" customHeight="false" outlineLevel="0" collapsed="false">
      <c r="A13" s="61" t="s">
        <v>156</v>
      </c>
      <c r="B13" s="61" t="s">
        <v>98</v>
      </c>
      <c r="C13" s="61"/>
      <c r="D13" s="61"/>
      <c r="E13" s="43" t="n">
        <v>2685000000</v>
      </c>
      <c r="F13" s="43" t="n">
        <v>2057000000</v>
      </c>
      <c r="G13" s="43" t="n">
        <v>2589000000</v>
      </c>
      <c r="H13" s="43" t="n">
        <v>2997000000</v>
      </c>
      <c r="I13" s="43" t="n">
        <v>3186000000</v>
      </c>
      <c r="J13" s="43" t="n">
        <v>6314000000</v>
      </c>
      <c r="K13" s="43" t="n">
        <v>7681000000</v>
      </c>
      <c r="L13" s="43" t="n">
        <v>8324000000</v>
      </c>
      <c r="M13" s="43" t="n">
        <v>10896000000</v>
      </c>
      <c r="N13" s="43" t="n">
        <v>6792000000</v>
      </c>
      <c r="O13" s="43" t="n">
        <v>5677000000</v>
      </c>
      <c r="P13" s="43" t="n">
        <v>5709000000</v>
      </c>
      <c r="Q13" s="43" t="n">
        <v>6525000000</v>
      </c>
      <c r="R13" s="43" t="n">
        <v>6541000000</v>
      </c>
    </row>
    <row r="14" customFormat="false" ht="15" hidden="false" customHeight="false" outlineLevel="0" collapsed="false">
      <c r="A14" s="65" t="s">
        <v>1011</v>
      </c>
      <c r="B14" s="61" t="s">
        <v>189</v>
      </c>
      <c r="C14" s="61"/>
      <c r="D14" s="61"/>
      <c r="E14" s="46" t="s">
        <v>79</v>
      </c>
      <c r="F14" s="46" t="s">
        <v>79</v>
      </c>
      <c r="G14" s="46" t="s">
        <v>79</v>
      </c>
      <c r="H14" s="46" t="s">
        <v>79</v>
      </c>
      <c r="I14" s="43" t="n">
        <v>503000000</v>
      </c>
      <c r="J14" s="43" t="n">
        <v>2679000000</v>
      </c>
      <c r="K14" s="43" t="s">
        <v>79</v>
      </c>
      <c r="L14" s="43" t="s">
        <v>79</v>
      </c>
      <c r="M14" s="43" t="s">
        <v>79</v>
      </c>
      <c r="N14" s="43" t="s">
        <v>79</v>
      </c>
      <c r="O14" s="43" t="s">
        <v>79</v>
      </c>
      <c r="P14" s="43" t="s">
        <v>79</v>
      </c>
      <c r="Q14" s="43" t="s">
        <v>79</v>
      </c>
      <c r="R14" s="43" t="s">
        <v>79</v>
      </c>
    </row>
    <row r="15" customFormat="false" ht="15" hidden="false" customHeight="false" outlineLevel="0" collapsed="false">
      <c r="A15" s="65" t="s">
        <v>1012</v>
      </c>
      <c r="B15" s="61" t="s">
        <v>189</v>
      </c>
      <c r="C15" s="61"/>
      <c r="D15" s="61"/>
      <c r="E15" s="46" t="s">
        <v>79</v>
      </c>
      <c r="F15" s="46" t="s">
        <v>79</v>
      </c>
      <c r="G15" s="46" t="s">
        <v>79</v>
      </c>
      <c r="H15" s="46" t="s">
        <v>79</v>
      </c>
      <c r="I15" s="43" t="n">
        <v>407000000</v>
      </c>
      <c r="J15" s="43" t="n">
        <v>499000000</v>
      </c>
      <c r="K15" s="43" t="s">
        <v>79</v>
      </c>
      <c r="L15" s="43" t="s">
        <v>79</v>
      </c>
      <c r="M15" s="43" t="s">
        <v>79</v>
      </c>
      <c r="N15" s="43" t="s">
        <v>79</v>
      </c>
      <c r="O15" s="43" t="s">
        <v>79</v>
      </c>
      <c r="P15" s="43" t="s">
        <v>79</v>
      </c>
      <c r="Q15" s="43" t="s">
        <v>79</v>
      </c>
      <c r="R15" s="43" t="s">
        <v>79</v>
      </c>
    </row>
    <row r="16" customFormat="false" ht="15" hidden="false" customHeight="false" outlineLevel="0" collapsed="false">
      <c r="A16" s="65" t="s">
        <v>1013</v>
      </c>
      <c r="B16" s="61" t="s">
        <v>189</v>
      </c>
      <c r="C16" s="61"/>
      <c r="D16" s="61"/>
      <c r="E16" s="46" t="s">
        <v>79</v>
      </c>
      <c r="F16" s="46" t="s">
        <v>79</v>
      </c>
      <c r="G16" s="46" t="s">
        <v>79</v>
      </c>
      <c r="H16" s="46" t="s">
        <v>79</v>
      </c>
      <c r="I16" s="43" t="n">
        <v>1542000000</v>
      </c>
      <c r="J16" s="43" t="n">
        <v>2123000000</v>
      </c>
      <c r="K16" s="43" t="s">
        <v>79</v>
      </c>
      <c r="L16" s="43" t="s">
        <v>79</v>
      </c>
      <c r="M16" s="43" t="s">
        <v>79</v>
      </c>
      <c r="N16" s="43" t="s">
        <v>79</v>
      </c>
      <c r="O16" s="43" t="s">
        <v>79</v>
      </c>
      <c r="P16" s="43" t="s">
        <v>79</v>
      </c>
      <c r="Q16" s="43" t="s">
        <v>79</v>
      </c>
      <c r="R16" s="43" t="s">
        <v>79</v>
      </c>
    </row>
    <row r="17" customFormat="false" ht="15" hidden="false" customHeight="false" outlineLevel="0" collapsed="false">
      <c r="A17" s="65" t="s">
        <v>1014</v>
      </c>
      <c r="B17" s="61" t="s">
        <v>189</v>
      </c>
      <c r="C17" s="61"/>
      <c r="D17" s="61"/>
      <c r="E17" s="46" t="s">
        <v>79</v>
      </c>
      <c r="F17" s="46" t="s">
        <v>79</v>
      </c>
      <c r="G17" s="46" t="s">
        <v>79</v>
      </c>
      <c r="H17" s="46" t="s">
        <v>79</v>
      </c>
      <c r="I17" s="43" t="n">
        <v>733000000</v>
      </c>
      <c r="J17" s="43" t="n">
        <v>1013000000</v>
      </c>
      <c r="K17" s="43" t="s">
        <v>79</v>
      </c>
      <c r="L17" s="43" t="s">
        <v>79</v>
      </c>
      <c r="M17" s="43" t="s">
        <v>79</v>
      </c>
      <c r="N17" s="43" t="s">
        <v>79</v>
      </c>
      <c r="O17" s="43" t="s">
        <v>79</v>
      </c>
      <c r="P17" s="43" t="s">
        <v>79</v>
      </c>
      <c r="Q17" s="43" t="s">
        <v>79</v>
      </c>
      <c r="R17" s="43" t="s">
        <v>79</v>
      </c>
    </row>
    <row r="18" s="22" customFormat="true" ht="15" hidden="false" customHeight="false" outlineLevel="0" collapsed="false">
      <c r="A18" s="55" t="s">
        <v>157</v>
      </c>
      <c r="B18" s="55"/>
      <c r="C18" s="55"/>
      <c r="D18" s="55"/>
      <c r="E18" s="49" t="n">
        <v>3749000000</v>
      </c>
      <c r="F18" s="49" t="n">
        <v>2269000000</v>
      </c>
      <c r="G18" s="49" t="n">
        <v>5366000000</v>
      </c>
      <c r="H18" s="49" t="n">
        <v>4373000000</v>
      </c>
      <c r="I18" s="49" t="n">
        <v>6425000000</v>
      </c>
      <c r="J18" s="49" t="n">
        <v>6001000000</v>
      </c>
      <c r="K18" s="49" t="n">
        <v>5935000000</v>
      </c>
      <c r="L18" s="49" t="n">
        <v>6575000000</v>
      </c>
      <c r="M18" s="49" t="n">
        <v>11119000000</v>
      </c>
      <c r="N18" s="49" t="n">
        <v>10498000000</v>
      </c>
      <c r="O18" s="49" t="n">
        <v>12502000000</v>
      </c>
      <c r="P18" s="49" t="n">
        <v>9563000000</v>
      </c>
      <c r="Q18" s="49" t="n">
        <v>9209000000</v>
      </c>
      <c r="R18" s="49" t="n">
        <v>8288000000</v>
      </c>
    </row>
    <row r="19" customFormat="false" ht="15" hidden="false" customHeight="false" outlineLevel="0" collapsed="false">
      <c r="A19" s="65" t="s">
        <v>1015</v>
      </c>
      <c r="B19" s="61" t="s">
        <v>47</v>
      </c>
      <c r="C19" s="61"/>
      <c r="D19" s="61"/>
      <c r="E19" s="43" t="n">
        <v>2532000000</v>
      </c>
      <c r="F19" s="43" t="n">
        <v>929000000</v>
      </c>
      <c r="G19" s="43" t="n">
        <v>3533000000</v>
      </c>
      <c r="H19" s="43" t="n">
        <v>2625000000</v>
      </c>
      <c r="I19" s="43" t="n">
        <v>3417000000</v>
      </c>
      <c r="J19" s="43" t="n">
        <v>3466000000</v>
      </c>
      <c r="K19" s="43" t="n">
        <v>4671000000</v>
      </c>
      <c r="L19" s="43" t="n">
        <v>4395000000</v>
      </c>
      <c r="M19" s="43" t="n">
        <v>7306000000</v>
      </c>
      <c r="N19" s="43" t="n">
        <v>7883000000</v>
      </c>
      <c r="O19" s="43" t="n">
        <v>9003000000</v>
      </c>
      <c r="P19" s="43" t="n">
        <v>6887000000</v>
      </c>
      <c r="Q19" s="43" t="n">
        <v>5589000000</v>
      </c>
      <c r="R19" s="43" t="n">
        <v>5030000000</v>
      </c>
    </row>
    <row r="20" customFormat="false" ht="15" hidden="false" customHeight="false" outlineLevel="0" collapsed="false">
      <c r="A20" s="65" t="s">
        <v>105</v>
      </c>
      <c r="B20" s="61" t="s">
        <v>47</v>
      </c>
      <c r="C20" s="61"/>
      <c r="D20" s="61"/>
      <c r="E20" s="43" t="n">
        <v>1217000000</v>
      </c>
      <c r="F20" s="43" t="n">
        <v>1340000000</v>
      </c>
      <c r="G20" s="43" t="n">
        <v>1833000000</v>
      </c>
      <c r="H20" s="43" t="n">
        <v>1748000000</v>
      </c>
      <c r="I20" s="43" t="n">
        <v>3008000000</v>
      </c>
      <c r="J20" s="43" t="n">
        <v>2535000000</v>
      </c>
      <c r="K20" s="43" t="n">
        <v>1264000000</v>
      </c>
      <c r="L20" s="43" t="n">
        <v>2180000000</v>
      </c>
      <c r="M20" s="43" t="n">
        <v>3813000000</v>
      </c>
      <c r="N20" s="43" t="n">
        <v>2615000000</v>
      </c>
      <c r="O20" s="43" t="n">
        <v>3498000000</v>
      </c>
      <c r="P20" s="43" t="n">
        <v>2676000000</v>
      </c>
      <c r="Q20" s="43" t="n">
        <v>3621000000</v>
      </c>
      <c r="R20" s="43" t="n">
        <v>3259000000</v>
      </c>
    </row>
    <row r="21" s="24" customFormat="true" ht="15" hidden="false" customHeight="false" outlineLevel="0" collapsed="false">
      <c r="A21" s="41" t="s">
        <v>107</v>
      </c>
      <c r="B21" s="123" t="s">
        <v>108</v>
      </c>
      <c r="C21" s="123"/>
      <c r="D21" s="123"/>
      <c r="E21" s="150" t="n">
        <v>10053000000</v>
      </c>
      <c r="F21" s="150" t="n">
        <v>9945000000</v>
      </c>
      <c r="G21" s="150" t="n">
        <v>9865000000</v>
      </c>
      <c r="H21" s="150" t="n">
        <v>12893000000</v>
      </c>
      <c r="I21" s="150" t="n">
        <v>13771000000</v>
      </c>
      <c r="J21" s="150" t="n">
        <v>15795000000</v>
      </c>
      <c r="K21" s="150" t="n">
        <v>18065000000</v>
      </c>
      <c r="L21" s="150" t="n">
        <v>19310000000</v>
      </c>
      <c r="M21" s="150" t="n">
        <v>29889000000</v>
      </c>
      <c r="N21" s="150" t="n">
        <v>29842000000</v>
      </c>
      <c r="O21" s="150" t="n">
        <v>33806000000</v>
      </c>
      <c r="P21" s="150" t="n">
        <v>34902000000</v>
      </c>
      <c r="Q21" s="150" t="n">
        <v>35931000000</v>
      </c>
      <c r="R21" s="150" t="n">
        <v>34443000000</v>
      </c>
    </row>
    <row r="22" customFormat="false" ht="15" hidden="false" customHeight="false" outlineLevel="0" collapsed="false">
      <c r="A22" s="61" t="s">
        <v>109</v>
      </c>
      <c r="B22" s="61" t="s">
        <v>110</v>
      </c>
      <c r="C22" s="61"/>
      <c r="D22" s="61"/>
      <c r="E22" s="43" t="n">
        <v>4468000000</v>
      </c>
      <c r="F22" s="43" t="n">
        <v>4581000000</v>
      </c>
      <c r="G22" s="43" t="n">
        <v>5149000000</v>
      </c>
      <c r="H22" s="43" t="n">
        <v>6171000000</v>
      </c>
      <c r="I22" s="43" t="n">
        <v>6672000000</v>
      </c>
      <c r="J22" s="43" t="n">
        <v>7636000000</v>
      </c>
      <c r="K22" s="43" t="n">
        <v>9726000000</v>
      </c>
      <c r="L22" s="43" t="n">
        <v>11061000000</v>
      </c>
      <c r="M22" s="43" t="n">
        <v>17360000000</v>
      </c>
      <c r="N22" s="43" t="n">
        <v>15962000000</v>
      </c>
      <c r="O22" s="43" t="n">
        <v>16706000000</v>
      </c>
      <c r="P22" s="43" t="n">
        <v>18097000000</v>
      </c>
      <c r="Q22" s="43" t="n">
        <v>19229000000</v>
      </c>
      <c r="R22" s="43" t="n">
        <v>19229000000</v>
      </c>
    </row>
    <row r="23" customFormat="false" ht="15" hidden="false" customHeight="false" outlineLevel="0" collapsed="false">
      <c r="A23" s="65" t="s">
        <v>52</v>
      </c>
      <c r="B23" s="61" t="s">
        <v>197</v>
      </c>
      <c r="C23" s="61"/>
      <c r="D23" s="61"/>
      <c r="E23" s="46" t="s">
        <v>79</v>
      </c>
      <c r="F23" s="46" t="s">
        <v>79</v>
      </c>
      <c r="G23" s="46" t="s">
        <v>79</v>
      </c>
      <c r="H23" s="46" t="s">
        <v>79</v>
      </c>
      <c r="I23" s="43" t="n">
        <v>2817000000</v>
      </c>
      <c r="J23" s="43" t="n">
        <v>3252000000</v>
      </c>
      <c r="K23" s="43" t="n">
        <v>3525000000</v>
      </c>
      <c r="L23" s="43" t="n">
        <v>4560000000</v>
      </c>
      <c r="M23" s="43" t="s">
        <v>79</v>
      </c>
      <c r="N23" s="43" t="s">
        <v>79</v>
      </c>
      <c r="O23" s="43" t="s">
        <v>79</v>
      </c>
      <c r="P23" s="43" t="s">
        <v>79</v>
      </c>
      <c r="Q23" s="43" t="s">
        <v>79</v>
      </c>
      <c r="R23" s="43" t="s">
        <v>79</v>
      </c>
    </row>
    <row r="24" customFormat="false" ht="15" hidden="false" customHeight="false" outlineLevel="0" collapsed="false">
      <c r="A24" s="65" t="s">
        <v>112</v>
      </c>
      <c r="B24" s="61" t="s">
        <v>197</v>
      </c>
      <c r="C24" s="61"/>
      <c r="D24" s="61"/>
      <c r="E24" s="46" t="s">
        <v>79</v>
      </c>
      <c r="F24" s="46" t="s">
        <v>79</v>
      </c>
      <c r="G24" s="46" t="s">
        <v>79</v>
      </c>
      <c r="H24" s="46" t="s">
        <v>79</v>
      </c>
      <c r="I24" s="43" t="n">
        <v>3021000000</v>
      </c>
      <c r="J24" s="43" t="n">
        <v>3469000000</v>
      </c>
      <c r="K24" s="43" t="n">
        <v>3928000000</v>
      </c>
      <c r="L24" s="43" t="n">
        <v>4160000000</v>
      </c>
      <c r="M24" s="43" t="s">
        <v>79</v>
      </c>
      <c r="N24" s="43" t="s">
        <v>79</v>
      </c>
      <c r="O24" s="43" t="s">
        <v>79</v>
      </c>
      <c r="P24" s="43" t="s">
        <v>79</v>
      </c>
      <c r="Q24" s="43" t="s">
        <v>79</v>
      </c>
      <c r="R24" s="43" t="s">
        <v>79</v>
      </c>
    </row>
    <row r="25" customFormat="false" ht="15" hidden="false" customHeight="false" outlineLevel="0" collapsed="false">
      <c r="A25" s="65" t="s">
        <v>159</v>
      </c>
      <c r="B25" s="61" t="s">
        <v>197</v>
      </c>
      <c r="C25" s="61"/>
      <c r="D25" s="61"/>
      <c r="E25" s="46" t="s">
        <v>79</v>
      </c>
      <c r="F25" s="46" t="s">
        <v>79</v>
      </c>
      <c r="G25" s="46" t="s">
        <v>79</v>
      </c>
      <c r="H25" s="46" t="s">
        <v>79</v>
      </c>
      <c r="I25" s="43" t="n">
        <v>453000000</v>
      </c>
      <c r="J25" s="43" t="n">
        <v>472000000</v>
      </c>
      <c r="K25" s="43" t="n">
        <v>554000000</v>
      </c>
      <c r="L25" s="43" t="n">
        <v>607000000</v>
      </c>
      <c r="M25" s="43" t="s">
        <v>79</v>
      </c>
      <c r="N25" s="43" t="s">
        <v>79</v>
      </c>
      <c r="O25" s="43" t="s">
        <v>79</v>
      </c>
      <c r="P25" s="43" t="s">
        <v>79</v>
      </c>
      <c r="Q25" s="43" t="s">
        <v>79</v>
      </c>
      <c r="R25" s="43" t="s">
        <v>79</v>
      </c>
    </row>
    <row r="26" customFormat="false" ht="15" hidden="false" customHeight="false" outlineLevel="0" collapsed="false">
      <c r="A26" s="65" t="s">
        <v>343</v>
      </c>
      <c r="B26" s="61" t="s">
        <v>197</v>
      </c>
      <c r="C26" s="61"/>
      <c r="D26" s="61"/>
      <c r="E26" s="46" t="s">
        <v>79</v>
      </c>
      <c r="F26" s="46" t="s">
        <v>79</v>
      </c>
      <c r="G26" s="46" t="s">
        <v>79</v>
      </c>
      <c r="H26" s="46" t="s">
        <v>79</v>
      </c>
      <c r="I26" s="43" t="n">
        <v>382000000</v>
      </c>
      <c r="J26" s="43" t="n">
        <v>443000000</v>
      </c>
      <c r="K26" s="43" t="n">
        <v>1719000000</v>
      </c>
      <c r="L26" s="43" t="n">
        <v>1734000000</v>
      </c>
      <c r="M26" s="43" t="s">
        <v>79</v>
      </c>
      <c r="N26" s="43" t="s">
        <v>79</v>
      </c>
      <c r="O26" s="43" t="s">
        <v>79</v>
      </c>
      <c r="P26" s="43" t="s">
        <v>79</v>
      </c>
      <c r="Q26" s="43" t="s">
        <v>79</v>
      </c>
      <c r="R26" s="43" t="s">
        <v>79</v>
      </c>
    </row>
    <row r="27" customFormat="false" ht="15" hidden="false" customHeight="false" outlineLevel="0" collapsed="false">
      <c r="A27" s="61" t="s">
        <v>119</v>
      </c>
      <c r="B27" s="61" t="s">
        <v>110</v>
      </c>
      <c r="C27" s="61"/>
      <c r="D27" s="61"/>
      <c r="E27" s="43" t="n">
        <v>5313000000</v>
      </c>
      <c r="F27" s="43" t="n">
        <v>5413000000</v>
      </c>
      <c r="G27" s="43" t="n">
        <v>5265000000</v>
      </c>
      <c r="H27" s="43" t="n">
        <v>6810000000</v>
      </c>
      <c r="I27" s="43" t="n">
        <v>6809000000</v>
      </c>
      <c r="J27" s="43" t="n">
        <v>8072000000</v>
      </c>
      <c r="K27" s="43" t="n">
        <v>9993000000</v>
      </c>
      <c r="L27" s="43" t="n">
        <v>9829000000</v>
      </c>
      <c r="M27" s="43" t="n">
        <v>12929000000</v>
      </c>
      <c r="N27" s="43" t="n">
        <v>14787000000</v>
      </c>
      <c r="O27" s="43" t="n">
        <v>18137000000</v>
      </c>
      <c r="P27" s="43" t="n">
        <v>18431000000</v>
      </c>
      <c r="Q27" s="43" t="n">
        <v>18600000000</v>
      </c>
      <c r="R27" s="43" t="n">
        <v>17112000000</v>
      </c>
    </row>
    <row r="28" customFormat="false" ht="15" hidden="false" customHeight="false" outlineLevel="0" collapsed="false">
      <c r="A28" s="61" t="s">
        <v>122</v>
      </c>
      <c r="B28" s="61" t="s">
        <v>110</v>
      </c>
      <c r="C28" s="61"/>
      <c r="D28" s="61"/>
      <c r="E28" s="43" t="n">
        <v>272000000</v>
      </c>
      <c r="F28" s="43" t="n">
        <v>-48000000</v>
      </c>
      <c r="G28" s="43" t="n">
        <v>-549000000</v>
      </c>
      <c r="H28" s="43" t="n">
        <v>-88000000</v>
      </c>
      <c r="I28" s="43" t="n">
        <v>289000000</v>
      </c>
      <c r="J28" s="43" t="n">
        <v>87000000</v>
      </c>
      <c r="K28" s="43" t="n">
        <v>-1654000000</v>
      </c>
      <c r="L28" s="43" t="n">
        <v>-1580000000</v>
      </c>
      <c r="M28" s="43" t="n">
        <v>-400000000</v>
      </c>
      <c r="N28" s="43" t="n">
        <v>-907000000</v>
      </c>
      <c r="O28" s="43" t="n">
        <v>-1037000000</v>
      </c>
      <c r="P28" s="43" t="n">
        <v>-739000000</v>
      </c>
      <c r="Q28" s="43" t="n">
        <v>-1898000000</v>
      </c>
      <c r="R28" s="43" t="n">
        <v>-1898000000</v>
      </c>
    </row>
    <row r="29" customFormat="false" ht="15" hidden="false" customHeight="false" outlineLevel="0" collapsed="false">
      <c r="A29" s="61" t="s">
        <v>1016</v>
      </c>
      <c r="B29" s="61"/>
      <c r="C29" s="61"/>
      <c r="D29" s="61"/>
      <c r="E29" s="43" t="n">
        <v>632000000</v>
      </c>
      <c r="F29" s="43" t="n">
        <v>204000000</v>
      </c>
      <c r="G29" s="43" t="n">
        <v>-94000000</v>
      </c>
      <c r="H29" s="43" t="n">
        <v>-105000000</v>
      </c>
      <c r="I29" s="43" t="n">
        <v>231000000</v>
      </c>
      <c r="J29" s="43" t="n">
        <v>2446000000</v>
      </c>
      <c r="K29" s="43" t="n">
        <v>2620000000</v>
      </c>
      <c r="L29" s="43" t="n">
        <v>2988000000</v>
      </c>
      <c r="M29" s="43" t="n">
        <v>2511000000</v>
      </c>
      <c r="N29" s="43" t="n">
        <v>1712000000</v>
      </c>
      <c r="O29" s="43" t="n">
        <v>3648000000</v>
      </c>
      <c r="P29" s="43" t="n">
        <v>3005000000</v>
      </c>
      <c r="Q29" s="43" t="n">
        <v>3162000000</v>
      </c>
      <c r="R29" s="43" t="n">
        <v>3216000000</v>
      </c>
    </row>
    <row r="30" customFormat="false" ht="15" hidden="false" customHeight="false" outlineLevel="0" collapsed="false">
      <c r="A30" s="61" t="s">
        <v>63</v>
      </c>
      <c r="B30" s="61"/>
      <c r="C30" s="61"/>
      <c r="D30" s="61"/>
      <c r="E30" s="43" t="n">
        <v>-1204000000</v>
      </c>
      <c r="F30" s="43" t="n">
        <v>-2891000000</v>
      </c>
      <c r="G30" s="43" t="n">
        <v>556000000</v>
      </c>
      <c r="H30" s="43" t="n">
        <v>-2454000000</v>
      </c>
      <c r="I30" s="43" t="n">
        <v>-443000000</v>
      </c>
      <c r="J30" s="43" t="n">
        <v>288000000</v>
      </c>
      <c r="K30" s="43" t="n">
        <v>216000000</v>
      </c>
      <c r="L30" s="43" t="n">
        <v>1314000000</v>
      </c>
      <c r="M30" s="43" t="n">
        <v>1101000000</v>
      </c>
      <c r="N30" s="43" t="n">
        <v>-1671000000</v>
      </c>
      <c r="O30" s="43" t="n">
        <v>-1160000000</v>
      </c>
      <c r="P30" s="43" t="n">
        <v>-4238000000</v>
      </c>
      <c r="Q30" s="43" t="n">
        <v>-4331000000</v>
      </c>
      <c r="R30" s="43" t="n">
        <v>-3710000000</v>
      </c>
    </row>
    <row r="31" s="24" customFormat="true" ht="15" hidden="false" customHeight="false" outlineLevel="0" collapsed="false">
      <c r="A31" s="31" t="s">
        <v>64</v>
      </c>
      <c r="B31" s="123" t="s">
        <v>133</v>
      </c>
      <c r="C31" s="123"/>
      <c r="D31" s="123"/>
      <c r="E31" s="150" t="n">
        <v>1204000000</v>
      </c>
      <c r="F31" s="150" t="n">
        <v>2891000000</v>
      </c>
      <c r="G31" s="150" t="n">
        <v>-556000000</v>
      </c>
      <c r="H31" s="150" t="n">
        <v>2454000000</v>
      </c>
      <c r="I31" s="150" t="n">
        <f aca="false">I32+I35</f>
        <v>443000000</v>
      </c>
      <c r="J31" s="150" t="n">
        <f aca="false">J32+J35</f>
        <v>-288000000</v>
      </c>
      <c r="K31" s="150" t="n">
        <f aca="false">K32+K35</f>
        <v>-216000000</v>
      </c>
      <c r="L31" s="150" t="n">
        <f aca="false">L32+L35</f>
        <v>-1314000000</v>
      </c>
      <c r="M31" s="150" t="n">
        <f aca="false">M32+M35</f>
        <v>-1101000000</v>
      </c>
      <c r="N31" s="150" t="n">
        <f aca="false">N32+N35</f>
        <v>1670000000</v>
      </c>
      <c r="O31" s="150" t="n">
        <f aca="false">O32+O35</f>
        <v>1160000000</v>
      </c>
      <c r="P31" s="150" t="n">
        <f aca="false">P32+P35</f>
        <v>4238000000</v>
      </c>
      <c r="Q31" s="150" t="n">
        <f aca="false">Q32+Q35</f>
        <v>4331000000</v>
      </c>
      <c r="R31" s="150" t="n">
        <f aca="false">R32+R35</f>
        <v>3710000000</v>
      </c>
    </row>
    <row r="32" customFormat="false" ht="15" hidden="false" customHeight="false" outlineLevel="0" collapsed="false">
      <c r="A32" s="61" t="s">
        <v>1017</v>
      </c>
      <c r="B32" s="61" t="s">
        <v>144</v>
      </c>
      <c r="C32" s="61"/>
      <c r="D32" s="61"/>
      <c r="E32" s="43" t="n">
        <v>1397000000</v>
      </c>
      <c r="F32" s="43" t="n">
        <v>1537000000</v>
      </c>
      <c r="G32" s="43" t="n">
        <v>932000000</v>
      </c>
      <c r="H32" s="43" t="n">
        <v>739000000</v>
      </c>
      <c r="I32" s="43" t="n">
        <v>715000000</v>
      </c>
      <c r="J32" s="43" t="n">
        <v>530000000</v>
      </c>
      <c r="K32" s="43" t="n">
        <v>-1319000000</v>
      </c>
      <c r="L32" s="43" t="n">
        <v>-1219000000</v>
      </c>
      <c r="M32" s="43" t="n">
        <v>-416000000</v>
      </c>
      <c r="N32" s="43" t="n">
        <v>469000000</v>
      </c>
      <c r="O32" s="43" t="n">
        <v>257000000</v>
      </c>
      <c r="P32" s="43" t="n">
        <v>-598000000</v>
      </c>
      <c r="Q32" s="43" t="n">
        <v>654000000</v>
      </c>
      <c r="R32" s="43" t="n">
        <v>653000000</v>
      </c>
    </row>
    <row r="33" customFormat="false" ht="15" hidden="false" customHeight="false" outlineLevel="0" collapsed="false">
      <c r="A33" s="65" t="s">
        <v>1018</v>
      </c>
      <c r="B33" s="61" t="s">
        <v>138</v>
      </c>
      <c r="C33" s="61"/>
      <c r="D33" s="61"/>
      <c r="E33" s="43" t="n">
        <v>1607000000</v>
      </c>
      <c r="F33" s="43" t="n">
        <v>1759000000</v>
      </c>
      <c r="G33" s="43" t="n">
        <v>1149000000</v>
      </c>
      <c r="H33" s="43" t="n">
        <v>1137000000</v>
      </c>
      <c r="I33" s="43" t="n">
        <v>1114000000</v>
      </c>
      <c r="J33" s="43" t="n">
        <v>1023000000</v>
      </c>
      <c r="K33" s="43" t="n">
        <v>758000000</v>
      </c>
      <c r="L33" s="43" t="n">
        <v>833000000</v>
      </c>
      <c r="M33" s="43" t="n">
        <v>2320000000</v>
      </c>
      <c r="N33" s="43" t="n">
        <v>2611000000</v>
      </c>
      <c r="O33" s="43" t="n">
        <v>2403000000</v>
      </c>
      <c r="P33" s="43" t="n">
        <v>1614000000</v>
      </c>
      <c r="Q33" s="43" t="n">
        <v>3236000000</v>
      </c>
      <c r="R33" s="43" t="n">
        <v>3236000000</v>
      </c>
    </row>
    <row r="34" customFormat="false" ht="15" hidden="false" customHeight="false" outlineLevel="0" collapsed="false">
      <c r="A34" s="65" t="s">
        <v>172</v>
      </c>
      <c r="B34" s="61" t="s">
        <v>142</v>
      </c>
      <c r="C34" s="61"/>
      <c r="D34" s="61"/>
      <c r="E34" s="43" t="n">
        <v>210000000</v>
      </c>
      <c r="F34" s="43" t="n">
        <v>221000000</v>
      </c>
      <c r="G34" s="43" t="n">
        <v>217000000</v>
      </c>
      <c r="H34" s="43" t="n">
        <v>398000000</v>
      </c>
      <c r="I34" s="43" t="n">
        <v>398000000</v>
      </c>
      <c r="J34" s="43" t="n">
        <v>493000000</v>
      </c>
      <c r="K34" s="43" t="n">
        <v>2077000000</v>
      </c>
      <c r="L34" s="43" t="n">
        <v>2052000000</v>
      </c>
      <c r="M34" s="43" t="n">
        <v>2736000000</v>
      </c>
      <c r="N34" s="43" t="n">
        <v>2141000000</v>
      </c>
      <c r="O34" s="43" t="n">
        <v>2146000000</v>
      </c>
      <c r="P34" s="43" t="n">
        <v>2213000000</v>
      </c>
      <c r="Q34" s="43" t="n">
        <v>2583000000</v>
      </c>
      <c r="R34" s="43" t="n">
        <v>2584000000</v>
      </c>
    </row>
    <row r="35" customFormat="false" ht="15" hidden="false" customHeight="false" outlineLevel="0" collapsed="false">
      <c r="A35" s="61" t="s">
        <v>421</v>
      </c>
      <c r="B35" s="61" t="s">
        <v>144</v>
      </c>
      <c r="C35" s="61"/>
      <c r="D35" s="61"/>
      <c r="E35" s="43" t="n">
        <v>-193000000</v>
      </c>
      <c r="F35" s="43" t="n">
        <v>1353000000</v>
      </c>
      <c r="G35" s="43" t="n">
        <v>-1488000000</v>
      </c>
      <c r="H35" s="43" t="n">
        <v>1714000000</v>
      </c>
      <c r="I35" s="43" t="n">
        <v>-272000000</v>
      </c>
      <c r="J35" s="43" t="n">
        <v>-818000000</v>
      </c>
      <c r="K35" s="43" t="n">
        <v>1103000000</v>
      </c>
      <c r="L35" s="43" t="n">
        <v>-95000000</v>
      </c>
      <c r="M35" s="43" t="n">
        <v>-685000000</v>
      </c>
      <c r="N35" s="43" t="n">
        <v>1201000000</v>
      </c>
      <c r="O35" s="43" t="n">
        <v>903000000</v>
      </c>
      <c r="P35" s="43" t="n">
        <v>4836000000</v>
      </c>
      <c r="Q35" s="43" t="n">
        <v>3677000000</v>
      </c>
      <c r="R35" s="43" t="n">
        <v>3057000000</v>
      </c>
    </row>
    <row r="37" customFormat="false" ht="15" hidden="false" customHeight="false" outlineLevel="0" collapsed="false">
      <c r="E37" s="0" t="s">
        <v>85</v>
      </c>
      <c r="F37" s="0" t="s">
        <v>85</v>
      </c>
      <c r="G37" s="0" t="s">
        <v>85</v>
      </c>
      <c r="H37" s="0" t="s">
        <v>85</v>
      </c>
      <c r="I37" s="0" t="s">
        <v>85</v>
      </c>
      <c r="J37" s="0" t="s">
        <v>85</v>
      </c>
      <c r="K37" s="0" t="s">
        <v>85</v>
      </c>
      <c r="L37" s="0" t="s">
        <v>85</v>
      </c>
      <c r="M37" s="0" t="s">
        <v>85</v>
      </c>
      <c r="N37" s="0" t="s">
        <v>85</v>
      </c>
      <c r="O37" s="0" t="s">
        <v>85</v>
      </c>
      <c r="P37" s="0" t="s">
        <v>85</v>
      </c>
      <c r="Q37" s="0" t="s">
        <v>85</v>
      </c>
      <c r="R37" s="0" t="s">
        <v>85</v>
      </c>
    </row>
    <row r="40" customFormat="false" ht="15" hidden="false" customHeight="false" outlineLevel="0" collapsed="false">
      <c r="A40" s="0" t="s">
        <v>88</v>
      </c>
      <c r="C40" s="105" t="n">
        <f aca="false">C6-C7-C18</f>
        <v>0</v>
      </c>
      <c r="D40" s="105" t="n">
        <f aca="false">D6-D7-D18</f>
        <v>0</v>
      </c>
      <c r="E40" s="105" t="n">
        <f aca="false">E6-E7-E18</f>
        <v>0</v>
      </c>
      <c r="F40" s="105" t="n">
        <f aca="false">F6-F7-F18</f>
        <v>0</v>
      </c>
      <c r="G40" s="105" t="n">
        <f aca="false">G6-G7-G18</f>
        <v>0</v>
      </c>
      <c r="H40" s="105" t="n">
        <f aca="false">H6-H7-H18</f>
        <v>0</v>
      </c>
      <c r="I40" s="105" t="n">
        <f aca="false">I6-I7-I18</f>
        <v>0</v>
      </c>
      <c r="J40" s="105" t="n">
        <f aca="false">J6-J7-J18</f>
        <v>0</v>
      </c>
      <c r="K40" s="105" t="n">
        <f aca="false">K6-K7-K18</f>
        <v>1000000</v>
      </c>
      <c r="L40" s="105" t="n">
        <f aca="false">L6-L7-L18</f>
        <v>0</v>
      </c>
      <c r="M40" s="105" t="n">
        <f aca="false">M6-M7-M18</f>
        <v>0</v>
      </c>
      <c r="N40" s="105" t="n">
        <f aca="false">N6-N7-N18</f>
        <v>0</v>
      </c>
      <c r="O40" s="105" t="n">
        <f aca="false">O6-O7-O18</f>
        <v>-210000000</v>
      </c>
      <c r="P40" s="105" t="n">
        <f aca="false">P6-P7-P18</f>
        <v>-1000000</v>
      </c>
      <c r="Q40" s="105" t="n">
        <f aca="false">Q6-Q7-Q18</f>
        <v>0</v>
      </c>
      <c r="R40" s="105" t="n">
        <f aca="false">R6-R7-R18</f>
        <v>0</v>
      </c>
    </row>
    <row r="41" customFormat="false" ht="15" hidden="false" customHeight="false" outlineLevel="0" collapsed="false">
      <c r="A41" s="0" t="s">
        <v>331</v>
      </c>
      <c r="C41" s="105" t="n">
        <f aca="false">C21-C22-C27-C28</f>
        <v>0</v>
      </c>
      <c r="D41" s="105" t="n">
        <f aca="false">D21-D22-D27-D28</f>
        <v>0</v>
      </c>
      <c r="E41" s="105" t="n">
        <f aca="false">E21-E22-E27-E28</f>
        <v>0</v>
      </c>
      <c r="F41" s="105" t="n">
        <f aca="false">F21-F22-F27-F28</f>
        <v>-1000000</v>
      </c>
      <c r="G41" s="105" t="n">
        <f aca="false">G21-G22-G27-G28</f>
        <v>0</v>
      </c>
      <c r="H41" s="105" t="n">
        <f aca="false">H21-H22-H27-H28</f>
        <v>0</v>
      </c>
      <c r="I41" s="105" t="n">
        <f aca="false">I21-I22-I27-I28</f>
        <v>1000000</v>
      </c>
      <c r="J41" s="105" t="n">
        <f aca="false">J21-J22-J27-J28</f>
        <v>0</v>
      </c>
      <c r="K41" s="105" t="n">
        <f aca="false">K21-K22-K27-K28</f>
        <v>0</v>
      </c>
      <c r="L41" s="105" t="n">
        <f aca="false">L21-L22-L27-L28</f>
        <v>0</v>
      </c>
      <c r="M41" s="105" t="n">
        <f aca="false">M21-M22-M27-M28</f>
        <v>0</v>
      </c>
      <c r="N41" s="105" t="n">
        <f aca="false">N21-N22-N27-N28</f>
        <v>0</v>
      </c>
      <c r="O41" s="105" t="n">
        <f aca="false">O21-O22-O27-O28</f>
        <v>0</v>
      </c>
      <c r="P41" s="105" t="n">
        <f aca="false">P21-P22-P27-P28</f>
        <v>-887000000</v>
      </c>
      <c r="Q41" s="105" t="n">
        <f aca="false">Q21-Q22-Q27-Q28</f>
        <v>0</v>
      </c>
      <c r="R41" s="105" t="n">
        <f aca="false">R21-R22-R27-R28</f>
        <v>0</v>
      </c>
    </row>
    <row r="42" customFormat="false" ht="15" hidden="false" customHeight="false" outlineLevel="0" collapsed="false">
      <c r="E42" s="54" t="n">
        <f aca="false">E33-E34-E32</f>
        <v>0</v>
      </c>
      <c r="F42" s="54" t="n">
        <f aca="false">F33-F34-F32</f>
        <v>1000000</v>
      </c>
      <c r="G42" s="54" t="n">
        <f aca="false">G33-G34-G32</f>
        <v>0</v>
      </c>
      <c r="H42" s="54" t="n">
        <f aca="false">H33-H34-H32</f>
        <v>0</v>
      </c>
      <c r="I42" s="54" t="n">
        <f aca="false">I33-I34-I32</f>
        <v>1000000</v>
      </c>
      <c r="J42" s="54" t="n">
        <f aca="false">J33-J34-J32</f>
        <v>0</v>
      </c>
      <c r="K42" s="54" t="n">
        <f aca="false">K33-K34-K32</f>
        <v>0</v>
      </c>
      <c r="L42" s="54" t="n">
        <f aca="false">L33-L34-L32</f>
        <v>0</v>
      </c>
      <c r="M42" s="54" t="n">
        <f aca="false">M33-M34-M32</f>
        <v>0</v>
      </c>
      <c r="N42" s="54" t="n">
        <f aca="false">N33-N34-N32</f>
        <v>1000000</v>
      </c>
      <c r="O42" s="54" t="n">
        <f aca="false">O33-O34-O32</f>
        <v>0</v>
      </c>
      <c r="P42" s="54" t="n">
        <f aca="false">P33-P34-P32</f>
        <v>-1000000</v>
      </c>
      <c r="Q42" s="54" t="n">
        <f aca="false">Q33-Q34-Q32</f>
        <v>-1000000</v>
      </c>
      <c r="R42" s="54" t="n">
        <f aca="false">R33-R34-R32</f>
        <v>-1000000</v>
      </c>
    </row>
    <row r="45" customFormat="false" ht="15" hidden="false" customHeight="false" outlineLevel="0" collapsed="false">
      <c r="K45" s="0" t="n">
        <v>1000000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8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48" activePane="bottomRight" state="frozen"/>
      <selection pane="topLeft" activeCell="A1" activeCellId="0" sqref="A1"/>
      <selection pane="topRight" activeCell="B1" activeCellId="0" sqref="B1"/>
      <selection pane="bottomLeft" activeCell="A48" activeCellId="0" sqref="A48"/>
      <selection pane="bottomRight" activeCell="B19" activeCellId="0" sqref="B19"/>
    </sheetView>
  </sheetViews>
  <sheetFormatPr defaultRowHeight="15"/>
  <cols>
    <col collapsed="false" hidden="false" max="2" min="1" style="0" width="60.2857142857143"/>
    <col collapsed="false" hidden="false" max="3" min="3" style="0" width="8.72959183673469"/>
    <col collapsed="false" hidden="false" max="4" min="4" style="0" width="18.5765306122449"/>
    <col collapsed="false" hidden="false" max="5" min="5" style="0" width="26.8520408163265"/>
    <col collapsed="false" hidden="false" max="6" min="6" style="0" width="18.5765306122449"/>
    <col collapsed="false" hidden="false" max="10" min="7" style="0" width="20.9948979591837"/>
    <col collapsed="false" hidden="false" max="11" min="11" style="0" width="26.8520408163265"/>
    <col collapsed="false" hidden="false" max="12" min="12" style="0" width="20.9948979591837"/>
    <col collapsed="false" hidden="false" max="13" min="13" style="0" width="22.8571428571429"/>
    <col collapsed="false" hidden="false" max="14" min="14" style="0" width="22.4285714285714"/>
    <col collapsed="false" hidden="false" max="19" min="15" style="0" width="20.7091836734694"/>
    <col collapsed="false" hidden="false" max="1025" min="20" style="0" width="8.72959183673469"/>
  </cols>
  <sheetData>
    <row r="1" customFormat="false" ht="15" hidden="false" customHeight="false" outlineLevel="0" collapsed="false">
      <c r="A1" s="1" t="s">
        <v>1019</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1020</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28</v>
      </c>
      <c r="Q5" s="2" t="s">
        <v>29</v>
      </c>
      <c r="R5" s="2" t="s">
        <v>29</v>
      </c>
      <c r="S5" s="2" t="s">
        <v>29</v>
      </c>
      <c r="T5" s="2" t="s">
        <v>29</v>
      </c>
      <c r="U5" s="2" t="s">
        <v>29</v>
      </c>
      <c r="V5" s="2" t="s">
        <v>29</v>
      </c>
      <c r="W5" s="2" t="s">
        <v>29</v>
      </c>
    </row>
    <row r="6" s="24" customFormat="true" ht="16.5" hidden="false" customHeight="false" outlineLevel="0" collapsed="false">
      <c r="A6" s="9" t="s">
        <v>30</v>
      </c>
      <c r="B6" s="96" t="s">
        <v>95</v>
      </c>
      <c r="C6" s="96"/>
      <c r="D6" s="182" t="n">
        <v>376300000000</v>
      </c>
      <c r="E6" s="182" t="n">
        <v>378100000000</v>
      </c>
      <c r="F6" s="182" t="n">
        <v>435000000000</v>
      </c>
      <c r="G6" s="99" t="n">
        <v>461800000000</v>
      </c>
      <c r="H6" s="99" t="n">
        <v>496700000000</v>
      </c>
      <c r="I6" s="99" t="n">
        <v>570100000000</v>
      </c>
      <c r="J6" s="99" t="n">
        <v>650500000000</v>
      </c>
      <c r="K6" s="99" t="n">
        <v>630800000000</v>
      </c>
      <c r="L6" s="99" t="n">
        <v>771500000000</v>
      </c>
      <c r="M6" s="99" t="n">
        <v>880200000000</v>
      </c>
      <c r="N6" s="171" t="n">
        <v>1047300000000</v>
      </c>
      <c r="O6" s="98" t="n">
        <v>1276500000000</v>
      </c>
      <c r="P6" s="98" t="n">
        <v>1441700000000</v>
      </c>
      <c r="Q6" s="98" t="n">
        <v>1582000000000</v>
      </c>
      <c r="R6" s="103" t="n">
        <v>1717200000000</v>
      </c>
      <c r="S6" s="103" t="n">
        <v>1867500000000</v>
      </c>
      <c r="T6" s="96"/>
    </row>
    <row r="7" customFormat="false" ht="16.5" hidden="false" customHeight="false" outlineLevel="0" collapsed="false">
      <c r="A7" s="110" t="s">
        <v>369</v>
      </c>
      <c r="B7" s="77"/>
      <c r="D7" s="62" t="n">
        <v>228000000000</v>
      </c>
      <c r="E7" s="62" t="n">
        <v>259400000000</v>
      </c>
      <c r="F7" s="62" t="n">
        <v>301000000000</v>
      </c>
      <c r="G7" s="63" t="n">
        <v>344500000000</v>
      </c>
      <c r="H7" s="63" t="n">
        <v>365200000000</v>
      </c>
      <c r="I7" s="63" t="n">
        <v>392400000000</v>
      </c>
      <c r="J7" s="63" t="n">
        <v>440200000000</v>
      </c>
      <c r="K7" s="63" t="n">
        <v>483800000000</v>
      </c>
      <c r="L7" s="63" t="n">
        <v>539100000000</v>
      </c>
      <c r="M7" s="63" t="n">
        <v>681300000000</v>
      </c>
      <c r="N7" s="64" t="n">
        <v>793600000000</v>
      </c>
      <c r="O7" s="45" t="n">
        <v>999000000000</v>
      </c>
      <c r="P7" s="45" t="n">
        <v>1117400000000</v>
      </c>
      <c r="Q7" s="45" t="n">
        <v>1238300000000</v>
      </c>
      <c r="R7" s="71" t="n">
        <v>1347100000000</v>
      </c>
      <c r="S7" s="71" t="n">
        <v>1467400000000</v>
      </c>
      <c r="T7" s="77"/>
    </row>
    <row r="8" customFormat="false" ht="16.5" hidden="false" customHeight="false" outlineLevel="0" collapsed="false">
      <c r="A8" s="110" t="s">
        <v>370</v>
      </c>
      <c r="B8" s="77" t="s">
        <v>98</v>
      </c>
      <c r="D8" s="62" t="n">
        <v>213200000000</v>
      </c>
      <c r="E8" s="62" t="n">
        <v>240900000000</v>
      </c>
      <c r="F8" s="62" t="n">
        <v>270000000000</v>
      </c>
      <c r="G8" s="63" t="n">
        <v>318200000000</v>
      </c>
      <c r="H8" s="63" t="n">
        <v>336800000000</v>
      </c>
      <c r="I8" s="63" t="n">
        <v>362300000000</v>
      </c>
      <c r="J8" s="63" t="n">
        <v>405200000000</v>
      </c>
      <c r="K8" s="63" t="n">
        <v>444700000000</v>
      </c>
      <c r="L8" s="63" t="n">
        <v>494600000000</v>
      </c>
      <c r="M8" s="63" t="n">
        <v>565700000000</v>
      </c>
      <c r="N8" s="64" t="n">
        <v>695600000000</v>
      </c>
      <c r="O8" s="45" t="n">
        <v>890800000000</v>
      </c>
      <c r="P8" s="45" t="n">
        <v>992600000000</v>
      </c>
      <c r="Q8" s="45" t="n">
        <v>1106300000000</v>
      </c>
      <c r="R8" s="71" t="n">
        <v>1203100000000</v>
      </c>
      <c r="S8" s="71" t="n">
        <v>1317200000000</v>
      </c>
      <c r="T8" s="77"/>
    </row>
    <row r="9" customFormat="false" ht="16.5" hidden="false" customHeight="false" outlineLevel="0" collapsed="false">
      <c r="A9" s="146" t="s">
        <v>1021</v>
      </c>
      <c r="B9" s="77"/>
      <c r="D9" s="71" t="s">
        <v>79</v>
      </c>
      <c r="E9" s="71" t="s">
        <v>79</v>
      </c>
      <c r="F9" s="45" t="s">
        <v>79</v>
      </c>
      <c r="G9" s="45" t="s">
        <v>79</v>
      </c>
      <c r="H9" s="45" t="s">
        <v>79</v>
      </c>
      <c r="I9" s="45" t="s">
        <v>79</v>
      </c>
      <c r="J9" s="45" t="s">
        <v>79</v>
      </c>
      <c r="K9" s="45" t="s">
        <v>79</v>
      </c>
      <c r="L9" s="45" t="s">
        <v>79</v>
      </c>
      <c r="M9" s="45" t="s">
        <v>79</v>
      </c>
      <c r="N9" s="64" t="n">
        <v>86800000000</v>
      </c>
      <c r="O9" s="45" t="n">
        <v>90500000000</v>
      </c>
      <c r="P9" s="45" t="n">
        <v>49400000000</v>
      </c>
      <c r="Q9" s="45" t="n">
        <v>70200000000</v>
      </c>
      <c r="R9" s="64" t="n">
        <v>75100000000</v>
      </c>
      <c r="S9" s="64" t="n">
        <v>79100000000</v>
      </c>
    </row>
    <row r="10" customFormat="false" ht="16.5" hidden="false" customHeight="false" outlineLevel="0" collapsed="false">
      <c r="A10" s="84" t="s">
        <v>1022</v>
      </c>
      <c r="B10" s="77" t="s">
        <v>36</v>
      </c>
      <c r="C10" s="77"/>
      <c r="D10" s="62" t="n">
        <v>56100000000</v>
      </c>
      <c r="E10" s="62" t="n">
        <v>61700000000</v>
      </c>
      <c r="F10" s="45" t="s">
        <v>79</v>
      </c>
      <c r="G10" s="63" t="n">
        <v>72800000000</v>
      </c>
      <c r="H10" s="63" t="n">
        <v>79700000000</v>
      </c>
      <c r="I10" s="63" t="n">
        <v>85700000000</v>
      </c>
      <c r="J10" s="63" t="n">
        <v>98200000000</v>
      </c>
      <c r="K10" s="63" t="n">
        <v>103500000000</v>
      </c>
      <c r="L10" s="63" t="n">
        <v>106700000000</v>
      </c>
      <c r="M10" s="63" t="n">
        <v>133600000000</v>
      </c>
      <c r="N10" s="64" t="s">
        <v>79</v>
      </c>
      <c r="O10" s="64" t="s">
        <v>79</v>
      </c>
      <c r="P10" s="64" t="s">
        <v>79</v>
      </c>
      <c r="Q10" s="64" t="s">
        <v>79</v>
      </c>
      <c r="R10" s="64" t="s">
        <v>79</v>
      </c>
      <c r="S10" s="64" t="s">
        <v>79</v>
      </c>
    </row>
    <row r="11" customFormat="false" ht="16.5" hidden="false" customHeight="false" outlineLevel="0" collapsed="false">
      <c r="A11" s="84" t="s">
        <v>1023</v>
      </c>
      <c r="B11" s="77" t="s">
        <v>36</v>
      </c>
      <c r="C11" s="77"/>
      <c r="D11" s="62" t="n">
        <v>111800000000</v>
      </c>
      <c r="E11" s="62" t="n">
        <v>130200000000</v>
      </c>
      <c r="F11" s="45" t="s">
        <v>79</v>
      </c>
      <c r="G11" s="63" t="n">
        <v>177300000000</v>
      </c>
      <c r="H11" s="63" t="n">
        <v>185800000000</v>
      </c>
      <c r="I11" s="63" t="n">
        <v>194300000000</v>
      </c>
      <c r="J11" s="63" t="n">
        <v>217300000000</v>
      </c>
      <c r="K11" s="63" t="n">
        <v>243800000000</v>
      </c>
      <c r="L11" s="63" t="n">
        <v>282900000000</v>
      </c>
      <c r="M11" s="63" t="n">
        <v>318400000000</v>
      </c>
      <c r="N11" s="64" t="s">
        <v>79</v>
      </c>
      <c r="O11" s="64" t="s">
        <v>79</v>
      </c>
      <c r="P11" s="64" t="s">
        <v>79</v>
      </c>
      <c r="Q11" s="64" t="s">
        <v>79</v>
      </c>
      <c r="R11" s="64" t="s">
        <v>79</v>
      </c>
      <c r="S11" s="64" t="s">
        <v>79</v>
      </c>
    </row>
    <row r="12" customFormat="false" ht="16.5" hidden="false" customHeight="false" outlineLevel="0" collapsed="false">
      <c r="A12" s="84" t="s">
        <v>1024</v>
      </c>
      <c r="B12" s="77" t="s">
        <v>36</v>
      </c>
      <c r="C12" s="77"/>
      <c r="D12" s="62" t="n">
        <v>39200000000</v>
      </c>
      <c r="E12" s="62" t="n">
        <v>42400000000</v>
      </c>
      <c r="F12" s="45" t="s">
        <v>79</v>
      </c>
      <c r="G12" s="63" t="n">
        <v>57000000000</v>
      </c>
      <c r="H12" s="63" t="n">
        <v>60700000000</v>
      </c>
      <c r="I12" s="63" t="n">
        <v>71300000000</v>
      </c>
      <c r="J12" s="63" t="n">
        <v>78100000000</v>
      </c>
      <c r="K12" s="63" t="n">
        <v>81800000000</v>
      </c>
      <c r="L12" s="63" t="n">
        <v>89700000000</v>
      </c>
      <c r="M12" s="63" t="n">
        <v>96800000000</v>
      </c>
      <c r="N12" s="64" t="s">
        <v>79</v>
      </c>
      <c r="O12" s="64" t="s">
        <v>79</v>
      </c>
      <c r="P12" s="64" t="s">
        <v>79</v>
      </c>
      <c r="Q12" s="64" t="s">
        <v>79</v>
      </c>
      <c r="R12" s="64" t="s">
        <v>79</v>
      </c>
      <c r="S12" s="64" t="s">
        <v>79</v>
      </c>
    </row>
    <row r="13" customFormat="false" ht="16.5" hidden="false" customHeight="false" outlineLevel="0" collapsed="false">
      <c r="A13" s="84" t="s">
        <v>105</v>
      </c>
      <c r="B13" s="77" t="s">
        <v>36</v>
      </c>
      <c r="C13" s="77"/>
      <c r="D13" s="62" t="n">
        <v>6200000000</v>
      </c>
      <c r="E13" s="62" t="n">
        <v>6600000000</v>
      </c>
      <c r="F13" s="45" t="s">
        <v>79</v>
      </c>
      <c r="G13" s="63" t="n">
        <v>11100000000</v>
      </c>
      <c r="H13" s="63" t="n">
        <v>10500000000</v>
      </c>
      <c r="I13" s="63" t="n">
        <v>11000000000</v>
      </c>
      <c r="J13" s="63" t="n">
        <v>11600000000</v>
      </c>
      <c r="K13" s="63" t="n">
        <v>15600000000</v>
      </c>
      <c r="L13" s="63" t="n">
        <v>15200000000</v>
      </c>
      <c r="M13" s="63" t="n">
        <v>17000000000</v>
      </c>
      <c r="N13" s="64" t="s">
        <v>79</v>
      </c>
      <c r="O13" s="64" t="s">
        <v>79</v>
      </c>
      <c r="P13" s="64" t="s">
        <v>79</v>
      </c>
      <c r="Q13" s="64" t="s">
        <v>79</v>
      </c>
      <c r="R13" s="64" t="s">
        <v>79</v>
      </c>
      <c r="S13" s="64" t="s">
        <v>79</v>
      </c>
    </row>
    <row r="14" customFormat="false" ht="16.5" hidden="false" customHeight="false" outlineLevel="0" collapsed="false">
      <c r="A14" s="77" t="s">
        <v>156</v>
      </c>
      <c r="B14" s="77" t="s">
        <v>98</v>
      </c>
      <c r="D14" s="62" t="n">
        <v>14800000000</v>
      </c>
      <c r="E14" s="62" t="n">
        <v>18600000000</v>
      </c>
      <c r="F14" s="62" t="n">
        <v>31000000000</v>
      </c>
      <c r="G14" s="63" t="n">
        <v>26300000000</v>
      </c>
      <c r="H14" s="63" t="n">
        <v>28400000000</v>
      </c>
      <c r="I14" s="63" t="n">
        <v>30100000000</v>
      </c>
      <c r="J14" s="63" t="n">
        <v>35000000000</v>
      </c>
      <c r="K14" s="63" t="n">
        <v>39200000000</v>
      </c>
      <c r="L14" s="63" t="n">
        <v>44500000000</v>
      </c>
      <c r="M14" s="63" t="n">
        <v>115500000000</v>
      </c>
      <c r="N14" s="45" t="n">
        <v>98000000000</v>
      </c>
      <c r="O14" s="45" t="n">
        <v>108200000000</v>
      </c>
      <c r="P14" s="45" t="n">
        <v>124800000000</v>
      </c>
      <c r="Q14" s="45" t="n">
        <v>132000000000</v>
      </c>
      <c r="R14" s="71" t="n">
        <v>144000000000</v>
      </c>
      <c r="S14" s="64" t="n">
        <v>150100000000</v>
      </c>
    </row>
    <row r="15" customFormat="false" ht="16.5" hidden="false" customHeight="false" outlineLevel="0" collapsed="false">
      <c r="A15" s="77" t="s">
        <v>1025</v>
      </c>
      <c r="B15" s="77"/>
      <c r="D15" s="71" t="s">
        <v>79</v>
      </c>
      <c r="E15" s="71" t="s">
        <v>79</v>
      </c>
      <c r="F15" s="45" t="s">
        <v>79</v>
      </c>
      <c r="G15" s="45" t="s">
        <v>79</v>
      </c>
      <c r="H15" s="45" t="s">
        <v>79</v>
      </c>
      <c r="I15" s="45" t="s">
        <v>79</v>
      </c>
      <c r="J15" s="45" t="s">
        <v>79</v>
      </c>
      <c r="K15" s="63" t="n">
        <v>2300000000</v>
      </c>
      <c r="L15" s="63" t="n">
        <v>5300000000</v>
      </c>
      <c r="M15" s="63" t="n">
        <v>12100000000</v>
      </c>
      <c r="N15" s="45" t="n">
        <v>17700000000</v>
      </c>
      <c r="O15" s="45" t="n">
        <v>40800000000</v>
      </c>
      <c r="P15" s="45" t="n">
        <v>33600000000</v>
      </c>
      <c r="Q15" s="45" t="n">
        <v>41400000000</v>
      </c>
      <c r="R15" s="71" t="n">
        <v>44400000000</v>
      </c>
      <c r="S15" s="64" t="n">
        <v>46400000000</v>
      </c>
      <c r="T15" s="107"/>
    </row>
    <row r="16" s="22" customFormat="true" ht="16.5" hidden="false" customHeight="false" outlineLevel="0" collapsed="false">
      <c r="A16" s="116" t="s">
        <v>43</v>
      </c>
      <c r="B16" s="31"/>
      <c r="D16" s="68" t="n">
        <v>148300000000</v>
      </c>
      <c r="E16" s="68" t="n">
        <v>118600000000</v>
      </c>
      <c r="F16" s="68" t="n">
        <v>133000000000</v>
      </c>
      <c r="G16" s="69" t="n">
        <v>117300000000</v>
      </c>
      <c r="H16" s="69" t="n">
        <v>131500000000</v>
      </c>
      <c r="I16" s="69" t="n">
        <v>177600000000</v>
      </c>
      <c r="J16" s="69" t="n">
        <v>210300000000</v>
      </c>
      <c r="K16" s="69" t="n">
        <v>146900000000</v>
      </c>
      <c r="L16" s="69" t="n">
        <v>232400000000</v>
      </c>
      <c r="M16" s="69" t="n">
        <v>198900000000</v>
      </c>
      <c r="N16" s="70" t="n">
        <v>253700000000</v>
      </c>
      <c r="O16" s="53" t="n">
        <v>277500000000</v>
      </c>
      <c r="P16" s="53" t="n">
        <v>324400000000</v>
      </c>
      <c r="Q16" s="70" t="n">
        <v>343700000000</v>
      </c>
      <c r="R16" s="70" t="n">
        <v>370100000000</v>
      </c>
      <c r="S16" s="70" t="n">
        <v>400100000000</v>
      </c>
      <c r="T16" s="31"/>
    </row>
    <row r="17" customFormat="false" ht="16.5" hidden="false" customHeight="false" outlineLevel="0" collapsed="false">
      <c r="A17" s="115" t="s">
        <v>137</v>
      </c>
      <c r="B17" s="110" t="s">
        <v>47</v>
      </c>
      <c r="D17" s="62" t="n">
        <v>121100000000</v>
      </c>
      <c r="E17" s="62" t="n">
        <v>88700000000</v>
      </c>
      <c r="F17" s="45" t="s">
        <v>79</v>
      </c>
      <c r="G17" s="63" t="n">
        <v>70300000000</v>
      </c>
      <c r="H17" s="63" t="n">
        <v>73800000000</v>
      </c>
      <c r="I17" s="63" t="n">
        <v>120000000000</v>
      </c>
      <c r="J17" s="63" t="n">
        <v>114700000000</v>
      </c>
      <c r="K17" s="63" t="n">
        <v>58700000000</v>
      </c>
      <c r="L17" s="63" t="n">
        <v>86900000000</v>
      </c>
      <c r="M17" s="63" t="n">
        <v>51100000000</v>
      </c>
      <c r="N17" s="64" t="n">
        <v>73100000000</v>
      </c>
      <c r="O17" s="45" t="n">
        <v>111600000000</v>
      </c>
      <c r="P17" s="45" t="n">
        <v>205200000000</v>
      </c>
      <c r="Q17" s="64" t="n">
        <v>216800000000</v>
      </c>
      <c r="R17" s="64" t="n">
        <v>244400000000</v>
      </c>
      <c r="S17" s="64" t="n">
        <v>262900000000</v>
      </c>
      <c r="T17" s="77"/>
    </row>
    <row r="18" customFormat="false" ht="16.5" hidden="false" customHeight="false" outlineLevel="0" collapsed="false">
      <c r="A18" s="115" t="s">
        <v>1026</v>
      </c>
      <c r="B18" s="110" t="s">
        <v>1027</v>
      </c>
      <c r="D18" s="62" t="n">
        <v>27200000000</v>
      </c>
      <c r="E18" s="62" t="n">
        <v>29900000000</v>
      </c>
      <c r="F18" s="45" t="s">
        <v>79</v>
      </c>
      <c r="G18" s="63" t="n">
        <v>47100000000</v>
      </c>
      <c r="H18" s="63" t="n">
        <v>57800000000</v>
      </c>
      <c r="I18" s="63" t="n">
        <v>57600000000</v>
      </c>
      <c r="J18" s="63" t="n">
        <v>95600000000</v>
      </c>
      <c r="K18" s="63" t="n">
        <v>88200000000</v>
      </c>
      <c r="L18" s="63" t="n">
        <v>145500000000</v>
      </c>
      <c r="M18" s="63" t="n">
        <v>147800000000</v>
      </c>
      <c r="N18" s="64" t="n">
        <v>180600000000</v>
      </c>
      <c r="O18" s="45" t="n">
        <v>165900000000</v>
      </c>
      <c r="P18" s="45" t="n">
        <v>119100000000</v>
      </c>
      <c r="Q18" s="64" t="n">
        <v>126900000000</v>
      </c>
      <c r="R18" s="64" t="n">
        <v>125700000000</v>
      </c>
      <c r="S18" s="64" t="n">
        <v>137200000000</v>
      </c>
      <c r="T18" s="77"/>
    </row>
    <row r="19" customFormat="false" ht="16.5" hidden="false" customHeight="false" outlineLevel="0" collapsed="false">
      <c r="A19" s="144" t="s">
        <v>1028</v>
      </c>
      <c r="B19" s="77"/>
      <c r="D19" s="71" t="s">
        <v>79</v>
      </c>
      <c r="E19" s="71" t="s">
        <v>79</v>
      </c>
      <c r="F19" s="45" t="s">
        <v>79</v>
      </c>
      <c r="G19" s="45" t="s">
        <v>79</v>
      </c>
      <c r="H19" s="45" t="s">
        <v>79</v>
      </c>
      <c r="I19" s="45" t="s">
        <v>79</v>
      </c>
      <c r="J19" s="45" t="s">
        <v>79</v>
      </c>
      <c r="K19" s="45" t="s">
        <v>79</v>
      </c>
      <c r="L19" s="45" t="s">
        <v>79</v>
      </c>
      <c r="M19" s="45" t="s">
        <v>79</v>
      </c>
      <c r="N19" s="45" t="s">
        <v>79</v>
      </c>
      <c r="O19" s="45" t="s">
        <v>79</v>
      </c>
      <c r="P19" s="45" t="s">
        <v>79</v>
      </c>
      <c r="Q19" s="64" t="n">
        <v>40700000000</v>
      </c>
      <c r="R19" s="71" t="s">
        <v>79</v>
      </c>
      <c r="S19" s="71" t="s">
        <v>79</v>
      </c>
      <c r="T19" s="77"/>
    </row>
    <row r="20" s="24" customFormat="true" ht="16.5" hidden="false" customHeight="false" outlineLevel="0" collapsed="false">
      <c r="A20" s="41" t="s">
        <v>107</v>
      </c>
      <c r="B20" s="96" t="s">
        <v>108</v>
      </c>
      <c r="C20" s="96"/>
      <c r="D20" s="182" t="n">
        <v>457500000000</v>
      </c>
      <c r="E20" s="182" t="n">
        <v>486400000000</v>
      </c>
      <c r="F20" s="182" t="n">
        <v>507000000000</v>
      </c>
      <c r="G20" s="99" t="n">
        <v>577000000000</v>
      </c>
      <c r="H20" s="99" t="n">
        <v>642000000000</v>
      </c>
      <c r="I20" s="99" t="n">
        <v>733700000000</v>
      </c>
      <c r="J20" s="99" t="n">
        <v>834800000000</v>
      </c>
      <c r="K20" s="99" t="n">
        <v>795300000000</v>
      </c>
      <c r="L20" s="99" t="n">
        <v>959600000000</v>
      </c>
      <c r="M20" s="99" t="n">
        <v>1123600000000</v>
      </c>
      <c r="N20" s="171" t="n">
        <v>1166000000000</v>
      </c>
      <c r="O20" s="98" t="n">
        <v>1452800000000</v>
      </c>
      <c r="P20" s="98" t="n">
        <v>1652600000000</v>
      </c>
      <c r="Q20" s="98" t="n">
        <v>1779700000000</v>
      </c>
      <c r="R20" s="103" t="n">
        <v>1934700000000</v>
      </c>
      <c r="S20" s="103" t="n">
        <v>2097500000000</v>
      </c>
      <c r="T20" s="96"/>
    </row>
    <row r="21" customFormat="false" ht="16.5" hidden="false" customHeight="false" outlineLevel="0" collapsed="false">
      <c r="A21" s="110" t="s">
        <v>666</v>
      </c>
      <c r="B21" s="77" t="s">
        <v>110</v>
      </c>
      <c r="C21" s="77"/>
      <c r="D21" s="62" t="n">
        <v>218800000000</v>
      </c>
      <c r="E21" s="62" t="n">
        <v>258900000000</v>
      </c>
      <c r="F21" s="62" t="n">
        <v>260000000000</v>
      </c>
      <c r="G21" s="63" t="n">
        <v>284500000000</v>
      </c>
      <c r="H21" s="63" t="n">
        <v>332400000000</v>
      </c>
      <c r="I21" s="63" t="n">
        <v>386400000000</v>
      </c>
      <c r="J21" s="63" t="n">
        <v>450300000000</v>
      </c>
      <c r="K21" s="63" t="n">
        <v>455200000000</v>
      </c>
      <c r="L21" s="63" t="n">
        <v>499100000000</v>
      </c>
      <c r="M21" s="63" t="n">
        <v>530900000000</v>
      </c>
      <c r="N21" s="64" t="n">
        <v>628300000000</v>
      </c>
      <c r="O21" s="64" t="n">
        <v>828700000000</v>
      </c>
      <c r="P21" s="64" t="n">
        <v>818900000000</v>
      </c>
      <c r="Q21" s="64" t="n">
        <v>942900000000</v>
      </c>
      <c r="R21" s="71" t="n">
        <v>1023900000000</v>
      </c>
      <c r="S21" s="71" t="n">
        <v>1119700000000</v>
      </c>
      <c r="T21" s="77"/>
    </row>
    <row r="22" customFormat="false" ht="16.5" hidden="false" customHeight="false" outlineLevel="0" collapsed="false">
      <c r="A22" s="115" t="s">
        <v>667</v>
      </c>
      <c r="B22" s="61" t="s">
        <v>197</v>
      </c>
      <c r="C22" s="77"/>
      <c r="D22" s="62" t="n">
        <v>98200000000</v>
      </c>
      <c r="E22" s="62" t="n">
        <v>103000000000</v>
      </c>
      <c r="F22" s="62" t="n">
        <v>113000000000</v>
      </c>
      <c r="G22" s="63" t="n">
        <v>119000000000</v>
      </c>
      <c r="H22" s="63" t="n">
        <v>141400000000</v>
      </c>
      <c r="I22" s="63" t="n">
        <v>159900000000</v>
      </c>
      <c r="J22" s="63" t="n">
        <v>187600000000</v>
      </c>
      <c r="K22" s="63" t="n">
        <v>198800000000</v>
      </c>
      <c r="L22" s="63" t="n">
        <v>228400000000</v>
      </c>
      <c r="M22" s="63" t="n">
        <v>245800000000</v>
      </c>
      <c r="N22" s="64" t="n">
        <v>281400000000</v>
      </c>
      <c r="O22" s="64" t="n">
        <v>332300000000</v>
      </c>
      <c r="P22" s="64" t="n">
        <v>355500000000</v>
      </c>
      <c r="Q22" s="64" t="n">
        <v>441400000000</v>
      </c>
      <c r="R22" s="64" t="n">
        <v>469200000000</v>
      </c>
      <c r="S22" s="64" t="n">
        <v>504700000000</v>
      </c>
      <c r="T22" s="77"/>
    </row>
    <row r="23" customFormat="false" ht="16.5" hidden="false" customHeight="false" outlineLevel="0" collapsed="false">
      <c r="A23" s="115" t="s">
        <v>668</v>
      </c>
      <c r="B23" s="61" t="s">
        <v>197</v>
      </c>
      <c r="C23" s="77"/>
      <c r="D23" s="62" t="n">
        <v>40500000000</v>
      </c>
      <c r="E23" s="62" t="n">
        <v>62500000000</v>
      </c>
      <c r="F23" s="62" t="n">
        <v>59000000000</v>
      </c>
      <c r="G23" s="63" t="n">
        <v>62900000000</v>
      </c>
      <c r="H23" s="63" t="n">
        <v>75300000000</v>
      </c>
      <c r="I23" s="63" t="n">
        <v>82200000000</v>
      </c>
      <c r="J23" s="63" t="n">
        <v>94800000000</v>
      </c>
      <c r="K23" s="63" t="n">
        <v>95300000000</v>
      </c>
      <c r="L23" s="63" t="n">
        <v>95100000000</v>
      </c>
      <c r="M23" s="63" t="n">
        <v>90800000000</v>
      </c>
      <c r="N23" s="64" t="n">
        <v>97100000000</v>
      </c>
      <c r="O23" s="64" t="n">
        <v>120600000000</v>
      </c>
      <c r="P23" s="64" t="n">
        <v>118600000000</v>
      </c>
      <c r="Q23" s="64" t="n">
        <v>118400000000</v>
      </c>
      <c r="R23" s="64" t="n">
        <v>139700000000</v>
      </c>
      <c r="S23" s="64" t="n">
        <v>160000000000</v>
      </c>
      <c r="T23" s="77"/>
    </row>
    <row r="24" customFormat="false" ht="15" hidden="false" customHeight="false" outlineLevel="0" collapsed="false">
      <c r="A24" s="108" t="s">
        <v>1029</v>
      </c>
      <c r="B24" s="61" t="s">
        <v>197</v>
      </c>
      <c r="C24" s="77"/>
      <c r="D24" s="62" t="n">
        <v>0</v>
      </c>
      <c r="E24" s="62" t="n">
        <v>5100000000</v>
      </c>
      <c r="F24" s="62" t="s">
        <v>79</v>
      </c>
      <c r="G24" s="62" t="s">
        <v>79</v>
      </c>
      <c r="H24" s="62" t="s">
        <v>79</v>
      </c>
      <c r="I24" s="62" t="s">
        <v>79</v>
      </c>
      <c r="J24" s="62" t="s">
        <v>79</v>
      </c>
      <c r="K24" s="62" t="s">
        <v>79</v>
      </c>
      <c r="L24" s="62" t="s">
        <v>79</v>
      </c>
      <c r="M24" s="62" t="s">
        <v>79</v>
      </c>
      <c r="N24" s="62" t="s">
        <v>79</v>
      </c>
      <c r="O24" s="62" t="s">
        <v>79</v>
      </c>
      <c r="P24" s="62" t="s">
        <v>79</v>
      </c>
      <c r="Q24" s="62" t="s">
        <v>79</v>
      </c>
      <c r="R24" s="62" t="s">
        <v>79</v>
      </c>
      <c r="S24" s="62" t="s">
        <v>79</v>
      </c>
      <c r="T24" s="77"/>
    </row>
    <row r="25" customFormat="false" ht="16.5" hidden="false" customHeight="false" outlineLevel="0" collapsed="false">
      <c r="A25" s="115" t="s">
        <v>1030</v>
      </c>
      <c r="B25" s="61" t="s">
        <v>197</v>
      </c>
      <c r="C25" s="77"/>
      <c r="D25" s="62" t="n">
        <v>17500000000</v>
      </c>
      <c r="E25" s="62" t="n">
        <v>16800000000</v>
      </c>
      <c r="F25" s="62" t="n">
        <v>17000000000</v>
      </c>
      <c r="G25" s="63" t="n">
        <v>19100000000</v>
      </c>
      <c r="H25" s="63" t="n">
        <v>18200000000</v>
      </c>
      <c r="I25" s="63" t="n">
        <v>17300000000</v>
      </c>
      <c r="J25" s="63" t="n">
        <v>13100000000</v>
      </c>
      <c r="K25" s="63" t="n">
        <v>12700000000</v>
      </c>
      <c r="L25" s="63" t="n">
        <v>16900000000</v>
      </c>
      <c r="M25" s="63" t="n">
        <v>21400000000</v>
      </c>
      <c r="N25" s="64" t="n">
        <v>28300000000</v>
      </c>
      <c r="O25" s="64" t="n">
        <v>41800000000</v>
      </c>
      <c r="P25" s="64" t="n">
        <v>34700000000</v>
      </c>
      <c r="Q25" s="64" t="n">
        <v>28900000000</v>
      </c>
      <c r="R25" s="64" t="n">
        <v>37900000000</v>
      </c>
      <c r="S25" s="64" t="n">
        <v>43400000000</v>
      </c>
    </row>
    <row r="26" customFormat="false" ht="16.5" hidden="false" customHeight="false" outlineLevel="0" collapsed="false">
      <c r="A26" s="109" t="s">
        <v>115</v>
      </c>
      <c r="B26" s="110"/>
      <c r="C26" s="77"/>
      <c r="D26" s="62" t="n">
        <v>5000000000</v>
      </c>
      <c r="E26" s="62" t="n">
        <v>3900000000</v>
      </c>
      <c r="F26" s="62" t="n">
        <v>5000000000</v>
      </c>
      <c r="G26" s="45" t="s">
        <v>79</v>
      </c>
      <c r="H26" s="45" t="s">
        <v>79</v>
      </c>
      <c r="I26" s="45" t="s">
        <v>79</v>
      </c>
      <c r="J26" s="45" t="s">
        <v>79</v>
      </c>
      <c r="K26" s="45" t="s">
        <v>79</v>
      </c>
      <c r="L26" s="45" t="s">
        <v>79</v>
      </c>
      <c r="M26" s="45" t="s">
        <v>79</v>
      </c>
      <c r="N26" s="64" t="n">
        <v>15900000000</v>
      </c>
      <c r="O26" s="64" t="n">
        <v>28800000000</v>
      </c>
      <c r="P26" s="64" t="n">
        <v>21900000000</v>
      </c>
      <c r="Q26" s="64" t="n">
        <v>16900000000</v>
      </c>
      <c r="R26" s="64" t="n">
        <v>17800000000</v>
      </c>
      <c r="S26" s="64" t="n">
        <v>18500000000</v>
      </c>
    </row>
    <row r="27" customFormat="false" ht="16.5" hidden="false" customHeight="false" outlineLevel="0" collapsed="false">
      <c r="A27" s="109" t="s">
        <v>116</v>
      </c>
      <c r="B27" s="110"/>
      <c r="C27" s="77"/>
      <c r="D27" s="62" t="n">
        <v>12500000000</v>
      </c>
      <c r="E27" s="62" t="n">
        <v>12900000000</v>
      </c>
      <c r="F27" s="62" t="n">
        <v>12000000000</v>
      </c>
      <c r="G27" s="45" t="s">
        <v>79</v>
      </c>
      <c r="H27" s="45" t="s">
        <v>79</v>
      </c>
      <c r="I27" s="45" t="s">
        <v>79</v>
      </c>
      <c r="J27" s="45" t="s">
        <v>79</v>
      </c>
      <c r="K27" s="45" t="s">
        <v>79</v>
      </c>
      <c r="L27" s="45" t="s">
        <v>79</v>
      </c>
      <c r="M27" s="45" t="s">
        <v>79</v>
      </c>
      <c r="N27" s="64" t="n">
        <v>12400000000</v>
      </c>
      <c r="O27" s="64" t="n">
        <v>13000000000</v>
      </c>
      <c r="P27" s="64" t="n">
        <v>12800000000</v>
      </c>
      <c r="Q27" s="64" t="n">
        <v>12000000000</v>
      </c>
      <c r="R27" s="64" t="n">
        <v>20200000000</v>
      </c>
      <c r="S27" s="64" t="n">
        <v>24900000000</v>
      </c>
    </row>
    <row r="28" customFormat="false" ht="16.5" hidden="false" customHeight="false" outlineLevel="0" collapsed="false">
      <c r="A28" s="115" t="s">
        <v>1031</v>
      </c>
      <c r="B28" s="61" t="s">
        <v>197</v>
      </c>
      <c r="C28" s="77"/>
      <c r="D28" s="62" t="n">
        <v>60100000000</v>
      </c>
      <c r="E28" s="62" t="n">
        <v>70100000000</v>
      </c>
      <c r="F28" s="62" t="n">
        <v>70000000000</v>
      </c>
      <c r="G28" s="63" t="n">
        <v>83500000000</v>
      </c>
      <c r="H28" s="63" t="n">
        <v>97600000000</v>
      </c>
      <c r="I28" s="63" t="n">
        <v>126900000000</v>
      </c>
      <c r="J28" s="45" t="n">
        <v>154800000000</v>
      </c>
      <c r="K28" s="63" t="n">
        <v>148400000000</v>
      </c>
      <c r="L28" s="63" t="n">
        <v>158600000000</v>
      </c>
      <c r="M28" s="63" t="n">
        <v>172900000000</v>
      </c>
      <c r="N28" s="64" t="n">
        <v>221400000000</v>
      </c>
      <c r="O28" s="64" t="n">
        <v>333900000000</v>
      </c>
      <c r="P28" s="64" t="n">
        <v>310100000000</v>
      </c>
      <c r="Q28" s="64" t="n">
        <v>354200000000</v>
      </c>
      <c r="R28" s="64" t="n">
        <v>377100000000</v>
      </c>
      <c r="S28" s="64" t="n">
        <v>411500000000</v>
      </c>
      <c r="T28" s="77"/>
    </row>
    <row r="29" customFormat="false" ht="15" hidden="false" customHeight="false" outlineLevel="0" collapsed="false">
      <c r="A29" s="77" t="s">
        <v>1032</v>
      </c>
      <c r="B29" s="61"/>
      <c r="C29" s="77"/>
      <c r="D29" s="62" t="n">
        <v>2600000000</v>
      </c>
      <c r="E29" s="62" t="n">
        <v>1500000000</v>
      </c>
      <c r="F29" s="62" t="n">
        <v>1000000000</v>
      </c>
      <c r="G29" s="63" t="s">
        <v>79</v>
      </c>
      <c r="H29" s="63" t="s">
        <v>79</v>
      </c>
      <c r="I29" s="63" t="s">
        <v>79</v>
      </c>
      <c r="J29" s="63" t="s">
        <v>79</v>
      </c>
      <c r="K29" s="63" t="s">
        <v>79</v>
      </c>
      <c r="L29" s="63" t="s">
        <v>79</v>
      </c>
      <c r="M29" s="63" t="s">
        <v>79</v>
      </c>
      <c r="N29" s="63" t="s">
        <v>79</v>
      </c>
      <c r="O29" s="63" t="s">
        <v>79</v>
      </c>
      <c r="P29" s="63" t="s">
        <v>79</v>
      </c>
      <c r="Q29" s="63" t="s">
        <v>79</v>
      </c>
      <c r="R29" s="63" t="s">
        <v>79</v>
      </c>
      <c r="S29" s="63" t="s">
        <v>79</v>
      </c>
      <c r="T29" s="77"/>
    </row>
    <row r="30" customFormat="false" ht="16.5" hidden="false" customHeight="false" outlineLevel="0" collapsed="false">
      <c r="A30" s="144" t="s">
        <v>1033</v>
      </c>
      <c r="B30" s="77"/>
      <c r="C30" s="77"/>
      <c r="D30" s="45" t="s">
        <v>79</v>
      </c>
      <c r="E30" s="45" t="s">
        <v>79</v>
      </c>
      <c r="F30" s="45" t="s">
        <v>79</v>
      </c>
      <c r="G30" s="45" t="s">
        <v>79</v>
      </c>
      <c r="H30" s="45" t="s">
        <v>79</v>
      </c>
      <c r="I30" s="45" t="s">
        <v>79</v>
      </c>
      <c r="J30" s="45" t="s">
        <v>79</v>
      </c>
      <c r="K30" s="45" t="s">
        <v>79</v>
      </c>
      <c r="L30" s="45" t="s">
        <v>79</v>
      </c>
      <c r="M30" s="45" t="s">
        <v>79</v>
      </c>
      <c r="N30" s="64" t="n">
        <v>17600000000</v>
      </c>
      <c r="O30" s="64" t="n">
        <v>73500000000</v>
      </c>
      <c r="P30" s="64" t="n">
        <v>35900000000</v>
      </c>
      <c r="Q30" s="64" t="s">
        <v>1034</v>
      </c>
      <c r="R30" s="64" t="s">
        <v>177</v>
      </c>
      <c r="S30" s="64" t="s">
        <v>177</v>
      </c>
    </row>
    <row r="31" customFormat="false" ht="16.5" hidden="false" customHeight="false" outlineLevel="0" collapsed="false">
      <c r="A31" s="109" t="s">
        <v>1035</v>
      </c>
      <c r="B31" s="77"/>
      <c r="C31" s="77"/>
      <c r="D31" s="45" t="s">
        <v>79</v>
      </c>
      <c r="E31" s="45" t="s">
        <v>79</v>
      </c>
      <c r="F31" s="45" t="s">
        <v>79</v>
      </c>
      <c r="G31" s="45" t="s">
        <v>79</v>
      </c>
      <c r="H31" s="45" t="s">
        <v>79</v>
      </c>
      <c r="I31" s="45" t="s">
        <v>79</v>
      </c>
      <c r="J31" s="45" t="s">
        <v>79</v>
      </c>
      <c r="K31" s="45" t="s">
        <v>79</v>
      </c>
      <c r="L31" s="45" t="s">
        <v>79</v>
      </c>
      <c r="M31" s="45" t="s">
        <v>79</v>
      </c>
      <c r="N31" s="64" t="n">
        <v>36000000000</v>
      </c>
      <c r="O31" s="64" t="n">
        <v>50700000000</v>
      </c>
      <c r="P31" s="64" t="n">
        <v>49000000000</v>
      </c>
      <c r="Q31" s="64" t="n">
        <v>48000000000</v>
      </c>
      <c r="R31" s="64" t="s">
        <v>177</v>
      </c>
      <c r="S31" s="64" t="s">
        <v>177</v>
      </c>
    </row>
    <row r="32" customFormat="false" ht="16.5" hidden="false" customHeight="false" outlineLevel="0" collapsed="false">
      <c r="A32" s="109" t="s">
        <v>1036</v>
      </c>
      <c r="B32" s="77"/>
      <c r="C32" s="77"/>
      <c r="D32" s="45" t="s">
        <v>79</v>
      </c>
      <c r="E32" s="45" t="s">
        <v>79</v>
      </c>
      <c r="F32" s="45" t="s">
        <v>79</v>
      </c>
      <c r="G32" s="45" t="s">
        <v>79</v>
      </c>
      <c r="H32" s="45" t="s">
        <v>79</v>
      </c>
      <c r="I32" s="45" t="s">
        <v>79</v>
      </c>
      <c r="J32" s="45" t="s">
        <v>79</v>
      </c>
      <c r="K32" s="45" t="s">
        <v>79</v>
      </c>
      <c r="L32" s="45" t="s">
        <v>79</v>
      </c>
      <c r="M32" s="45" t="s">
        <v>79</v>
      </c>
      <c r="N32" s="64" t="s">
        <v>177</v>
      </c>
      <c r="O32" s="64" t="s">
        <v>177</v>
      </c>
      <c r="P32" s="64" t="n">
        <v>40600000000</v>
      </c>
      <c r="Q32" s="64" t="s">
        <v>1034</v>
      </c>
      <c r="R32" s="64" t="s">
        <v>177</v>
      </c>
      <c r="S32" s="64" t="s">
        <v>177</v>
      </c>
    </row>
    <row r="33" customFormat="false" ht="16.5" hidden="false" customHeight="false" outlineLevel="0" collapsed="false">
      <c r="A33" s="109" t="s">
        <v>1037</v>
      </c>
      <c r="B33" s="77"/>
      <c r="C33" s="77"/>
      <c r="D33" s="45" t="s">
        <v>79</v>
      </c>
      <c r="E33" s="45" t="s">
        <v>79</v>
      </c>
      <c r="F33" s="45" t="s">
        <v>79</v>
      </c>
      <c r="G33" s="45" t="s">
        <v>79</v>
      </c>
      <c r="H33" s="45" t="s">
        <v>79</v>
      </c>
      <c r="I33" s="45" t="s">
        <v>79</v>
      </c>
      <c r="J33" s="45" t="s">
        <v>79</v>
      </c>
      <c r="K33" s="45" t="s">
        <v>79</v>
      </c>
      <c r="L33" s="45" t="s">
        <v>79</v>
      </c>
      <c r="M33" s="45" t="s">
        <v>79</v>
      </c>
      <c r="N33" s="64" t="s">
        <v>177</v>
      </c>
      <c r="O33" s="71" t="n">
        <v>0</v>
      </c>
      <c r="P33" s="64" t="n">
        <v>0</v>
      </c>
      <c r="Q33" s="64" t="n">
        <v>0</v>
      </c>
      <c r="R33" s="71" t="s">
        <v>79</v>
      </c>
      <c r="S33" s="71" t="s">
        <v>79</v>
      </c>
      <c r="T33" s="77"/>
    </row>
    <row r="34" customFormat="false" ht="16.5" hidden="false" customHeight="false" outlineLevel="0" collapsed="false">
      <c r="A34" s="110" t="s">
        <v>1038</v>
      </c>
      <c r="B34" s="77" t="s">
        <v>110</v>
      </c>
      <c r="C34" s="77"/>
      <c r="D34" s="62" t="n">
        <v>240500000000</v>
      </c>
      <c r="E34" s="62" t="n">
        <v>230300000000</v>
      </c>
      <c r="F34" s="62" t="n">
        <v>224000000000</v>
      </c>
      <c r="G34" s="63" t="n">
        <v>297800000000</v>
      </c>
      <c r="H34" s="63" t="n">
        <v>322700000000</v>
      </c>
      <c r="I34" s="63" t="n">
        <v>361900000000</v>
      </c>
      <c r="J34" s="63" t="n">
        <v>383300000000</v>
      </c>
      <c r="K34" s="63" t="n">
        <v>328500000000</v>
      </c>
      <c r="L34" s="63" t="n">
        <v>457400000000</v>
      </c>
      <c r="M34" s="63" t="n">
        <v>531200000000</v>
      </c>
      <c r="N34" s="64" t="n">
        <v>488600000000</v>
      </c>
      <c r="O34" s="64" t="n">
        <v>625100000000</v>
      </c>
      <c r="P34" s="64" t="n">
        <v>858400000000</v>
      </c>
      <c r="Q34" s="64" t="n">
        <v>823700000000</v>
      </c>
      <c r="R34" s="64" t="n">
        <v>900800000000</v>
      </c>
      <c r="S34" s="64" t="n">
        <v>967800000000</v>
      </c>
      <c r="T34" s="77"/>
    </row>
    <row r="35" customFormat="false" ht="16.5" hidden="false" customHeight="false" outlineLevel="0" collapsed="false">
      <c r="A35" s="115" t="s">
        <v>673</v>
      </c>
      <c r="B35" s="13" t="s">
        <v>58</v>
      </c>
      <c r="C35" s="77"/>
      <c r="D35" s="62" t="n">
        <v>63500000000</v>
      </c>
      <c r="E35" s="62" t="n">
        <v>86700000000</v>
      </c>
      <c r="F35" s="45" t="s">
        <v>79</v>
      </c>
      <c r="G35" s="63" t="n">
        <v>147300000000</v>
      </c>
      <c r="H35" s="63" t="n">
        <v>148200000000</v>
      </c>
      <c r="I35" s="63" t="n">
        <v>157400000000</v>
      </c>
      <c r="J35" s="63" t="n">
        <v>175700000000</v>
      </c>
      <c r="K35" s="63" t="n">
        <v>200400000000</v>
      </c>
      <c r="L35" s="63" t="n">
        <v>261000000000</v>
      </c>
      <c r="M35" s="63" t="n">
        <v>327300000000</v>
      </c>
      <c r="N35" s="64" t="n">
        <v>286400000000</v>
      </c>
      <c r="O35" s="64" t="n">
        <v>407900000000</v>
      </c>
      <c r="P35" s="64" t="n">
        <v>592700000000</v>
      </c>
      <c r="Q35" s="64" t="n">
        <v>509500000000</v>
      </c>
      <c r="R35" s="64" t="n">
        <v>558600000000</v>
      </c>
      <c r="S35" s="64" t="n">
        <v>609700000000</v>
      </c>
      <c r="T35" s="77"/>
    </row>
    <row r="36" customFormat="false" ht="16.5" hidden="false" customHeight="false" outlineLevel="0" collapsed="false">
      <c r="A36" s="109" t="s">
        <v>1039</v>
      </c>
      <c r="B36" s="77"/>
      <c r="C36" s="77"/>
      <c r="D36" s="45" t="s">
        <v>79</v>
      </c>
      <c r="E36" s="45" t="s">
        <v>79</v>
      </c>
      <c r="F36" s="45" t="s">
        <v>79</v>
      </c>
      <c r="G36" s="45" t="s">
        <v>192</v>
      </c>
      <c r="H36" s="45" t="s">
        <v>192</v>
      </c>
      <c r="I36" s="45" t="s">
        <v>79</v>
      </c>
      <c r="J36" s="63" t="n">
        <v>32900000000</v>
      </c>
      <c r="K36" s="63" t="n">
        <v>6200000000</v>
      </c>
      <c r="L36" s="63" t="n">
        <v>25400000000</v>
      </c>
      <c r="M36" s="63" t="n">
        <v>3800000000</v>
      </c>
      <c r="N36" s="45" t="s">
        <v>79</v>
      </c>
      <c r="O36" s="64" t="n">
        <v>5500000000</v>
      </c>
      <c r="P36" s="64" t="n">
        <v>95600000000</v>
      </c>
      <c r="Q36" s="64" t="n">
        <v>40500000000</v>
      </c>
      <c r="R36" s="64" t="n">
        <v>35000000000</v>
      </c>
      <c r="S36" s="64" t="n">
        <v>35000000000</v>
      </c>
    </row>
    <row r="37" customFormat="false" ht="15" hidden="false" customHeight="false" outlineLevel="0" collapsed="false">
      <c r="A37" s="85" t="s">
        <v>1040</v>
      </c>
      <c r="B37" s="81"/>
      <c r="C37" s="77"/>
      <c r="D37" s="45" t="s">
        <v>79</v>
      </c>
      <c r="E37" s="45" t="s">
        <v>79</v>
      </c>
      <c r="F37" s="45" t="s">
        <v>79</v>
      </c>
      <c r="G37" s="45" t="s">
        <v>192</v>
      </c>
      <c r="H37" s="45" t="s">
        <v>192</v>
      </c>
      <c r="I37" s="45" t="s">
        <v>79</v>
      </c>
      <c r="J37" s="63" t="n">
        <v>18800000000</v>
      </c>
      <c r="K37" s="63" t="n">
        <v>27100000000</v>
      </c>
      <c r="L37" s="63" t="n">
        <v>36500000000</v>
      </c>
      <c r="M37" s="63" t="n">
        <v>29000000000</v>
      </c>
      <c r="N37" s="45" t="s">
        <v>79</v>
      </c>
      <c r="O37" s="45" t="s">
        <v>79</v>
      </c>
      <c r="P37" s="45" t="s">
        <v>79</v>
      </c>
      <c r="Q37" s="45" t="s">
        <v>79</v>
      </c>
      <c r="R37" s="45" t="s">
        <v>79</v>
      </c>
      <c r="S37" s="45" t="s">
        <v>79</v>
      </c>
    </row>
    <row r="38" customFormat="false" ht="15" hidden="false" customHeight="false" outlineLevel="0" collapsed="false">
      <c r="A38" s="85" t="s">
        <v>1041</v>
      </c>
      <c r="B38" s="77"/>
      <c r="C38" s="77"/>
      <c r="D38" s="45" t="s">
        <v>79</v>
      </c>
      <c r="E38" s="45" t="s">
        <v>79</v>
      </c>
      <c r="F38" s="45" t="s">
        <v>79</v>
      </c>
      <c r="G38" s="45" t="s">
        <v>192</v>
      </c>
      <c r="H38" s="45" t="s">
        <v>192</v>
      </c>
      <c r="I38" s="45" t="s">
        <v>79</v>
      </c>
      <c r="J38" s="63" t="n">
        <v>124000000000</v>
      </c>
      <c r="K38" s="63" t="n">
        <v>167200000000</v>
      </c>
      <c r="L38" s="63" t="n">
        <v>199200000000</v>
      </c>
      <c r="M38" s="63" t="n">
        <v>294600000000</v>
      </c>
      <c r="N38" s="45" t="s">
        <v>79</v>
      </c>
      <c r="O38" s="45" t="s">
        <v>79</v>
      </c>
      <c r="P38" s="45" t="s">
        <v>79</v>
      </c>
      <c r="Q38" s="45" t="s">
        <v>79</v>
      </c>
      <c r="R38" s="45" t="s">
        <v>79</v>
      </c>
      <c r="S38" s="45" t="s">
        <v>79</v>
      </c>
    </row>
    <row r="39" customFormat="false" ht="16.5" hidden="false" customHeight="false" outlineLevel="0" collapsed="false">
      <c r="A39" s="144" t="s">
        <v>1042</v>
      </c>
      <c r="B39" s="77"/>
      <c r="C39" s="77"/>
      <c r="D39" s="45" t="s">
        <v>79</v>
      </c>
      <c r="E39" s="45" t="s">
        <v>79</v>
      </c>
      <c r="F39" s="45" t="s">
        <v>79</v>
      </c>
      <c r="G39" s="45" t="s">
        <v>192</v>
      </c>
      <c r="H39" s="45" t="s">
        <v>192</v>
      </c>
      <c r="I39" s="45" t="s">
        <v>79</v>
      </c>
      <c r="J39" s="63" t="s">
        <v>79</v>
      </c>
      <c r="K39" s="45" t="s">
        <v>79</v>
      </c>
      <c r="L39" s="45" t="s">
        <v>79</v>
      </c>
      <c r="M39" s="45" t="s">
        <v>79</v>
      </c>
      <c r="N39" s="45" t="s">
        <v>79</v>
      </c>
      <c r="O39" s="45" t="s">
        <v>79</v>
      </c>
      <c r="P39" s="64" t="n">
        <v>38300000000</v>
      </c>
      <c r="Q39" s="64" t="n">
        <v>31000000000</v>
      </c>
      <c r="R39" s="45" t="s">
        <v>79</v>
      </c>
      <c r="S39" s="45" t="s">
        <v>79</v>
      </c>
      <c r="T39" s="77"/>
    </row>
    <row r="40" customFormat="false" ht="16.5" hidden="false" customHeight="false" outlineLevel="0" collapsed="false">
      <c r="A40" s="144" t="s">
        <v>1043</v>
      </c>
      <c r="B40" s="77"/>
      <c r="C40" s="77"/>
      <c r="D40" s="45" t="s">
        <v>79</v>
      </c>
      <c r="E40" s="45" t="s">
        <v>79</v>
      </c>
      <c r="F40" s="45" t="s">
        <v>79</v>
      </c>
      <c r="G40" s="45" t="s">
        <v>192</v>
      </c>
      <c r="H40" s="45" t="s">
        <v>192</v>
      </c>
      <c r="I40" s="45" t="s">
        <v>79</v>
      </c>
      <c r="J40" s="45" t="s">
        <v>79</v>
      </c>
      <c r="K40" s="45" t="s">
        <v>79</v>
      </c>
      <c r="L40" s="45" t="s">
        <v>79</v>
      </c>
      <c r="M40" s="45" t="s">
        <v>79</v>
      </c>
      <c r="N40" s="45" t="s">
        <v>79</v>
      </c>
      <c r="O40" s="45" t="s">
        <v>79</v>
      </c>
      <c r="P40" s="64" t="n">
        <v>17300000000</v>
      </c>
      <c r="Q40" s="71" t="s">
        <v>79</v>
      </c>
      <c r="R40" s="71" t="s">
        <v>79</v>
      </c>
      <c r="S40" s="71" t="s">
        <v>79</v>
      </c>
      <c r="T40" s="77"/>
    </row>
    <row r="41" customFormat="false" ht="16.5" hidden="false" customHeight="false" outlineLevel="0" collapsed="false">
      <c r="A41" s="115" t="s">
        <v>672</v>
      </c>
      <c r="B41" s="13" t="s">
        <v>58</v>
      </c>
      <c r="C41" s="77"/>
      <c r="D41" s="62" t="n">
        <v>177100000000</v>
      </c>
      <c r="E41" s="62" t="n">
        <v>143500000000</v>
      </c>
      <c r="F41" s="45" t="s">
        <v>79</v>
      </c>
      <c r="G41" s="63" t="n">
        <v>150500000000</v>
      </c>
      <c r="H41" s="63" t="n">
        <v>174600000000</v>
      </c>
      <c r="I41" s="63" t="n">
        <v>204500000000</v>
      </c>
      <c r="J41" s="63" t="n">
        <v>207600000000</v>
      </c>
      <c r="K41" s="63" t="n">
        <v>128000000000</v>
      </c>
      <c r="L41" s="63" t="n">
        <v>196300000000</v>
      </c>
      <c r="M41" s="63" t="n">
        <v>203900000000</v>
      </c>
      <c r="N41" s="64" t="n">
        <v>202200000000</v>
      </c>
      <c r="O41" s="64" t="n">
        <v>217100000000</v>
      </c>
      <c r="P41" s="64" t="n">
        <v>265700000000</v>
      </c>
      <c r="Q41" s="64" t="n">
        <v>314200000000</v>
      </c>
      <c r="R41" s="64" t="n">
        <v>342200000000</v>
      </c>
      <c r="S41" s="64" t="n">
        <v>358200000000</v>
      </c>
      <c r="T41" s="77"/>
    </row>
    <row r="42" customFormat="false" ht="16.5" hidden="false" customHeight="false" outlineLevel="0" collapsed="false">
      <c r="A42" s="110" t="s">
        <v>674</v>
      </c>
      <c r="B42" s="77" t="s">
        <v>110</v>
      </c>
      <c r="C42" s="77"/>
      <c r="D42" s="62" t="n">
        <v>-1900000000</v>
      </c>
      <c r="E42" s="62" t="n">
        <v>-2700000000</v>
      </c>
      <c r="F42" s="45" t="n">
        <v>24000000000</v>
      </c>
      <c r="G42" s="63" t="n">
        <v>-5400000000</v>
      </c>
      <c r="H42" s="63" t="n">
        <v>-13200000000</v>
      </c>
      <c r="I42" s="63" t="n">
        <v>-14600000000</v>
      </c>
      <c r="J42" s="63" t="n">
        <v>1200000000</v>
      </c>
      <c r="K42" s="63" t="n">
        <v>11600000000</v>
      </c>
      <c r="L42" s="63" t="n">
        <v>3200000000</v>
      </c>
      <c r="M42" s="63" t="n">
        <v>-6200000000</v>
      </c>
      <c r="N42" s="64" t="n">
        <v>2700000000</v>
      </c>
      <c r="O42" s="64" t="n">
        <v>-900000000</v>
      </c>
      <c r="P42" s="64" t="n">
        <v>-24800000000</v>
      </c>
      <c r="Q42" s="64" t="n">
        <v>13100000000</v>
      </c>
      <c r="R42" s="64" t="n">
        <v>10000000000</v>
      </c>
      <c r="S42" s="64" t="n">
        <v>10000000000</v>
      </c>
    </row>
    <row r="43" customFormat="false" ht="16.5" hidden="false" customHeight="false" outlineLevel="0" collapsed="false">
      <c r="A43" s="175" t="s">
        <v>1044</v>
      </c>
      <c r="B43" s="77"/>
      <c r="C43" s="77"/>
      <c r="D43" s="62" t="n">
        <v>-81200000000</v>
      </c>
      <c r="E43" s="62" t="n">
        <v>-108300000000</v>
      </c>
      <c r="F43" s="62" t="n">
        <v>-72000000000</v>
      </c>
      <c r="G43" s="45" t="n">
        <v>-115200000000</v>
      </c>
      <c r="H43" s="45" t="n">
        <v>-145300000000</v>
      </c>
      <c r="I43" s="63" t="n">
        <v>-163600000000</v>
      </c>
      <c r="J43" s="63" t="n">
        <v>-184200000000</v>
      </c>
      <c r="K43" s="63" t="n">
        <v>-164500000000</v>
      </c>
      <c r="L43" s="63" t="n">
        <v>-188100000000</v>
      </c>
      <c r="M43" s="63" t="n">
        <v>-243400000000</v>
      </c>
      <c r="N43" s="64" t="n">
        <v>-118800000000</v>
      </c>
      <c r="O43" s="64" t="n">
        <v>-176300000000</v>
      </c>
      <c r="P43" s="64" t="n">
        <v>-210800000000</v>
      </c>
      <c r="Q43" s="64" t="n">
        <v>-197700000000</v>
      </c>
      <c r="R43" s="64" t="n">
        <v>-217500000000</v>
      </c>
      <c r="S43" s="64" t="n">
        <v>-230100000000</v>
      </c>
      <c r="T43" s="77"/>
    </row>
    <row r="44" customFormat="false" ht="16.5" hidden="false" customHeight="false" outlineLevel="0" collapsed="false">
      <c r="A44" s="77" t="s">
        <v>349</v>
      </c>
      <c r="B44" s="77"/>
      <c r="C44" s="77"/>
      <c r="D44" s="62" t="n">
        <v>-229500000000</v>
      </c>
      <c r="E44" s="62" t="n">
        <v>-226900000000</v>
      </c>
      <c r="F44" s="62" t="n">
        <v>-206000000000</v>
      </c>
      <c r="G44" s="45" t="n">
        <v>-232500000000</v>
      </c>
      <c r="H44" s="45" t="n">
        <v>-276800000000</v>
      </c>
      <c r="I44" s="63" t="n">
        <v>-341300000000</v>
      </c>
      <c r="J44" s="63" t="n">
        <v>-394500000000</v>
      </c>
      <c r="K44" s="63" t="n">
        <v>-311400000000</v>
      </c>
      <c r="L44" s="63" t="n">
        <v>-420500000000</v>
      </c>
      <c r="M44" s="63" t="n">
        <v>-442300000000</v>
      </c>
      <c r="N44" s="64" t="s">
        <v>79</v>
      </c>
      <c r="O44" s="64" t="s">
        <v>79</v>
      </c>
      <c r="P44" s="64" t="s">
        <v>79</v>
      </c>
      <c r="Q44" s="64" t="s">
        <v>79</v>
      </c>
      <c r="R44" s="64" t="s">
        <v>79</v>
      </c>
      <c r="S44" s="64" t="s">
        <v>79</v>
      </c>
      <c r="T44" s="77"/>
    </row>
    <row r="45" customFormat="false" ht="16.5" hidden="false" customHeight="false" outlineLevel="0" collapsed="false">
      <c r="A45" s="77" t="s">
        <v>1045</v>
      </c>
      <c r="B45" s="77"/>
      <c r="C45" s="77"/>
      <c r="D45" s="183" t="s">
        <v>79</v>
      </c>
      <c r="E45" s="183" t="s">
        <v>79</v>
      </c>
      <c r="F45" s="45" t="s">
        <v>79</v>
      </c>
      <c r="G45" s="45" t="s">
        <v>79</v>
      </c>
      <c r="H45" s="45" t="s">
        <v>79</v>
      </c>
      <c r="I45" s="45" t="s">
        <v>79</v>
      </c>
      <c r="J45" s="63" t="n">
        <v>-173800000000</v>
      </c>
      <c r="K45" s="63" t="n">
        <v>-170700000000</v>
      </c>
      <c r="L45" s="63" t="n">
        <v>-207300000000</v>
      </c>
      <c r="M45" s="63" t="n">
        <v>-217100000000</v>
      </c>
      <c r="N45" s="64" t="s">
        <v>79</v>
      </c>
      <c r="O45" s="64" t="s">
        <v>79</v>
      </c>
      <c r="P45" s="64" t="s">
        <v>79</v>
      </c>
      <c r="Q45" s="64" t="s">
        <v>79</v>
      </c>
      <c r="R45" s="64" t="s">
        <v>79</v>
      </c>
      <c r="S45" s="64" t="s">
        <v>79</v>
      </c>
      <c r="T45" s="77"/>
    </row>
    <row r="46" customFormat="false" ht="16.5" hidden="false" customHeight="false" outlineLevel="0" collapsed="false">
      <c r="A46" s="110" t="s">
        <v>1046</v>
      </c>
      <c r="B46" s="77"/>
      <c r="D46" s="62" t="n">
        <v>-1500000000</v>
      </c>
      <c r="E46" s="62" t="n">
        <v>39700000000</v>
      </c>
      <c r="F46" s="45" t="n">
        <v>-16000000000</v>
      </c>
      <c r="G46" s="45" t="n">
        <v>1100000000</v>
      </c>
      <c r="H46" s="45" t="n">
        <v>21600000000</v>
      </c>
      <c r="I46" s="63" t="n">
        <v>37200000000</v>
      </c>
      <c r="J46" s="63" t="n">
        <v>17200000000</v>
      </c>
      <c r="K46" s="63" t="n">
        <v>15800000000</v>
      </c>
      <c r="L46" s="63" t="n">
        <v>95500000000</v>
      </c>
      <c r="M46" s="63" t="n">
        <v>44500000000</v>
      </c>
      <c r="N46" s="64" t="n">
        <v>12900000000</v>
      </c>
      <c r="O46" s="64" t="n">
        <v>19500000000</v>
      </c>
      <c r="P46" s="64" t="n">
        <v>50800000000</v>
      </c>
      <c r="Q46" s="64" t="n">
        <v>0</v>
      </c>
      <c r="R46" s="64" t="n">
        <v>0</v>
      </c>
      <c r="S46" s="64" t="n">
        <v>0</v>
      </c>
    </row>
    <row r="47" customFormat="false" ht="16.5" hidden="false" customHeight="false" outlineLevel="0" collapsed="false">
      <c r="A47" s="81" t="s">
        <v>1047</v>
      </c>
      <c r="B47" s="77"/>
      <c r="D47" s="62" t="n">
        <v>0</v>
      </c>
      <c r="E47" s="62" t="n">
        <v>-3200000000</v>
      </c>
      <c r="F47" s="45" t="s">
        <v>79</v>
      </c>
      <c r="G47" s="45" t="s">
        <v>79</v>
      </c>
      <c r="H47" s="45" t="s">
        <v>79</v>
      </c>
      <c r="I47" s="63" t="n">
        <v>0</v>
      </c>
      <c r="J47" s="63" t="n">
        <v>0</v>
      </c>
      <c r="K47" s="63" t="n">
        <v>0</v>
      </c>
      <c r="L47" s="63" t="n">
        <v>-16700000000</v>
      </c>
      <c r="M47" s="63" t="n">
        <v>0</v>
      </c>
      <c r="N47" s="64" t="s">
        <v>79</v>
      </c>
      <c r="O47" s="64" t="s">
        <v>79</v>
      </c>
      <c r="P47" s="64" t="s">
        <v>79</v>
      </c>
      <c r="Q47" s="64" t="s">
        <v>79</v>
      </c>
      <c r="R47" s="64" t="s">
        <v>79</v>
      </c>
      <c r="S47" s="64" t="s">
        <v>79</v>
      </c>
    </row>
    <row r="48" customFormat="false" ht="16.5" hidden="false" customHeight="false" outlineLevel="0" collapsed="false">
      <c r="A48" s="81" t="s">
        <v>1048</v>
      </c>
      <c r="B48" s="77"/>
      <c r="D48" s="62" t="n">
        <v>14800000000</v>
      </c>
      <c r="E48" s="62" t="n">
        <v>12300000000</v>
      </c>
      <c r="F48" s="45" t="s">
        <v>79</v>
      </c>
      <c r="G48" s="45" t="s">
        <v>79</v>
      </c>
      <c r="H48" s="45" t="s">
        <v>79</v>
      </c>
      <c r="I48" s="63" t="n">
        <v>23400000000</v>
      </c>
      <c r="J48" s="63" t="n">
        <v>8800000000</v>
      </c>
      <c r="K48" s="63" t="n">
        <v>-36900000000</v>
      </c>
      <c r="L48" s="63" t="n">
        <v>56100000000</v>
      </c>
      <c r="M48" s="63" t="n">
        <v>20200000000</v>
      </c>
      <c r="N48" s="64" t="s">
        <v>79</v>
      </c>
      <c r="O48" s="64" t="s">
        <v>79</v>
      </c>
      <c r="P48" s="64" t="s">
        <v>79</v>
      </c>
      <c r="Q48" s="64" t="s">
        <v>79</v>
      </c>
      <c r="R48" s="64" t="s">
        <v>79</v>
      </c>
      <c r="S48" s="64" t="s">
        <v>79</v>
      </c>
    </row>
    <row r="49" customFormat="false" ht="16.5" hidden="false" customHeight="false" outlineLevel="0" collapsed="false">
      <c r="A49" s="81" t="s">
        <v>1049</v>
      </c>
      <c r="B49" s="77"/>
      <c r="D49" s="62" t="n">
        <v>0</v>
      </c>
      <c r="E49" s="62" t="n">
        <v>0</v>
      </c>
      <c r="F49" s="45" t="s">
        <v>79</v>
      </c>
      <c r="G49" s="45" t="n">
        <v>1400000000</v>
      </c>
      <c r="H49" s="45" t="n">
        <v>6300000000</v>
      </c>
      <c r="I49" s="63" t="n">
        <v>6900000000</v>
      </c>
      <c r="J49" s="63" t="n">
        <v>-2900000000</v>
      </c>
      <c r="K49" s="63" t="n">
        <v>1900000000</v>
      </c>
      <c r="L49" s="63" t="n">
        <v>63600000000</v>
      </c>
      <c r="M49" s="63" t="n">
        <v>-24100000000</v>
      </c>
      <c r="N49" s="64" t="s">
        <v>79</v>
      </c>
      <c r="O49" s="64" t="s">
        <v>79</v>
      </c>
      <c r="P49" s="64" t="s">
        <v>79</v>
      </c>
      <c r="Q49" s="64" t="s">
        <v>79</v>
      </c>
      <c r="R49" s="64" t="s">
        <v>79</v>
      </c>
      <c r="S49" s="64" t="s">
        <v>79</v>
      </c>
    </row>
    <row r="50" customFormat="false" ht="16.5" hidden="false" customHeight="false" outlineLevel="0" collapsed="false">
      <c r="A50" s="81" t="s">
        <v>1050</v>
      </c>
      <c r="B50" s="77"/>
      <c r="D50" s="62" t="n">
        <v>5500000000</v>
      </c>
      <c r="E50" s="62" t="n">
        <v>30600000000</v>
      </c>
      <c r="F50" s="45" t="s">
        <v>79</v>
      </c>
      <c r="G50" s="45" t="n">
        <v>-300000000</v>
      </c>
      <c r="H50" s="45" t="n">
        <v>15300000000</v>
      </c>
      <c r="I50" s="63" t="n">
        <v>6900000000</v>
      </c>
      <c r="J50" s="63" t="n">
        <v>7300000000</v>
      </c>
      <c r="K50" s="63" t="n">
        <v>50700000000</v>
      </c>
      <c r="L50" s="63" t="n">
        <v>4100000000</v>
      </c>
      <c r="M50" s="63" t="n">
        <v>41500000000</v>
      </c>
      <c r="N50" s="64" t="s">
        <v>79</v>
      </c>
      <c r="O50" s="64" t="s">
        <v>79</v>
      </c>
      <c r="P50" s="64" t="s">
        <v>79</v>
      </c>
      <c r="Q50" s="64" t="s">
        <v>79</v>
      </c>
      <c r="R50" s="64" t="s">
        <v>79</v>
      </c>
      <c r="S50" s="64" t="s">
        <v>79</v>
      </c>
    </row>
    <row r="51" customFormat="false" ht="16.5" hidden="false" customHeight="false" outlineLevel="0" collapsed="false">
      <c r="A51" s="81" t="s">
        <v>1051</v>
      </c>
      <c r="B51" s="77"/>
      <c r="D51" s="71" t="s">
        <v>79</v>
      </c>
      <c r="E51" s="71" t="s">
        <v>79</v>
      </c>
      <c r="F51" s="45" t="s">
        <v>79</v>
      </c>
      <c r="G51" s="45" t="s">
        <v>79</v>
      </c>
      <c r="H51" s="45" t="s">
        <v>79</v>
      </c>
      <c r="I51" s="63" t="n">
        <v>0</v>
      </c>
      <c r="J51" s="63" t="n">
        <v>4000000000</v>
      </c>
      <c r="K51" s="63" t="n">
        <v>0</v>
      </c>
      <c r="L51" s="63" t="n">
        <v>-11600000000</v>
      </c>
      <c r="M51" s="63" t="n">
        <v>7000000000</v>
      </c>
      <c r="N51" s="64" t="s">
        <v>79</v>
      </c>
      <c r="O51" s="64" t="s">
        <v>79</v>
      </c>
      <c r="P51" s="64" t="s">
        <v>79</v>
      </c>
      <c r="Q51" s="64" t="s">
        <v>79</v>
      </c>
      <c r="R51" s="64" t="s">
        <v>79</v>
      </c>
      <c r="S51" s="64" t="s">
        <v>79</v>
      </c>
    </row>
    <row r="52" customFormat="false" ht="16.5" hidden="false" customHeight="false" outlineLevel="0" collapsed="false">
      <c r="A52" s="175" t="s">
        <v>1052</v>
      </c>
      <c r="B52" s="77"/>
      <c r="C52" s="77"/>
      <c r="D52" s="71" t="s">
        <v>79</v>
      </c>
      <c r="E52" s="71" t="s">
        <v>79</v>
      </c>
      <c r="F52" s="45" t="s">
        <v>79</v>
      </c>
      <c r="G52" s="45" t="n">
        <v>-106700000000</v>
      </c>
      <c r="H52" s="45" t="n">
        <v>-120100000000</v>
      </c>
      <c r="I52" s="63" t="n">
        <v>-126400000000</v>
      </c>
      <c r="J52" s="63" t="n">
        <v>-167000000000</v>
      </c>
      <c r="K52" s="63" t="n">
        <v>-148700000000</v>
      </c>
      <c r="L52" s="63" t="n">
        <v>-92600000000</v>
      </c>
      <c r="M52" s="63" t="n">
        <v>-198900000000</v>
      </c>
      <c r="N52" s="64" t="n">
        <v>-105800000000</v>
      </c>
      <c r="O52" s="64" t="n">
        <v>-156800000000</v>
      </c>
      <c r="P52" s="64" t="n">
        <v>-160000000000</v>
      </c>
      <c r="Q52" s="64" t="n">
        <v>-197700000000</v>
      </c>
      <c r="R52" s="64" t="n">
        <v>-217500000000</v>
      </c>
      <c r="S52" s="64" t="n">
        <v>-230100000000</v>
      </c>
      <c r="T52" s="77"/>
    </row>
    <row r="53" customFormat="false" ht="16.5" hidden="false" customHeight="false" outlineLevel="0" collapsed="false">
      <c r="A53" s="81" t="s">
        <v>1053</v>
      </c>
      <c r="B53" s="77"/>
      <c r="C53" s="77"/>
      <c r="D53" s="71" t="s">
        <v>79</v>
      </c>
      <c r="E53" s="71" t="s">
        <v>79</v>
      </c>
      <c r="F53" s="45" t="s">
        <v>79</v>
      </c>
      <c r="G53" s="45" t="n">
        <v>-224000000000</v>
      </c>
      <c r="H53" s="45" t="n">
        <v>-251700000000</v>
      </c>
      <c r="I53" s="63" t="n">
        <v>-304100000000</v>
      </c>
      <c r="J53" s="63" t="n">
        <v>-377300000000</v>
      </c>
      <c r="K53" s="63" t="n">
        <v>-295600000000</v>
      </c>
      <c r="L53" s="63" t="n">
        <v>-325000000000</v>
      </c>
      <c r="M53" s="63" t="n">
        <v>-397900000000</v>
      </c>
      <c r="N53" s="64" t="s">
        <v>79</v>
      </c>
      <c r="O53" s="64" t="s">
        <v>79</v>
      </c>
      <c r="P53" s="64" t="s">
        <v>79</v>
      </c>
      <c r="Q53" s="64" t="s">
        <v>79</v>
      </c>
      <c r="R53" s="64" t="s">
        <v>79</v>
      </c>
      <c r="S53" s="64" t="s">
        <v>79</v>
      </c>
      <c r="T53" s="77"/>
    </row>
    <row r="54" customFormat="false" ht="16.5" hidden="false" customHeight="false" outlineLevel="0" collapsed="false">
      <c r="A54" s="184" t="s">
        <v>1054</v>
      </c>
      <c r="B54" s="77"/>
      <c r="C54" s="77"/>
      <c r="D54" s="71" t="s">
        <v>79</v>
      </c>
      <c r="E54" s="71" t="s">
        <v>79</v>
      </c>
      <c r="F54" s="45" t="s">
        <v>79</v>
      </c>
      <c r="G54" s="45" t="s">
        <v>79</v>
      </c>
      <c r="H54" s="45" t="s">
        <v>79</v>
      </c>
      <c r="I54" s="45" t="s">
        <v>79</v>
      </c>
      <c r="J54" s="63" t="n">
        <v>-169700000000</v>
      </c>
      <c r="K54" s="63" t="n">
        <v>-154900000000</v>
      </c>
      <c r="L54" s="63" t="n">
        <v>-111800000000</v>
      </c>
      <c r="M54" s="63" t="n">
        <v>-172600000000</v>
      </c>
      <c r="N54" s="64" t="s">
        <v>79</v>
      </c>
      <c r="O54" s="64" t="s">
        <v>79</v>
      </c>
      <c r="P54" s="64" t="s">
        <v>79</v>
      </c>
      <c r="Q54" s="64" t="s">
        <v>79</v>
      </c>
      <c r="R54" s="64" t="s">
        <v>79</v>
      </c>
      <c r="S54" s="64" t="s">
        <v>79</v>
      </c>
      <c r="T54" s="77"/>
    </row>
    <row r="55" s="24" customFormat="true" ht="16.5" hidden="false" customHeight="false" outlineLevel="0" collapsed="false">
      <c r="A55" s="31" t="s">
        <v>64</v>
      </c>
      <c r="B55" s="174" t="s">
        <v>133</v>
      </c>
      <c r="C55" s="96"/>
      <c r="D55" s="182" t="n">
        <v>81000000000</v>
      </c>
      <c r="E55" s="182" t="n">
        <v>110100000000</v>
      </c>
      <c r="F55" s="182" t="n">
        <v>73000000000</v>
      </c>
      <c r="G55" s="99" t="n">
        <v>108400000000</v>
      </c>
      <c r="H55" s="99" t="n">
        <v>121600000000</v>
      </c>
      <c r="I55" s="99" t="n">
        <v>131900000000</v>
      </c>
      <c r="J55" s="99" t="n">
        <v>168000000000</v>
      </c>
      <c r="K55" s="99" t="n">
        <v>143400000000</v>
      </c>
      <c r="L55" s="99" t="n">
        <v>98900000000</v>
      </c>
      <c r="M55" s="99" t="n">
        <v>194900000000</v>
      </c>
      <c r="N55" s="171" t="n">
        <v>105100000000</v>
      </c>
      <c r="O55" s="171" t="n">
        <v>150200000000</v>
      </c>
      <c r="P55" s="171" t="n">
        <v>162500000000</v>
      </c>
      <c r="Q55" s="171" t="n">
        <v>190700000000</v>
      </c>
      <c r="R55" s="171" t="n">
        <v>175400000000</v>
      </c>
      <c r="S55" s="171" t="n">
        <v>171800000000</v>
      </c>
      <c r="T55" s="96"/>
    </row>
    <row r="56" customFormat="false" ht="16.5" hidden="false" customHeight="false" outlineLevel="0" collapsed="false">
      <c r="A56" s="110" t="s">
        <v>1055</v>
      </c>
      <c r="B56" s="77" t="s">
        <v>144</v>
      </c>
      <c r="D56" s="62" t="n">
        <v>88400000000</v>
      </c>
      <c r="E56" s="62" t="n">
        <v>94100000000</v>
      </c>
      <c r="F56" s="62" t="n">
        <v>83000000000</v>
      </c>
      <c r="G56" s="63" t="n">
        <v>118500000000</v>
      </c>
      <c r="H56" s="63" t="n">
        <v>136100000000</v>
      </c>
      <c r="I56" s="63" t="n">
        <v>123900000000</v>
      </c>
      <c r="J56" s="63" t="n">
        <v>99300000000</v>
      </c>
      <c r="K56" s="63" t="n">
        <v>102300000000</v>
      </c>
      <c r="L56" s="63" t="n">
        <v>109600000000</v>
      </c>
      <c r="M56" s="63" t="n">
        <v>150700000000</v>
      </c>
      <c r="N56" s="64" t="n">
        <v>108800000000</v>
      </c>
      <c r="O56" s="64" t="n">
        <v>85500000000</v>
      </c>
      <c r="P56" s="64" t="n">
        <v>34400000000</v>
      </c>
      <c r="Q56" s="64" t="n">
        <v>123400000000</v>
      </c>
      <c r="R56" s="64" t="n">
        <v>95400000000</v>
      </c>
      <c r="S56" s="64" t="n">
        <v>96800000000</v>
      </c>
    </row>
    <row r="57" customFormat="false" ht="16.5" hidden="false" customHeight="false" outlineLevel="0" collapsed="false">
      <c r="A57" s="115" t="s">
        <v>267</v>
      </c>
      <c r="B57" s="110" t="s">
        <v>138</v>
      </c>
      <c r="D57" s="62" t="n">
        <v>115500000000</v>
      </c>
      <c r="E57" s="62" t="n">
        <v>100800000000</v>
      </c>
      <c r="F57" s="45" t="s">
        <v>192</v>
      </c>
      <c r="G57" s="63" t="n">
        <v>119900000000</v>
      </c>
      <c r="H57" s="63" t="n">
        <v>136600000000</v>
      </c>
      <c r="I57" s="63" t="n">
        <v>133200000000</v>
      </c>
      <c r="J57" s="63" t="n">
        <v>114500000000</v>
      </c>
      <c r="K57" s="63" t="n">
        <v>115300000000</v>
      </c>
      <c r="L57" s="63" t="n">
        <v>123900000000</v>
      </c>
      <c r="M57" s="63" t="n">
        <v>165400000000</v>
      </c>
      <c r="N57" s="64" t="n">
        <v>129100000000</v>
      </c>
      <c r="O57" s="64" t="n">
        <v>107300000000</v>
      </c>
      <c r="P57" s="64" t="n">
        <v>60500000000</v>
      </c>
      <c r="Q57" s="64" t="n">
        <v>150700000000</v>
      </c>
      <c r="R57" s="64" t="n">
        <v>139700000000</v>
      </c>
      <c r="S57" s="64" t="n">
        <v>141000000000</v>
      </c>
      <c r="T57" s="77"/>
    </row>
    <row r="58" customFormat="false" ht="16.5" hidden="false" customHeight="false" outlineLevel="0" collapsed="false">
      <c r="A58" s="109" t="s">
        <v>683</v>
      </c>
      <c r="B58" s="77"/>
      <c r="D58" s="62" t="n">
        <v>56000000000</v>
      </c>
      <c r="E58" s="62" t="n">
        <v>54800000000</v>
      </c>
      <c r="F58" s="45" t="s">
        <v>79</v>
      </c>
      <c r="G58" s="63" t="n">
        <v>79800000000</v>
      </c>
      <c r="H58" s="63" t="n">
        <v>100800000000</v>
      </c>
      <c r="I58" s="63" t="n">
        <v>89900000000</v>
      </c>
      <c r="J58" s="63" t="n">
        <v>93000000000</v>
      </c>
      <c r="K58" s="63" t="n">
        <v>69300000000</v>
      </c>
      <c r="L58" s="63" t="n">
        <v>109400000000</v>
      </c>
      <c r="M58" s="63" t="n">
        <v>152800000000</v>
      </c>
      <c r="N58" s="64" t="n">
        <v>129100000000</v>
      </c>
      <c r="O58" s="64" t="n">
        <v>105500000000</v>
      </c>
      <c r="P58" s="64" t="n">
        <v>60500000000</v>
      </c>
      <c r="Q58" s="64" t="n">
        <v>97400000000</v>
      </c>
      <c r="R58" s="64" t="n">
        <v>97800000000</v>
      </c>
      <c r="S58" s="64" t="n">
        <v>95300000000</v>
      </c>
    </row>
    <row r="59" customFormat="false" ht="15" hidden="false" customHeight="false" outlineLevel="0" collapsed="false">
      <c r="A59" s="104" t="s">
        <v>1056</v>
      </c>
      <c r="B59" s="77"/>
      <c r="D59" s="62" t="n">
        <v>33100000000</v>
      </c>
      <c r="E59" s="62" t="n">
        <v>46000000000</v>
      </c>
      <c r="F59" s="45" t="s">
        <v>79</v>
      </c>
      <c r="G59" s="63" t="n">
        <v>40100000000</v>
      </c>
      <c r="H59" s="63" t="n">
        <v>35800000000</v>
      </c>
      <c r="I59" s="63" t="n">
        <v>43300000000</v>
      </c>
      <c r="J59" s="63" t="s">
        <v>79</v>
      </c>
      <c r="K59" s="63" t="s">
        <v>79</v>
      </c>
      <c r="L59" s="63" t="s">
        <v>79</v>
      </c>
      <c r="M59" s="63" t="s">
        <v>79</v>
      </c>
      <c r="N59" s="63" t="s">
        <v>79</v>
      </c>
      <c r="O59" s="63" t="s">
        <v>79</v>
      </c>
      <c r="P59" s="63" t="s">
        <v>79</v>
      </c>
      <c r="Q59" s="63" t="s">
        <v>79</v>
      </c>
      <c r="R59" s="63" t="s">
        <v>79</v>
      </c>
      <c r="S59" s="63" t="s">
        <v>79</v>
      </c>
    </row>
    <row r="60" customFormat="false" ht="16.5" hidden="false" customHeight="false" outlineLevel="0" collapsed="false">
      <c r="A60" s="109" t="s">
        <v>1057</v>
      </c>
      <c r="B60" s="77"/>
      <c r="D60" s="45" t="s">
        <v>79</v>
      </c>
      <c r="E60" s="45" t="s">
        <v>79</v>
      </c>
      <c r="F60" s="45" t="s">
        <v>79</v>
      </c>
      <c r="G60" s="45" t="s">
        <v>79</v>
      </c>
      <c r="H60" s="45" t="s">
        <v>79</v>
      </c>
      <c r="I60" s="45" t="s">
        <v>79</v>
      </c>
      <c r="J60" s="63" t="n">
        <v>21500000000</v>
      </c>
      <c r="K60" s="63" t="n">
        <v>45900000000</v>
      </c>
      <c r="L60" s="63" t="n">
        <v>14500000000</v>
      </c>
      <c r="M60" s="63" t="n">
        <v>12600000000</v>
      </c>
      <c r="N60" s="64" t="n">
        <v>0</v>
      </c>
      <c r="O60" s="64" t="n">
        <v>1800000000</v>
      </c>
      <c r="P60" s="64" t="n">
        <v>0</v>
      </c>
      <c r="Q60" s="64" t="n">
        <v>53300000000</v>
      </c>
      <c r="R60" s="64" t="n">
        <v>41900000000</v>
      </c>
      <c r="S60" s="64" t="n">
        <v>45700000000</v>
      </c>
    </row>
    <row r="61" customFormat="false" ht="16.5" hidden="false" customHeight="false" outlineLevel="0" collapsed="false">
      <c r="A61" s="144" t="s">
        <v>1028</v>
      </c>
      <c r="B61" s="77"/>
      <c r="D61" s="45" t="s">
        <v>79</v>
      </c>
      <c r="E61" s="45" t="s">
        <v>79</v>
      </c>
      <c r="F61" s="45" t="s">
        <v>79</v>
      </c>
      <c r="G61" s="45" t="s">
        <v>79</v>
      </c>
      <c r="H61" s="45" t="s">
        <v>79</v>
      </c>
      <c r="I61" s="45" t="s">
        <v>79</v>
      </c>
      <c r="J61" s="45" t="s">
        <v>79</v>
      </c>
      <c r="K61" s="45" t="s">
        <v>79</v>
      </c>
      <c r="L61" s="45" t="s">
        <v>79</v>
      </c>
      <c r="M61" s="45" t="s">
        <v>79</v>
      </c>
      <c r="N61" s="45" t="s">
        <v>79</v>
      </c>
      <c r="O61" s="45" t="s">
        <v>79</v>
      </c>
      <c r="P61" s="45" t="s">
        <v>79</v>
      </c>
      <c r="Q61" s="64" t="n">
        <v>40700000000</v>
      </c>
      <c r="R61" s="71" t="n">
        <v>0</v>
      </c>
      <c r="S61" s="71" t="n">
        <v>0</v>
      </c>
      <c r="T61" s="77"/>
    </row>
    <row r="62" customFormat="false" ht="16.5" hidden="false" customHeight="false" outlineLevel="0" collapsed="false">
      <c r="A62" s="115" t="s">
        <v>1058</v>
      </c>
      <c r="B62" s="110" t="s">
        <v>142</v>
      </c>
      <c r="D62" s="62" t="n">
        <v>-27100000000</v>
      </c>
      <c r="E62" s="62" t="n">
        <v>-27400000000</v>
      </c>
      <c r="F62" s="45" t="s">
        <v>79</v>
      </c>
      <c r="G62" s="63" t="n">
        <v>-26200000000</v>
      </c>
      <c r="H62" s="63" t="n">
        <v>-24500000000</v>
      </c>
      <c r="I62" s="63" t="n">
        <v>-24700000000</v>
      </c>
      <c r="J62" s="63" t="n">
        <v>-15200000000</v>
      </c>
      <c r="K62" s="63" t="n">
        <v>-13000000000</v>
      </c>
      <c r="L62" s="63" t="n">
        <v>-14300000000</v>
      </c>
      <c r="M62" s="63" t="n">
        <v>-14700000000</v>
      </c>
      <c r="N62" s="64" t="n">
        <v>-20300000000</v>
      </c>
      <c r="O62" s="64" t="n">
        <v>-21700000000</v>
      </c>
      <c r="P62" s="64" t="n">
        <v>-26000000000</v>
      </c>
      <c r="Q62" s="64" t="n">
        <v>-27300000000</v>
      </c>
      <c r="R62" s="64" t="n">
        <v>-44300000000</v>
      </c>
      <c r="S62" s="64" t="n">
        <v>-44200000000</v>
      </c>
    </row>
    <row r="63" customFormat="false" ht="16.5" hidden="false" customHeight="false" outlineLevel="0" collapsed="false">
      <c r="A63" s="108" t="s">
        <v>1059</v>
      </c>
      <c r="B63" s="110" t="s">
        <v>142</v>
      </c>
      <c r="D63" s="62" t="n">
        <v>26500000000</v>
      </c>
      <c r="E63" s="62" t="n">
        <v>20800000000</v>
      </c>
      <c r="F63" s="45" t="s">
        <v>79</v>
      </c>
      <c r="G63" s="63" t="n">
        <v>24800000000</v>
      </c>
      <c r="H63" s="63" t="n">
        <v>24000000000</v>
      </c>
      <c r="I63" s="63" t="n">
        <v>15400000000</v>
      </c>
      <c r="J63" s="63" t="s">
        <v>79</v>
      </c>
      <c r="K63" s="63" t="s">
        <v>79</v>
      </c>
      <c r="L63" s="63" t="s">
        <v>79</v>
      </c>
      <c r="M63" s="63" t="s">
        <v>79</v>
      </c>
      <c r="N63" s="63" t="s">
        <v>79</v>
      </c>
      <c r="O63" s="63" t="s">
        <v>79</v>
      </c>
      <c r="P63" s="63" t="s">
        <v>79</v>
      </c>
      <c r="Q63" s="63" t="s">
        <v>79</v>
      </c>
      <c r="R63" s="63" t="s">
        <v>79</v>
      </c>
      <c r="S63" s="63" t="s">
        <v>79</v>
      </c>
    </row>
    <row r="64" customFormat="false" ht="16.5" hidden="false" customHeight="false" outlineLevel="0" collapsed="false">
      <c r="A64" s="110" t="s">
        <v>1060</v>
      </c>
      <c r="B64" s="77" t="s">
        <v>144</v>
      </c>
      <c r="D64" s="62" t="n">
        <v>-7400000000</v>
      </c>
      <c r="E64" s="62" t="n">
        <v>-23800000000</v>
      </c>
      <c r="F64" s="62" t="n">
        <v>6000000000</v>
      </c>
      <c r="G64" s="63" t="n">
        <v>-10000000000</v>
      </c>
      <c r="H64" s="63" t="n">
        <v>-14500000000</v>
      </c>
      <c r="I64" s="63" t="n">
        <v>8000000000</v>
      </c>
      <c r="J64" s="63" t="n">
        <v>68700000000</v>
      </c>
      <c r="K64" s="63" t="n">
        <v>41100000000</v>
      </c>
      <c r="L64" s="63" t="n">
        <v>-10600000000</v>
      </c>
      <c r="M64" s="63" t="n">
        <v>44200000000</v>
      </c>
      <c r="N64" s="64" t="n">
        <v>-3700000000</v>
      </c>
      <c r="O64" s="64" t="n">
        <v>64700000000</v>
      </c>
      <c r="P64" s="64" t="n">
        <v>128000000000</v>
      </c>
      <c r="Q64" s="64" t="n">
        <v>67400000000</v>
      </c>
      <c r="R64" s="64" t="n">
        <v>80000000000</v>
      </c>
      <c r="S64" s="64" t="n">
        <v>75000000000</v>
      </c>
    </row>
    <row r="65" customFormat="false" ht="15" hidden="false" customHeight="false" outlineLevel="0" collapsed="false">
      <c r="A65" s="108" t="s">
        <v>76</v>
      </c>
      <c r="B65" s="0" t="s">
        <v>175</v>
      </c>
      <c r="D65" s="62" t="n">
        <v>-11900000000</v>
      </c>
      <c r="E65" s="62" t="n">
        <v>-43900000000</v>
      </c>
      <c r="F65" s="45" t="s">
        <v>79</v>
      </c>
      <c r="G65" s="63" t="n">
        <v>-24900000000</v>
      </c>
      <c r="H65" s="63" t="n">
        <v>5600000000</v>
      </c>
      <c r="I65" s="63" t="n">
        <v>15000000000</v>
      </c>
      <c r="J65" s="63" t="n">
        <v>-63900000000</v>
      </c>
      <c r="K65" s="63" t="n">
        <v>38300000000</v>
      </c>
      <c r="L65" s="63" t="n">
        <v>2000000000</v>
      </c>
      <c r="M65" s="63" t="n">
        <v>70500000000</v>
      </c>
      <c r="N65" s="45" t="n">
        <v>-24500000000</v>
      </c>
      <c r="O65" s="45" t="n">
        <v>-40400000000</v>
      </c>
      <c r="P65" s="45" t="n">
        <v>92400000000</v>
      </c>
      <c r="Q65" s="45" t="n">
        <v>77900000000</v>
      </c>
      <c r="R65" s="71" t="n">
        <v>50000000000</v>
      </c>
      <c r="S65" s="71" t="n">
        <v>50000000000</v>
      </c>
    </row>
    <row r="66" customFormat="false" ht="15" hidden="false" customHeight="false" outlineLevel="0" collapsed="false">
      <c r="A66" s="104" t="s">
        <v>908</v>
      </c>
      <c r="B66" s="77"/>
      <c r="D66" s="62" t="n">
        <v>-9400000000</v>
      </c>
      <c r="E66" s="62" t="n">
        <v>-36400000000</v>
      </c>
      <c r="F66" s="45" t="s">
        <v>79</v>
      </c>
      <c r="G66" s="63" t="n">
        <v>-28800000000</v>
      </c>
      <c r="H66" s="63" t="n">
        <v>28000000000</v>
      </c>
      <c r="I66" s="63" t="n">
        <v>17400000000</v>
      </c>
      <c r="J66" s="63" t="n">
        <v>-70800000000</v>
      </c>
      <c r="K66" s="63" t="n">
        <v>47300000000</v>
      </c>
      <c r="L66" s="63" t="n">
        <v>-42800000000</v>
      </c>
      <c r="M66" s="63" t="n">
        <v>18200000000</v>
      </c>
      <c r="N66" s="45" t="n">
        <v>-31400000000</v>
      </c>
      <c r="O66" s="45" t="n">
        <v>-2600000000</v>
      </c>
      <c r="P66" s="45" t="n">
        <v>-2600000000</v>
      </c>
      <c r="Q66" s="45" t="n">
        <v>55300000000</v>
      </c>
      <c r="R66" s="71" t="n">
        <v>10000000000</v>
      </c>
      <c r="S66" s="71" t="n">
        <v>10000000000</v>
      </c>
    </row>
    <row r="67" customFormat="false" ht="16.5" hidden="false" customHeight="false" outlineLevel="0" collapsed="false">
      <c r="A67" s="144" t="s">
        <v>1061</v>
      </c>
      <c r="B67" s="77"/>
      <c r="D67" s="71" t="s">
        <v>79</v>
      </c>
      <c r="E67" s="71" t="s">
        <v>79</v>
      </c>
      <c r="F67" s="45" t="s">
        <v>79</v>
      </c>
      <c r="G67" s="45" t="s">
        <v>79</v>
      </c>
      <c r="H67" s="45" t="s">
        <v>79</v>
      </c>
      <c r="I67" s="45" t="s">
        <v>79</v>
      </c>
      <c r="J67" s="45" t="s">
        <v>79</v>
      </c>
      <c r="K67" s="45" t="s">
        <v>79</v>
      </c>
      <c r="L67" s="45" t="s">
        <v>79</v>
      </c>
      <c r="M67" s="45" t="s">
        <v>79</v>
      </c>
      <c r="N67" s="45" t="s">
        <v>79</v>
      </c>
      <c r="O67" s="64" t="n">
        <v>-32400000000</v>
      </c>
      <c r="P67" s="64" t="n">
        <v>5000000000</v>
      </c>
      <c r="Q67" s="64" t="n">
        <v>27400000000</v>
      </c>
      <c r="R67" s="71" t="s">
        <v>192</v>
      </c>
      <c r="S67" s="71" t="s">
        <v>192</v>
      </c>
    </row>
    <row r="68" customFormat="false" ht="16.5" hidden="false" customHeight="false" outlineLevel="0" collapsed="false">
      <c r="A68" s="109" t="s">
        <v>695</v>
      </c>
      <c r="B68" s="77"/>
      <c r="D68" s="62" t="n">
        <v>-2500000000</v>
      </c>
      <c r="E68" s="62" t="n">
        <v>-7500000000</v>
      </c>
      <c r="F68" s="45" t="s">
        <v>79</v>
      </c>
      <c r="G68" s="63" t="n">
        <v>3900000000</v>
      </c>
      <c r="H68" s="63" t="n">
        <v>-22400000000</v>
      </c>
      <c r="I68" s="63" t="n">
        <v>-2400000000</v>
      </c>
      <c r="J68" s="45" t="n">
        <v>6900000000</v>
      </c>
      <c r="K68" s="63" t="n">
        <v>-9000000000</v>
      </c>
      <c r="L68" s="63" t="n">
        <v>44700000000</v>
      </c>
      <c r="M68" s="63" t="n">
        <v>52300000000</v>
      </c>
      <c r="N68" s="45" t="n">
        <v>6900000000</v>
      </c>
      <c r="O68" s="64" t="n">
        <v>-37800000000</v>
      </c>
      <c r="P68" s="64" t="n">
        <v>11400000000</v>
      </c>
      <c r="Q68" s="64" t="n">
        <v>22600000000</v>
      </c>
      <c r="R68" s="64" t="n">
        <v>40000000000</v>
      </c>
      <c r="S68" s="64" t="n">
        <v>40000000000</v>
      </c>
    </row>
    <row r="69" customFormat="false" ht="16.5" hidden="false" customHeight="false" outlineLevel="0" collapsed="false">
      <c r="A69" s="144" t="s">
        <v>1062</v>
      </c>
      <c r="B69" s="77"/>
      <c r="D69" s="71" t="s">
        <v>79</v>
      </c>
      <c r="E69" s="71" t="s">
        <v>79</v>
      </c>
      <c r="F69" s="45" t="s">
        <v>79</v>
      </c>
      <c r="G69" s="45" t="s">
        <v>79</v>
      </c>
      <c r="H69" s="45" t="s">
        <v>79</v>
      </c>
      <c r="I69" s="45" t="s">
        <v>79</v>
      </c>
      <c r="J69" s="45" t="s">
        <v>79</v>
      </c>
      <c r="K69" s="45" t="s">
        <v>79</v>
      </c>
      <c r="L69" s="45" t="s">
        <v>79</v>
      </c>
      <c r="M69" s="45" t="s">
        <v>79</v>
      </c>
      <c r="N69" s="45" t="s">
        <v>79</v>
      </c>
      <c r="O69" s="64" t="n">
        <v>8000000000</v>
      </c>
      <c r="P69" s="64" t="n">
        <v>35100000000</v>
      </c>
      <c r="Q69" s="64" t="n">
        <v>31000000000</v>
      </c>
      <c r="R69" s="71" t="s">
        <v>79</v>
      </c>
      <c r="S69" s="71" t="s">
        <v>79</v>
      </c>
    </row>
    <row r="70" customFormat="false" ht="16.5" hidden="false" customHeight="false" outlineLevel="0" collapsed="false">
      <c r="A70" s="144" t="s">
        <v>1063</v>
      </c>
      <c r="B70" s="77"/>
      <c r="D70" s="71" t="s">
        <v>79</v>
      </c>
      <c r="E70" s="71" t="s">
        <v>79</v>
      </c>
      <c r="F70" s="45" t="s">
        <v>79</v>
      </c>
      <c r="G70" s="45" t="s">
        <v>79</v>
      </c>
      <c r="H70" s="45" t="s">
        <v>79</v>
      </c>
      <c r="I70" s="45" t="s">
        <v>79</v>
      </c>
      <c r="J70" s="45" t="s">
        <v>79</v>
      </c>
      <c r="K70" s="45" t="s">
        <v>79</v>
      </c>
      <c r="L70" s="45" t="s">
        <v>79</v>
      </c>
      <c r="M70" s="45" t="s">
        <v>79</v>
      </c>
      <c r="N70" s="45" t="s">
        <v>79</v>
      </c>
      <c r="O70" s="64" t="n">
        <v>60900000000</v>
      </c>
      <c r="P70" s="64" t="n">
        <v>76400000000</v>
      </c>
      <c r="Q70" s="64" t="n">
        <v>30000000000</v>
      </c>
      <c r="R70" s="71" t="s">
        <v>79</v>
      </c>
      <c r="S70" s="71" t="s">
        <v>79</v>
      </c>
    </row>
    <row r="71" customFormat="false" ht="16.5" hidden="false" customHeight="false" outlineLevel="0" collapsed="false">
      <c r="A71" s="115" t="s">
        <v>564</v>
      </c>
      <c r="B71" s="0" t="s">
        <v>175</v>
      </c>
      <c r="D71" s="62" t="n">
        <v>4400000000</v>
      </c>
      <c r="E71" s="62" t="n">
        <v>20100000000</v>
      </c>
      <c r="F71" s="45" t="s">
        <v>79</v>
      </c>
      <c r="G71" s="63" t="n">
        <v>14900000000</v>
      </c>
      <c r="H71" s="63" t="n">
        <v>-20200000000</v>
      </c>
      <c r="I71" s="63" t="n">
        <v>-7000000000</v>
      </c>
      <c r="J71" s="63" t="n">
        <v>132600000000</v>
      </c>
      <c r="K71" s="63" t="n">
        <v>2800000000</v>
      </c>
      <c r="L71" s="63" t="n">
        <v>-12600000000</v>
      </c>
      <c r="M71" s="63" t="n">
        <v>-26300000000</v>
      </c>
      <c r="N71" s="45" t="n">
        <v>20800000000</v>
      </c>
      <c r="O71" s="64" t="n">
        <v>105000000000</v>
      </c>
      <c r="P71" s="64" t="n">
        <v>35700000000</v>
      </c>
      <c r="Q71" s="64" t="n">
        <v>-10500000000</v>
      </c>
      <c r="R71" s="64" t="n">
        <v>30000000000</v>
      </c>
      <c r="S71" s="64" t="n">
        <v>25000000000</v>
      </c>
    </row>
    <row r="72" customFormat="false" ht="15" hidden="false" customHeight="false" outlineLevel="0" collapsed="false">
      <c r="A72" s="85" t="s">
        <v>1064</v>
      </c>
      <c r="B72" s="77"/>
      <c r="D72" s="45" t="s">
        <v>79</v>
      </c>
      <c r="E72" s="45" t="s">
        <v>79</v>
      </c>
      <c r="F72" s="45" t="s">
        <v>79</v>
      </c>
      <c r="G72" s="45" t="s">
        <v>79</v>
      </c>
      <c r="H72" s="45" t="s">
        <v>79</v>
      </c>
      <c r="I72" s="45" t="s">
        <v>79</v>
      </c>
      <c r="J72" s="63" t="n">
        <v>-25200000000</v>
      </c>
      <c r="K72" s="63" t="n">
        <v>-12300000000</v>
      </c>
      <c r="L72" s="63" t="n">
        <v>18000000000</v>
      </c>
      <c r="M72" s="63" t="n">
        <v>-5000000000</v>
      </c>
      <c r="N72" s="45" t="s">
        <v>79</v>
      </c>
      <c r="O72" s="45" t="s">
        <v>79</v>
      </c>
      <c r="P72" s="45" t="s">
        <v>79</v>
      </c>
      <c r="Q72" s="45" t="s">
        <v>79</v>
      </c>
      <c r="R72" s="45" t="s">
        <v>79</v>
      </c>
      <c r="S72" s="45" t="s">
        <v>79</v>
      </c>
    </row>
    <row r="73" customFormat="false" ht="15" hidden="false" customHeight="false" outlineLevel="0" collapsed="false">
      <c r="A73" s="85" t="s">
        <v>1065</v>
      </c>
      <c r="B73" s="77"/>
      <c r="D73" s="45" t="s">
        <v>79</v>
      </c>
      <c r="E73" s="45" t="s">
        <v>79</v>
      </c>
      <c r="F73" s="45" t="s">
        <v>79</v>
      </c>
      <c r="G73" s="45" t="s">
        <v>79</v>
      </c>
      <c r="H73" s="45" t="s">
        <v>79</v>
      </c>
      <c r="I73" s="45" t="s">
        <v>79</v>
      </c>
      <c r="J73" s="63" t="n">
        <v>23800000000</v>
      </c>
      <c r="K73" s="63" t="n">
        <v>30900000000</v>
      </c>
      <c r="L73" s="63" t="n">
        <v>55500000000</v>
      </c>
      <c r="M73" s="63" t="n">
        <v>47500000000</v>
      </c>
      <c r="N73" s="45" t="s">
        <v>79</v>
      </c>
      <c r="O73" s="45" t="s">
        <v>79</v>
      </c>
      <c r="P73" s="45" t="s">
        <v>79</v>
      </c>
      <c r="Q73" s="45" t="s">
        <v>79</v>
      </c>
      <c r="R73" s="45" t="s">
        <v>79</v>
      </c>
      <c r="S73" s="45" t="s">
        <v>79</v>
      </c>
    </row>
    <row r="74" customFormat="false" ht="15" hidden="false" customHeight="false" outlineLevel="0" collapsed="false">
      <c r="A74" s="85" t="s">
        <v>1066</v>
      </c>
      <c r="B74" s="81"/>
      <c r="D74" s="45" t="s">
        <v>79</v>
      </c>
      <c r="E74" s="45" t="s">
        <v>79</v>
      </c>
      <c r="F74" s="45" t="s">
        <v>79</v>
      </c>
      <c r="G74" s="45" t="s">
        <v>79</v>
      </c>
      <c r="H74" s="45" t="s">
        <v>79</v>
      </c>
      <c r="I74" s="45" t="s">
        <v>79</v>
      </c>
      <c r="J74" s="45" t="s">
        <v>79</v>
      </c>
      <c r="K74" s="63" t="s">
        <v>1034</v>
      </c>
      <c r="L74" s="63" t="s">
        <v>177</v>
      </c>
      <c r="M74" s="63" t="s">
        <v>177</v>
      </c>
      <c r="N74" s="45" t="s">
        <v>79</v>
      </c>
      <c r="O74" s="45" t="s">
        <v>79</v>
      </c>
      <c r="P74" s="45" t="s">
        <v>79</v>
      </c>
      <c r="Q74" s="45" t="s">
        <v>79</v>
      </c>
      <c r="R74" s="45" t="s">
        <v>79</v>
      </c>
      <c r="S74" s="45" t="s">
        <v>79</v>
      </c>
    </row>
    <row r="75" customFormat="false" ht="15" hidden="false" customHeight="false" outlineLevel="0" collapsed="false">
      <c r="A75" s="85" t="s">
        <v>1067</v>
      </c>
      <c r="B75" s="81"/>
      <c r="D75" s="45" t="s">
        <v>79</v>
      </c>
      <c r="E75" s="45" t="s">
        <v>79</v>
      </c>
      <c r="F75" s="45" t="s">
        <v>79</v>
      </c>
      <c r="G75" s="45" t="s">
        <v>79</v>
      </c>
      <c r="H75" s="45" t="s">
        <v>79</v>
      </c>
      <c r="I75" s="45" t="s">
        <v>79</v>
      </c>
      <c r="J75" s="45" t="s">
        <v>79</v>
      </c>
      <c r="K75" s="63" t="s">
        <v>1034</v>
      </c>
      <c r="L75" s="63" t="s">
        <v>177</v>
      </c>
      <c r="M75" s="63" t="s">
        <v>177</v>
      </c>
      <c r="N75" s="45" t="s">
        <v>79</v>
      </c>
      <c r="O75" s="45" t="s">
        <v>79</v>
      </c>
      <c r="P75" s="45" t="s">
        <v>79</v>
      </c>
      <c r="Q75" s="45" t="s">
        <v>79</v>
      </c>
      <c r="R75" s="45" t="s">
        <v>79</v>
      </c>
      <c r="S75" s="45" t="s">
        <v>79</v>
      </c>
    </row>
    <row r="76" customFormat="false" ht="15" hidden="false" customHeight="false" outlineLevel="0" collapsed="false">
      <c r="A76" s="85" t="s">
        <v>172</v>
      </c>
      <c r="B76" s="81"/>
      <c r="D76" s="45" t="s">
        <v>79</v>
      </c>
      <c r="E76" s="45" t="s">
        <v>79</v>
      </c>
      <c r="F76" s="45" t="s">
        <v>79</v>
      </c>
      <c r="G76" s="45" t="s">
        <v>79</v>
      </c>
      <c r="H76" s="45" t="s">
        <v>79</v>
      </c>
      <c r="I76" s="45" t="s">
        <v>79</v>
      </c>
      <c r="J76" s="63" t="n">
        <v>-49000000000</v>
      </c>
      <c r="K76" s="63" t="n">
        <v>-43300000000</v>
      </c>
      <c r="L76" s="63" t="n">
        <v>-37500000000</v>
      </c>
      <c r="M76" s="63" t="n">
        <v>-52500000000</v>
      </c>
      <c r="N76" s="45" t="s">
        <v>79</v>
      </c>
      <c r="O76" s="45" t="s">
        <v>79</v>
      </c>
      <c r="P76" s="45" t="s">
        <v>79</v>
      </c>
      <c r="Q76" s="45" t="s">
        <v>79</v>
      </c>
      <c r="R76" s="45" t="s">
        <v>79</v>
      </c>
      <c r="S76" s="45" t="s">
        <v>79</v>
      </c>
    </row>
    <row r="77" customFormat="false" ht="15" hidden="false" customHeight="false" outlineLevel="0" collapsed="false">
      <c r="A77" s="85" t="s">
        <v>1068</v>
      </c>
      <c r="B77" s="77"/>
      <c r="D77" s="45" t="s">
        <v>79</v>
      </c>
      <c r="E77" s="45" t="s">
        <v>79</v>
      </c>
      <c r="F77" s="45" t="s">
        <v>79</v>
      </c>
      <c r="G77" s="63" t="n">
        <v>7300000000</v>
      </c>
      <c r="H77" s="63" t="n">
        <v>0</v>
      </c>
      <c r="I77" s="63" t="n">
        <v>500000000</v>
      </c>
      <c r="J77" s="63" t="n">
        <v>139100000000</v>
      </c>
      <c r="K77" s="63" t="n">
        <v>2900000000</v>
      </c>
      <c r="L77" s="63" t="n">
        <v>30100000000</v>
      </c>
      <c r="M77" s="63" t="n">
        <v>6900000000</v>
      </c>
      <c r="N77" s="45" t="s">
        <v>79</v>
      </c>
      <c r="O77" s="45" t="s">
        <v>79</v>
      </c>
      <c r="P77" s="45" t="s">
        <v>79</v>
      </c>
      <c r="Q77" s="45" t="s">
        <v>79</v>
      </c>
      <c r="R77" s="45" t="s">
        <v>79</v>
      </c>
      <c r="S77" s="45" t="s">
        <v>79</v>
      </c>
    </row>
    <row r="78" customFormat="false" ht="15" hidden="false" customHeight="false" outlineLevel="0" collapsed="false">
      <c r="A78" s="85" t="s">
        <v>1069</v>
      </c>
      <c r="B78" s="77"/>
      <c r="D78" s="45" t="s">
        <v>79</v>
      </c>
      <c r="E78" s="45" t="s">
        <v>79</v>
      </c>
      <c r="F78" s="45" t="s">
        <v>79</v>
      </c>
      <c r="G78" s="45" t="s">
        <v>79</v>
      </c>
      <c r="H78" s="45" t="s">
        <v>79</v>
      </c>
      <c r="I78" s="45" t="s">
        <v>79</v>
      </c>
      <c r="J78" s="63" t="n">
        <v>18700000000</v>
      </c>
      <c r="K78" s="63" t="n">
        <v>12300000000</v>
      </c>
      <c r="L78" s="63" t="n">
        <v>-60700000000</v>
      </c>
      <c r="M78" s="63" t="n">
        <v>-28100000000</v>
      </c>
      <c r="N78" s="45" t="s">
        <v>79</v>
      </c>
      <c r="O78" s="45" t="s">
        <v>79</v>
      </c>
      <c r="P78" s="45" t="s">
        <v>79</v>
      </c>
      <c r="Q78" s="45" t="s">
        <v>79</v>
      </c>
      <c r="R78" s="45" t="s">
        <v>79</v>
      </c>
      <c r="S78" s="45" t="s">
        <v>79</v>
      </c>
    </row>
    <row r="79" customFormat="false" ht="16.5" hidden="false" customHeight="false" outlineLevel="0" collapsed="false">
      <c r="A79" s="109" t="s">
        <v>1070</v>
      </c>
      <c r="B79" s="77"/>
      <c r="C79" s="77"/>
      <c r="D79" s="62" t="n">
        <v>1600000000</v>
      </c>
      <c r="E79" s="62" t="n">
        <v>-1800000000</v>
      </c>
      <c r="F79" s="62" t="n">
        <v>-1000000000</v>
      </c>
      <c r="G79" s="63" t="n">
        <v>-1700000000</v>
      </c>
      <c r="H79" s="63" t="n">
        <v>-1500000000</v>
      </c>
      <c r="I79" s="63" t="n">
        <v>-5400000000</v>
      </c>
      <c r="J79" s="63" t="n">
        <v>-1000000000</v>
      </c>
      <c r="K79" s="63" t="n">
        <v>5400000000</v>
      </c>
      <c r="L79" s="63" t="n">
        <v>-6300000000</v>
      </c>
      <c r="M79" s="63" t="n">
        <v>4000000000</v>
      </c>
      <c r="N79" s="45" t="s">
        <v>79</v>
      </c>
      <c r="O79" s="45" t="s">
        <v>79</v>
      </c>
      <c r="P79" s="45" t="s">
        <v>79</v>
      </c>
      <c r="Q79" s="45" t="s">
        <v>79</v>
      </c>
      <c r="R79" s="45" t="s">
        <v>79</v>
      </c>
      <c r="S79" s="45" t="s">
        <v>79</v>
      </c>
    </row>
    <row r="80" customFormat="false" ht="16.5" hidden="false" customHeight="false" outlineLevel="0" collapsed="false">
      <c r="A80" s="175" t="s">
        <v>1071</v>
      </c>
      <c r="B80" s="77" t="s">
        <v>144</v>
      </c>
      <c r="C80" s="77"/>
      <c r="D80" s="62" t="n">
        <v>0</v>
      </c>
      <c r="E80" s="62" t="n">
        <v>0</v>
      </c>
      <c r="F80" s="45" t="s">
        <v>79</v>
      </c>
      <c r="G80" s="63" t="s">
        <v>79</v>
      </c>
      <c r="H80" s="63" t="s">
        <v>79</v>
      </c>
      <c r="I80" s="63" t="s">
        <v>79</v>
      </c>
      <c r="J80" s="63" t="n">
        <v>0</v>
      </c>
      <c r="K80" s="63" t="n">
        <v>0</v>
      </c>
      <c r="L80" s="63" t="n">
        <v>0</v>
      </c>
      <c r="M80" s="63" t="n">
        <v>0</v>
      </c>
      <c r="N80" s="45" t="n">
        <v>0</v>
      </c>
      <c r="O80" s="64" t="n">
        <v>0</v>
      </c>
      <c r="P80" s="64" t="n">
        <v>0</v>
      </c>
      <c r="Q80" s="64" t="n">
        <v>7000000000</v>
      </c>
      <c r="R80" s="64" t="n">
        <v>42100000000</v>
      </c>
      <c r="S80" s="64" t="n">
        <v>58300000000</v>
      </c>
    </row>
    <row r="81" customFormat="false" ht="16.5" hidden="false" customHeight="false" outlineLevel="0" collapsed="false">
      <c r="A81" s="146" t="s">
        <v>1072</v>
      </c>
      <c r="B81" s="77"/>
      <c r="D81" s="71" t="s">
        <v>79</v>
      </c>
      <c r="E81" s="71" t="s">
        <v>79</v>
      </c>
      <c r="F81" s="45" t="s">
        <v>79</v>
      </c>
      <c r="G81" s="45" t="s">
        <v>79</v>
      </c>
      <c r="H81" s="45" t="s">
        <v>79</v>
      </c>
      <c r="I81" s="45" t="s">
        <v>79</v>
      </c>
      <c r="J81" s="45" t="s">
        <v>79</v>
      </c>
      <c r="K81" s="45" t="s">
        <v>79</v>
      </c>
      <c r="L81" s="45" t="s">
        <v>79</v>
      </c>
      <c r="M81" s="45" t="s">
        <v>79</v>
      </c>
      <c r="N81" s="45" t="n">
        <v>0</v>
      </c>
      <c r="O81" s="64" t="n">
        <v>0</v>
      </c>
      <c r="P81" s="64" t="n">
        <v>0</v>
      </c>
      <c r="Q81" s="64" t="n">
        <v>7000000000</v>
      </c>
      <c r="R81" s="64" t="n">
        <v>7000000000</v>
      </c>
      <c r="S81" s="64" t="n">
        <v>7000000000</v>
      </c>
    </row>
    <row r="83" customFormat="false" ht="15" hidden="false" customHeight="false" outlineLevel="0" collapsed="false">
      <c r="D83" s="0" t="s">
        <v>85</v>
      </c>
      <c r="E83" s="0" t="s">
        <v>85</v>
      </c>
      <c r="F83" s="0" t="s">
        <v>85</v>
      </c>
      <c r="G83" s="0" t="s">
        <v>85</v>
      </c>
      <c r="H83" s="0" t="s">
        <v>85</v>
      </c>
      <c r="I83" s="0" t="s">
        <v>85</v>
      </c>
      <c r="J83" s="0" t="s">
        <v>85</v>
      </c>
      <c r="K83" s="0" t="s">
        <v>86</v>
      </c>
      <c r="L83" s="0" t="s">
        <v>86</v>
      </c>
      <c r="M83" s="0" t="s">
        <v>86</v>
      </c>
      <c r="N83" s="0" t="s">
        <v>85</v>
      </c>
      <c r="O83" s="0" t="s">
        <v>85</v>
      </c>
      <c r="P83" s="0" t="s">
        <v>85</v>
      </c>
      <c r="Q83" s="0" t="s">
        <v>85</v>
      </c>
      <c r="R83" s="0" t="s">
        <v>85</v>
      </c>
      <c r="S83" s="0" t="s">
        <v>85</v>
      </c>
    </row>
    <row r="85" customFormat="false" ht="15" hidden="false" customHeight="false" outlineLevel="0" collapsed="false">
      <c r="A85" s="0" t="s">
        <v>145</v>
      </c>
      <c r="C85" s="185" t="n">
        <f aca="false">C7-C8-C14</f>
        <v>0</v>
      </c>
      <c r="D85" s="185" t="n">
        <f aca="false">D7-D8-D14</f>
        <v>0</v>
      </c>
      <c r="E85" s="185" t="n">
        <f aca="false">E7-E8-E14</f>
        <v>-100000000</v>
      </c>
      <c r="F85" s="185" t="n">
        <f aca="false">F7-F8-F14</f>
        <v>0</v>
      </c>
      <c r="G85" s="185" t="n">
        <f aca="false">G7-G8-G14</f>
        <v>0</v>
      </c>
      <c r="H85" s="185" t="n">
        <f aca="false">H7-H8-H14</f>
        <v>0</v>
      </c>
      <c r="I85" s="185" t="n">
        <f aca="false">I7-I8-I14</f>
        <v>0</v>
      </c>
      <c r="J85" s="185" t="n">
        <f aca="false">J7-J8-J14</f>
        <v>0</v>
      </c>
      <c r="K85" s="185" t="n">
        <f aca="false">K7-K8-K14</f>
        <v>-100000000</v>
      </c>
      <c r="L85" s="185" t="n">
        <f aca="false">L7-L8-L14</f>
        <v>0</v>
      </c>
      <c r="M85" s="185" t="n">
        <f aca="false">M7-M8-M14</f>
        <v>100000000</v>
      </c>
      <c r="N85" s="185" t="n">
        <f aca="false">N7-N8-N14</f>
        <v>0</v>
      </c>
      <c r="O85" s="185" t="n">
        <f aca="false">O7-O8-O14</f>
        <v>0</v>
      </c>
      <c r="P85" s="185" t="n">
        <f aca="false">P7-P8-P14</f>
        <v>0</v>
      </c>
      <c r="Q85" s="185" t="n">
        <f aca="false">Q7-Q8-Q14</f>
        <v>0</v>
      </c>
      <c r="R85" s="185" t="n">
        <f aca="false">R7-R8-R14</f>
        <v>0</v>
      </c>
      <c r="S85" s="185" t="n">
        <f aca="false">S7-S8-S14</f>
        <v>100000000</v>
      </c>
    </row>
    <row r="86" customFormat="false" ht="15" hidden="false" customHeight="false" outlineLevel="0" collapsed="false">
      <c r="A86" s="0" t="s">
        <v>1073</v>
      </c>
      <c r="C86" s="74" t="n">
        <f aca="false">C6-C7-C16</f>
        <v>0</v>
      </c>
      <c r="D86" s="74" t="n">
        <f aca="false">D6-D7-D16</f>
        <v>0</v>
      </c>
      <c r="E86" s="74" t="n">
        <f aca="false">E6-E7-E16</f>
        <v>100000000</v>
      </c>
      <c r="F86" s="74" t="n">
        <f aca="false">F6-F7-F16</f>
        <v>1000000000</v>
      </c>
      <c r="G86" s="74" t="n">
        <f aca="false">G6-G7-G16</f>
        <v>0</v>
      </c>
      <c r="H86" s="74" t="n">
        <f aca="false">H6-H7-H16</f>
        <v>0</v>
      </c>
      <c r="I86" s="74" t="n">
        <f aca="false">I6-I7-I16</f>
        <v>100000000</v>
      </c>
      <c r="J86" s="74" t="n">
        <f aca="false">J6-J7-J16</f>
        <v>0</v>
      </c>
      <c r="K86" s="74" t="n">
        <f aca="false">K6-K7-K16</f>
        <v>100000000</v>
      </c>
      <c r="L86" s="74" t="n">
        <f aca="false">L6-L7-L16</f>
        <v>0</v>
      </c>
      <c r="M86" s="74" t="n">
        <f aca="false">M6-M7-M16</f>
        <v>0</v>
      </c>
      <c r="N86" s="74" t="n">
        <f aca="false">N6-N7-N16</f>
        <v>0</v>
      </c>
      <c r="O86" s="74" t="n">
        <f aca="false">O6-O7-O16</f>
        <v>0</v>
      </c>
      <c r="P86" s="74" t="n">
        <f aca="false">P6-P7-P16</f>
        <v>-100000000</v>
      </c>
      <c r="Q86" s="74" t="n">
        <f aca="false">Q6-Q7-Q16</f>
        <v>0</v>
      </c>
      <c r="R86" s="74" t="n">
        <f aca="false">R6-R7-R16</f>
        <v>0</v>
      </c>
      <c r="S86" s="74" t="n">
        <f aca="false">S6-S7-S16</f>
        <v>0</v>
      </c>
    </row>
    <row r="87" customFormat="false" ht="15" hidden="false" customHeight="false" outlineLevel="0" collapsed="false">
      <c r="A87" s="0" t="s">
        <v>331</v>
      </c>
      <c r="C87" s="74" t="n">
        <f aca="false">C20-C21-C34-C42</f>
        <v>0</v>
      </c>
      <c r="D87" s="74" t="n">
        <f aca="false">D20-D21-D34-D42</f>
        <v>100000000</v>
      </c>
      <c r="E87" s="74" t="n">
        <f aca="false">E20-E21-E34-E42</f>
        <v>-100000000</v>
      </c>
      <c r="F87" s="74" t="n">
        <f aca="false">F20-F21-F34-F42</f>
        <v>-1000000000</v>
      </c>
      <c r="G87" s="74" t="n">
        <f aca="false">G20-G21-G34-G42</f>
        <v>100000000</v>
      </c>
      <c r="H87" s="74" t="n">
        <f aca="false">H20-H21-H34-H42</f>
        <v>100000000</v>
      </c>
      <c r="I87" s="74" t="n">
        <f aca="false">I20-I21-I34-I42</f>
        <v>0</v>
      </c>
      <c r="J87" s="74" t="n">
        <f aca="false">J20-J21-J34-J42</f>
        <v>0</v>
      </c>
      <c r="K87" s="74" t="n">
        <f aca="false">K20-K21-K34-K42</f>
        <v>0</v>
      </c>
      <c r="L87" s="74" t="n">
        <f aca="false">L20-L21-L34-L42</f>
        <v>-100000000</v>
      </c>
      <c r="M87" s="74" t="n">
        <f aca="false">M20-M21-M34-M42</f>
        <v>67700000000</v>
      </c>
      <c r="N87" s="74" t="n">
        <f aca="false">N20-N21-N34-N42</f>
        <v>46400000000</v>
      </c>
      <c r="O87" s="74" t="n">
        <f aca="false">O20-O21-O34-O42</f>
        <v>-100000000</v>
      </c>
      <c r="P87" s="74" t="n">
        <f aca="false">P20-P21-P34-P42</f>
        <v>100000000</v>
      </c>
      <c r="Q87" s="74" t="n">
        <f aca="false">Q20-Q21-Q34-Q42</f>
        <v>0</v>
      </c>
      <c r="R87" s="74" t="n">
        <f aca="false">R20-R21-R34-R42</f>
        <v>0</v>
      </c>
      <c r="S87" s="74" t="n">
        <f aca="false">S20-S21-S34-S42</f>
        <v>0</v>
      </c>
    </row>
    <row r="88" customFormat="false" ht="15" hidden="false" customHeight="false" outlineLevel="0" collapsed="false">
      <c r="A88" s="0" t="s">
        <v>91</v>
      </c>
      <c r="C88" s="74" t="n">
        <f aca="false">C55-C56-C64</f>
        <v>0</v>
      </c>
      <c r="D88" s="74" t="n">
        <f aca="false">D55-D56-D64</f>
        <v>0</v>
      </c>
      <c r="E88" s="74" t="n">
        <f aca="false">E55-E56-E64</f>
        <v>39800000000</v>
      </c>
      <c r="F88" s="74" t="n">
        <f aca="false">F55-F56-F64</f>
        <v>-16000000000</v>
      </c>
      <c r="G88" s="74" t="n">
        <f aca="false">G55-G56-G64</f>
        <v>-100000000</v>
      </c>
      <c r="H88" s="74" t="n">
        <f aca="false">H55-H56-H64</f>
        <v>0</v>
      </c>
      <c r="I88" s="74" t="n">
        <f aca="false">I55-I56-I64</f>
        <v>0</v>
      </c>
      <c r="J88" s="74" t="n">
        <f aca="false">J55-J56-J64</f>
        <v>0</v>
      </c>
      <c r="K88" s="74" t="n">
        <f aca="false">K55-K56-K64</f>
        <v>0</v>
      </c>
      <c r="L88" s="74" t="n">
        <f aca="false">L55-L56-L64</f>
        <v>-100000000</v>
      </c>
      <c r="M88" s="74" t="n">
        <f aca="false">M55-M56-M64</f>
        <v>0</v>
      </c>
      <c r="N88" s="74" t="n">
        <f aca="false">N55-N56-N64</f>
        <v>0</v>
      </c>
      <c r="O88" s="74" t="n">
        <f aca="false">O55-O56-O64</f>
        <v>0</v>
      </c>
      <c r="P88" s="74" t="n">
        <f aca="false">P55-P56-P64</f>
        <v>100000000</v>
      </c>
      <c r="Q88" s="74" t="n">
        <f aca="false">Q55-Q56-Q64</f>
        <v>-100000000</v>
      </c>
      <c r="R88" s="74" t="n">
        <f aca="false">R55-R56-R64</f>
        <v>0</v>
      </c>
      <c r="S88" s="74" t="n">
        <f aca="false">S55-S56-S64</f>
        <v>0</v>
      </c>
    </row>
    <row r="89" customFormat="false" ht="15" hidden="false" customHeight="false" outlineLevel="0" collapsed="false">
      <c r="A89" s="0" t="s">
        <v>813</v>
      </c>
      <c r="C89" s="74" t="n">
        <f aca="false">C57+C62-C56</f>
        <v>0</v>
      </c>
      <c r="D89" s="74" t="n">
        <f aca="false">D57+D62-D56</f>
        <v>0</v>
      </c>
      <c r="E89" s="74" t="n">
        <f aca="false">E57+E62-E56</f>
        <v>-20700000000</v>
      </c>
      <c r="F89" s="74" t="e">
        <f aca="false">F57+F62-F56</f>
        <v>#VALUE!</v>
      </c>
      <c r="G89" s="74" t="n">
        <f aca="false">G57+G62-G56</f>
        <v>-24800000000</v>
      </c>
      <c r="H89" s="74" t="n">
        <f aca="false">H57+H62-H56</f>
        <v>-24000000000</v>
      </c>
      <c r="I89" s="74" t="n">
        <f aca="false">I57+I62-I56</f>
        <v>-15400000000</v>
      </c>
      <c r="J89" s="74" t="n">
        <f aca="false">J57+J62-J56</f>
        <v>0</v>
      </c>
      <c r="K89" s="74" t="n">
        <f aca="false">K57+K62-K56</f>
        <v>0</v>
      </c>
      <c r="L89" s="74" t="n">
        <f aca="false">L57+L62-L56</f>
        <v>0</v>
      </c>
      <c r="M89" s="74" t="n">
        <f aca="false">M57+M62-M56</f>
        <v>0</v>
      </c>
      <c r="N89" s="74" t="n">
        <f aca="false">N57+N62-N56</f>
        <v>0</v>
      </c>
      <c r="O89" s="74" t="n">
        <f aca="false">O57+O62-O56</f>
        <v>100000000</v>
      </c>
      <c r="P89" s="74" t="n">
        <f aca="false">P57+P62-P56</f>
        <v>100000000</v>
      </c>
      <c r="Q89" s="74" t="n">
        <f aca="false">Q57+Q62-Q56</f>
        <v>0</v>
      </c>
      <c r="R89" s="74" t="n">
        <f aca="false">R57+R62-R56</f>
        <v>0</v>
      </c>
      <c r="S89" s="74" t="n">
        <f aca="false">S57+S62-S56</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Y9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3" activePane="bottomRight" state="frozen"/>
      <selection pane="topLeft" activeCell="A1" activeCellId="0" sqref="A1"/>
      <selection pane="topRight" activeCell="B1" activeCellId="0" sqref="B1"/>
      <selection pane="bottomLeft" activeCell="A33" activeCellId="0" sqref="A33"/>
      <selection pane="bottomRight" activeCell="B14" activeCellId="0" sqref="B14"/>
    </sheetView>
  </sheetViews>
  <sheetFormatPr defaultRowHeight="15"/>
  <cols>
    <col collapsed="false" hidden="false" max="2" min="1" style="0" width="43.1428571428572"/>
    <col collapsed="false" hidden="false" max="6" min="3" style="0" width="8.72959183673469"/>
    <col collapsed="false" hidden="false" max="7" min="7" style="0" width="28.1428571428571"/>
    <col collapsed="false" hidden="false" max="11" min="8" style="0" width="20.9948979591837"/>
    <col collapsed="false" hidden="false" max="12" min="12" style="0" width="29.8622448979592"/>
    <col collapsed="false" hidden="false" max="13" min="13" style="0" width="22.8571428571429"/>
    <col collapsed="false" hidden="false" max="17" min="14" style="0" width="20.5714285714286"/>
    <col collapsed="false" hidden="false" max="20" min="18" style="0" width="27.4234693877551"/>
    <col collapsed="false" hidden="false" max="21" min="21" style="0" width="18.5765306122449"/>
    <col collapsed="false" hidden="false" max="1025" min="22" style="0" width="8.72959183673469"/>
  </cols>
  <sheetData>
    <row r="1" customFormat="false" ht="15" hidden="false" customHeight="false" outlineLevel="0" collapsed="false">
      <c r="A1" s="1" t="s">
        <v>1074</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1075</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1076</v>
      </c>
      <c r="Q5" s="8" t="s">
        <v>94</v>
      </c>
      <c r="R5" s="2" t="s">
        <v>29</v>
      </c>
      <c r="S5" s="2" t="s">
        <v>29</v>
      </c>
      <c r="T5" s="2" t="s">
        <v>29</v>
      </c>
      <c r="U5" s="2" t="s">
        <v>29</v>
      </c>
      <c r="V5" s="2" t="s">
        <v>29</v>
      </c>
      <c r="W5" s="2" t="s">
        <v>29</v>
      </c>
    </row>
    <row r="6" s="24" customFormat="true" ht="15" hidden="false" customHeight="false" outlineLevel="0" collapsed="false">
      <c r="A6" s="9" t="s">
        <v>30</v>
      </c>
      <c r="B6" s="123" t="s">
        <v>95</v>
      </c>
      <c r="C6" s="123"/>
      <c r="D6" s="123"/>
      <c r="E6" s="123"/>
      <c r="G6" s="150" t="n">
        <v>146900000000</v>
      </c>
      <c r="H6" s="150" t="n">
        <v>172100000000</v>
      </c>
      <c r="I6" s="150" t="n">
        <v>178800000000</v>
      </c>
      <c r="J6" s="150" t="n">
        <v>197600000000</v>
      </c>
      <c r="K6" s="150" t="n">
        <v>255694050000</v>
      </c>
      <c r="L6" s="150" t="n">
        <v>701120817000</v>
      </c>
      <c r="M6" s="150" t="n">
        <v>930600000000</v>
      </c>
      <c r="N6" s="150" t="n">
        <v>1072000000000</v>
      </c>
      <c r="O6" s="150" t="n">
        <v>1136900000000</v>
      </c>
      <c r="P6" s="150" t="n">
        <v>1266400000000</v>
      </c>
      <c r="Q6" s="150" t="n">
        <v>1351900000000</v>
      </c>
      <c r="R6" s="150" t="n">
        <v>1515000000000</v>
      </c>
      <c r="S6" s="150" t="n">
        <v>1716500000000</v>
      </c>
      <c r="T6" s="150" t="n">
        <v>1920000000000</v>
      </c>
    </row>
    <row r="7" customFormat="false" ht="15" hidden="false" customHeight="false" outlineLevel="0" collapsed="false">
      <c r="A7" s="61" t="s">
        <v>97</v>
      </c>
      <c r="B7" s="61" t="s">
        <v>98</v>
      </c>
      <c r="C7" s="61"/>
      <c r="E7" s="61"/>
      <c r="G7" s="43" t="n">
        <v>133600000000</v>
      </c>
      <c r="H7" s="43" t="n">
        <v>158900000000</v>
      </c>
      <c r="I7" s="43" t="n">
        <v>163400000000</v>
      </c>
      <c r="J7" s="43" t="n">
        <v>182600000000</v>
      </c>
      <c r="K7" s="43" t="n">
        <v>229433580000</v>
      </c>
      <c r="L7" s="43" t="n">
        <v>273022125000</v>
      </c>
      <c r="M7" s="43" t="n">
        <v>341700000000</v>
      </c>
      <c r="N7" s="43" t="n">
        <v>424100000000</v>
      </c>
      <c r="O7" s="43" t="n">
        <v>491800000000</v>
      </c>
      <c r="P7" s="43" t="n">
        <v>518300000000</v>
      </c>
      <c r="Q7" s="43" t="n">
        <v>573600000000</v>
      </c>
      <c r="R7" s="43" t="n">
        <v>703400000000</v>
      </c>
      <c r="S7" s="43" t="n">
        <v>791800000000</v>
      </c>
      <c r="T7" s="43" t="n">
        <v>877800000000</v>
      </c>
    </row>
    <row r="8" customFormat="false" ht="15" hidden="false" customHeight="false" outlineLevel="0" collapsed="false">
      <c r="A8" s="65" t="s">
        <v>336</v>
      </c>
      <c r="B8" s="61" t="s">
        <v>36</v>
      </c>
      <c r="C8" s="61"/>
      <c r="E8" s="61"/>
      <c r="G8" s="43" t="n">
        <v>35700000000</v>
      </c>
      <c r="H8" s="43" t="n">
        <v>41800000000</v>
      </c>
      <c r="I8" s="43" t="n">
        <v>45900000000</v>
      </c>
      <c r="J8" s="43" t="n">
        <v>53500000000</v>
      </c>
      <c r="K8" s="43" t="n">
        <v>64960110000</v>
      </c>
      <c r="L8" s="43" t="n">
        <v>82998726000</v>
      </c>
      <c r="M8" s="43" t="n">
        <v>108700000000</v>
      </c>
      <c r="N8" s="43" t="n">
        <v>131000000000</v>
      </c>
      <c r="O8" s="43" t="n">
        <v>155900000000</v>
      </c>
      <c r="P8" s="43" t="n">
        <v>163900000000</v>
      </c>
      <c r="Q8" s="43" t="n">
        <v>162600000000</v>
      </c>
      <c r="R8" s="43" t="n">
        <v>184400000000</v>
      </c>
      <c r="S8" s="43" t="n">
        <v>216700000000</v>
      </c>
      <c r="T8" s="43" t="n">
        <v>240200000000</v>
      </c>
    </row>
    <row r="9" customFormat="false" ht="15" hidden="false" customHeight="false" outlineLevel="0" collapsed="false">
      <c r="A9" s="65" t="s">
        <v>1077</v>
      </c>
      <c r="B9" s="61" t="s">
        <v>36</v>
      </c>
      <c r="C9" s="61"/>
      <c r="E9" s="61"/>
      <c r="G9" s="43" t="n">
        <v>67600000000</v>
      </c>
      <c r="H9" s="43" t="n">
        <v>78300000000</v>
      </c>
      <c r="I9" s="43" t="n">
        <v>83900000000</v>
      </c>
      <c r="J9" s="43" t="n">
        <v>92300000000</v>
      </c>
      <c r="K9" s="43" t="n">
        <v>121627440000</v>
      </c>
      <c r="L9" s="43" t="n">
        <v>144155682000</v>
      </c>
      <c r="M9" s="43" t="n">
        <v>193700000000</v>
      </c>
      <c r="N9" s="43" t="n">
        <v>248600000000</v>
      </c>
      <c r="O9" s="43" t="n">
        <v>286200000000</v>
      </c>
      <c r="P9" s="43" t="n">
        <v>303700000000</v>
      </c>
      <c r="Q9" s="43" t="n">
        <v>351900000000</v>
      </c>
      <c r="R9" s="43" t="n">
        <v>438000000000</v>
      </c>
      <c r="S9" s="43" t="n">
        <v>485400000000</v>
      </c>
      <c r="T9" s="43" t="n">
        <v>538200000000</v>
      </c>
    </row>
    <row r="10" customFormat="false" ht="15" hidden="false" customHeight="false" outlineLevel="0" collapsed="false">
      <c r="A10" s="65" t="s">
        <v>1078</v>
      </c>
      <c r="B10" s="61" t="s">
        <v>36</v>
      </c>
      <c r="C10" s="61"/>
      <c r="E10" s="61"/>
      <c r="G10" s="43" t="n">
        <v>30000000000</v>
      </c>
      <c r="H10" s="43" t="n">
        <v>38400000000</v>
      </c>
      <c r="I10" s="43" t="n">
        <v>29700000000</v>
      </c>
      <c r="J10" s="43" t="n">
        <v>33700000000</v>
      </c>
      <c r="K10" s="43" t="n">
        <v>40081770000</v>
      </c>
      <c r="L10" s="43" t="n">
        <v>43683540000</v>
      </c>
      <c r="M10" s="43" t="n">
        <v>39300000000</v>
      </c>
      <c r="N10" s="43" t="n">
        <v>44500000000</v>
      </c>
      <c r="O10" s="43" t="n">
        <v>49700000000</v>
      </c>
      <c r="P10" s="43" t="n">
        <v>50700000000</v>
      </c>
      <c r="Q10" s="43" t="n">
        <v>53900000000</v>
      </c>
      <c r="R10" s="43" t="n">
        <v>81000000000</v>
      </c>
      <c r="S10" s="43" t="n">
        <v>89700000000</v>
      </c>
      <c r="T10" s="43" t="n">
        <v>99500000000</v>
      </c>
    </row>
    <row r="11" customFormat="false" ht="15" hidden="false" customHeight="false" outlineLevel="0" collapsed="false">
      <c r="A11" s="65" t="s">
        <v>1079</v>
      </c>
      <c r="B11" s="61" t="s">
        <v>36</v>
      </c>
      <c r="C11" s="61"/>
      <c r="E11" s="61"/>
      <c r="G11" s="43" t="n">
        <v>300000000</v>
      </c>
      <c r="H11" s="43" t="n">
        <v>300000000</v>
      </c>
      <c r="I11" s="43" t="n">
        <v>3900000000</v>
      </c>
      <c r="J11" s="43" t="n">
        <v>3100000000</v>
      </c>
      <c r="K11" s="43" t="n">
        <v>2764260000</v>
      </c>
      <c r="L11" s="43" t="n">
        <v>2184177000</v>
      </c>
      <c r="M11" s="43" t="s">
        <v>79</v>
      </c>
      <c r="N11" s="43" t="s">
        <v>79</v>
      </c>
      <c r="O11" s="43" t="s">
        <v>79</v>
      </c>
      <c r="P11" s="43" t="s">
        <v>79</v>
      </c>
      <c r="Q11" s="43" t="s">
        <v>79</v>
      </c>
      <c r="R11" s="43" t="s">
        <v>79</v>
      </c>
      <c r="S11" s="43" t="s">
        <v>79</v>
      </c>
      <c r="T11" s="43" t="s">
        <v>79</v>
      </c>
    </row>
    <row r="12" customFormat="false" ht="15" hidden="false" customHeight="false" outlineLevel="0" collapsed="false">
      <c r="A12" s="61" t="s">
        <v>156</v>
      </c>
      <c r="B12" s="61" t="s">
        <v>98</v>
      </c>
      <c r="C12" s="61"/>
      <c r="E12" s="61"/>
      <c r="G12" s="43" t="n">
        <v>13400000000</v>
      </c>
      <c r="H12" s="43" t="n">
        <v>13200000000</v>
      </c>
      <c r="I12" s="43" t="n">
        <v>15400000000</v>
      </c>
      <c r="J12" s="43" t="n">
        <v>15000000000</v>
      </c>
      <c r="K12" s="43" t="n">
        <v>26260470000</v>
      </c>
      <c r="L12" s="43" t="n">
        <v>26210124000</v>
      </c>
      <c r="M12" s="43" t="n">
        <v>21600000000</v>
      </c>
      <c r="N12" s="43" t="n">
        <v>32900000000</v>
      </c>
      <c r="O12" s="43" t="n">
        <v>34900000000</v>
      </c>
      <c r="P12" s="43" t="n">
        <v>39700000000</v>
      </c>
      <c r="Q12" s="43" t="n">
        <v>75200000000</v>
      </c>
      <c r="R12" s="43" t="n">
        <v>60500000000</v>
      </c>
      <c r="S12" s="43" t="n">
        <v>63700000000</v>
      </c>
      <c r="T12" s="43" t="n">
        <v>70600000000</v>
      </c>
    </row>
    <row r="13" s="22" customFormat="true" ht="15" hidden="false" customHeight="false" outlineLevel="0" collapsed="false">
      <c r="A13" s="55" t="s">
        <v>43</v>
      </c>
      <c r="B13" s="55"/>
      <c r="C13" s="55"/>
      <c r="E13" s="55"/>
      <c r="G13" s="49" t="n">
        <v>108400000000</v>
      </c>
      <c r="H13" s="49" t="n">
        <v>100800000000</v>
      </c>
      <c r="I13" s="49" t="n">
        <v>169000000000</v>
      </c>
      <c r="J13" s="49" t="n">
        <v>221500000000</v>
      </c>
      <c r="K13" s="49" t="n">
        <v>518298750000</v>
      </c>
      <c r="L13" s="49" t="n">
        <v>404072745000</v>
      </c>
      <c r="M13" s="49" t="n">
        <v>567300000000</v>
      </c>
      <c r="N13" s="49" t="n">
        <v>615000000000</v>
      </c>
      <c r="O13" s="49" t="n">
        <v>610200000000</v>
      </c>
      <c r="P13" s="49" t="n">
        <v>708400000000</v>
      </c>
      <c r="Q13" s="49" t="n">
        <v>703100000000</v>
      </c>
      <c r="R13" s="49" t="n">
        <v>751000000000</v>
      </c>
      <c r="S13" s="49" t="n">
        <v>860900000000</v>
      </c>
      <c r="T13" s="49" t="n">
        <v>971500000000</v>
      </c>
    </row>
    <row r="14" customFormat="false" ht="16.5" hidden="false" customHeight="false" outlineLevel="0" collapsed="false">
      <c r="A14" s="65" t="s">
        <v>1080</v>
      </c>
      <c r="B14" s="110" t="s">
        <v>47</v>
      </c>
      <c r="C14" s="61"/>
      <c r="E14" s="61"/>
      <c r="G14" s="43" t="n">
        <v>60900000000</v>
      </c>
      <c r="H14" s="43" t="n">
        <v>40000000000</v>
      </c>
      <c r="I14" s="43" t="n">
        <v>67600000000</v>
      </c>
      <c r="J14" s="43" t="n">
        <v>87400000000</v>
      </c>
      <c r="K14" s="43" t="n">
        <v>134066610000</v>
      </c>
      <c r="L14" s="43" t="n">
        <v>78630372000</v>
      </c>
      <c r="M14" s="43" t="n">
        <v>124700000000</v>
      </c>
      <c r="N14" s="43" t="n">
        <v>115000000000</v>
      </c>
      <c r="O14" s="43" t="n">
        <v>75300000000</v>
      </c>
      <c r="P14" s="43" t="n">
        <v>134100000000</v>
      </c>
      <c r="Q14" s="43" t="n">
        <v>125200000000</v>
      </c>
      <c r="R14" s="43" t="n">
        <v>107300000000</v>
      </c>
      <c r="S14" s="43" t="n">
        <v>124900000000</v>
      </c>
      <c r="T14" s="43" t="n">
        <v>134900000000</v>
      </c>
    </row>
    <row r="15" customFormat="false" ht="16.5" hidden="false" customHeight="false" outlineLevel="0" collapsed="false">
      <c r="A15" s="65" t="s">
        <v>130</v>
      </c>
      <c r="B15" s="110" t="s">
        <v>47</v>
      </c>
      <c r="C15" s="61"/>
      <c r="E15" s="61"/>
      <c r="G15" s="43" t="n">
        <v>36900000000</v>
      </c>
      <c r="H15" s="43" t="n">
        <v>19700000000</v>
      </c>
      <c r="I15" s="43" t="n">
        <v>41200000000</v>
      </c>
      <c r="J15" s="43" t="n">
        <v>81100000000</v>
      </c>
      <c r="K15" s="43" t="s">
        <v>79</v>
      </c>
      <c r="L15" s="43" t="n">
        <v>170365806000</v>
      </c>
      <c r="M15" s="43" t="n">
        <v>182400000000</v>
      </c>
      <c r="N15" s="43" t="n">
        <v>325900000000</v>
      </c>
      <c r="O15" s="43" t="n">
        <v>321800000000</v>
      </c>
      <c r="P15" s="43" t="n">
        <v>400100000000</v>
      </c>
      <c r="Q15" s="43" t="n">
        <v>382900000000</v>
      </c>
      <c r="R15" s="43" t="n">
        <v>460900000000</v>
      </c>
      <c r="S15" s="43" t="n">
        <v>527000000000</v>
      </c>
      <c r="T15" s="43" t="n">
        <v>599000000000</v>
      </c>
    </row>
    <row r="16" customFormat="false" ht="16.5" hidden="false" customHeight="false" outlineLevel="0" collapsed="false">
      <c r="A16" s="65" t="s">
        <v>1081</v>
      </c>
      <c r="B16" s="110" t="s">
        <v>47</v>
      </c>
      <c r="C16" s="61"/>
      <c r="E16" s="61"/>
      <c r="G16" s="43" t="n">
        <v>10700000000</v>
      </c>
      <c r="H16" s="43" t="n">
        <v>33200000000</v>
      </c>
      <c r="I16" s="43" t="n">
        <v>23500000000</v>
      </c>
      <c r="J16" s="43" t="n">
        <v>12200000000</v>
      </c>
      <c r="K16" s="43" t="s">
        <v>79</v>
      </c>
      <c r="L16" s="43" t="n">
        <v>155076567000</v>
      </c>
      <c r="M16" s="43" t="n">
        <v>260200000000</v>
      </c>
      <c r="N16" s="43" t="n">
        <v>174100000000</v>
      </c>
      <c r="O16" s="43" t="n">
        <v>213100000000</v>
      </c>
      <c r="P16" s="43" t="n">
        <v>174200000000</v>
      </c>
      <c r="Q16" s="43" t="n">
        <v>195000000000</v>
      </c>
      <c r="R16" s="43" t="n">
        <v>182900000000</v>
      </c>
      <c r="S16" s="43" t="n">
        <v>209100000000</v>
      </c>
      <c r="T16" s="43" t="n">
        <v>237700000000</v>
      </c>
    </row>
    <row r="17" s="24" customFormat="true" ht="15" hidden="false" customHeight="false" outlineLevel="0" collapsed="false">
      <c r="A17" s="22" t="s">
        <v>614</v>
      </c>
      <c r="B17" s="123" t="s">
        <v>108</v>
      </c>
      <c r="C17" s="123"/>
      <c r="D17" s="123"/>
      <c r="E17" s="123"/>
      <c r="G17" s="150" t="n">
        <v>291200000000</v>
      </c>
      <c r="H17" s="150" t="n">
        <v>316400000000</v>
      </c>
      <c r="I17" s="150" t="n">
        <v>361000000000</v>
      </c>
      <c r="J17" s="150" t="n">
        <v>407900000000</v>
      </c>
      <c r="K17" s="150" t="n">
        <v>783667710000</v>
      </c>
      <c r="L17" s="150" t="n">
        <v>812513844000</v>
      </c>
      <c r="M17" s="150" t="n">
        <v>1021500000000</v>
      </c>
      <c r="N17" s="150" t="n">
        <v>1189500000000</v>
      </c>
      <c r="O17" s="150" t="n">
        <v>1269800000000</v>
      </c>
      <c r="P17" s="150" t="n">
        <v>1347100000000</v>
      </c>
      <c r="Q17" s="150" t="n">
        <v>1431300000000</v>
      </c>
      <c r="R17" s="150" t="n">
        <v>1627900000000</v>
      </c>
      <c r="S17" s="150" t="n">
        <v>1834400000000</v>
      </c>
      <c r="T17" s="150" t="n">
        <v>2042500000000</v>
      </c>
    </row>
    <row r="18" customFormat="false" ht="15" hidden="false" customHeight="false" outlineLevel="0" collapsed="false">
      <c r="A18" s="61" t="s">
        <v>862</v>
      </c>
      <c r="B18" s="61" t="s">
        <v>110</v>
      </c>
      <c r="C18" s="61"/>
      <c r="E18" s="61"/>
      <c r="G18" s="43" t="n">
        <v>163200000000</v>
      </c>
      <c r="H18" s="43" t="n">
        <v>200600000000</v>
      </c>
      <c r="I18" s="43" t="n">
        <v>221500000000</v>
      </c>
      <c r="J18" s="43" t="n">
        <v>261200000000</v>
      </c>
      <c r="K18" s="43" t="n">
        <v>356589540000</v>
      </c>
      <c r="L18" s="43" t="n">
        <v>539491719000</v>
      </c>
      <c r="M18" s="43" t="n">
        <v>722600000000</v>
      </c>
      <c r="N18" s="43" t="n">
        <v>726300000000</v>
      </c>
      <c r="O18" s="43" t="n">
        <v>792200000000</v>
      </c>
      <c r="P18" s="43" t="n">
        <v>811500000000</v>
      </c>
      <c r="Q18" s="43" t="n">
        <v>904700000000</v>
      </c>
      <c r="R18" s="43" t="n">
        <v>973400000000</v>
      </c>
      <c r="S18" s="43" t="n">
        <v>1056100000000</v>
      </c>
      <c r="T18" s="43" t="n">
        <v>1180000000000</v>
      </c>
    </row>
    <row r="19" customFormat="false" ht="15" hidden="false" customHeight="false" outlineLevel="0" collapsed="false">
      <c r="A19" s="65" t="s">
        <v>1082</v>
      </c>
      <c r="B19" s="61" t="s">
        <v>197</v>
      </c>
      <c r="C19" s="61"/>
      <c r="E19" s="61"/>
      <c r="G19" s="43" t="n">
        <v>58600000000</v>
      </c>
      <c r="H19" s="43" t="n">
        <v>72600000000</v>
      </c>
      <c r="I19" s="43" t="n">
        <v>93900000000</v>
      </c>
      <c r="J19" s="43" t="n">
        <v>114000000000</v>
      </c>
      <c r="K19" s="43" t="n">
        <v>157562820000</v>
      </c>
      <c r="L19" s="43" t="n">
        <v>187839222000</v>
      </c>
      <c r="M19" s="43" t="n">
        <v>214900000000</v>
      </c>
      <c r="N19" s="43" t="n">
        <v>258200000000</v>
      </c>
      <c r="O19" s="43" t="n">
        <v>282200000000</v>
      </c>
      <c r="P19" s="43" t="n">
        <v>297400000000</v>
      </c>
      <c r="Q19" s="43" t="n">
        <v>322300000000</v>
      </c>
      <c r="R19" s="43" t="n">
        <v>354600000000</v>
      </c>
      <c r="S19" s="43" t="n">
        <v>386700000000</v>
      </c>
      <c r="T19" s="43" t="n">
        <v>421700000000</v>
      </c>
    </row>
    <row r="20" customFormat="false" ht="15" hidden="false" customHeight="false" outlineLevel="0" collapsed="false">
      <c r="A20" s="133" t="s">
        <v>1083</v>
      </c>
      <c r="B20" s="140"/>
      <c r="C20" s="61"/>
      <c r="E20" s="61"/>
      <c r="G20" s="43" t="n">
        <v>34800000000</v>
      </c>
      <c r="H20" s="43" t="s">
        <v>79</v>
      </c>
      <c r="I20" s="43" t="s">
        <v>79</v>
      </c>
      <c r="J20" s="43" t="s">
        <v>79</v>
      </c>
      <c r="K20" s="43" t="s">
        <v>79</v>
      </c>
      <c r="L20" s="43" t="s">
        <v>79</v>
      </c>
      <c r="M20" s="43" t="s">
        <v>79</v>
      </c>
      <c r="N20" s="43" t="s">
        <v>79</v>
      </c>
      <c r="O20" s="43" t="s">
        <v>79</v>
      </c>
      <c r="P20" s="43" t="s">
        <v>79</v>
      </c>
      <c r="Q20" s="43" t="s">
        <v>79</v>
      </c>
      <c r="R20" s="43" t="s">
        <v>79</v>
      </c>
      <c r="S20" s="43" t="s">
        <v>79</v>
      </c>
      <c r="T20" s="43" t="s">
        <v>79</v>
      </c>
    </row>
    <row r="21" customFormat="false" ht="15" hidden="false" customHeight="false" outlineLevel="0" collapsed="false">
      <c r="A21" s="133" t="s">
        <v>1084</v>
      </c>
      <c r="B21" s="140"/>
      <c r="C21" s="61"/>
      <c r="E21" s="61"/>
      <c r="G21" s="43" t="n">
        <v>23800000000</v>
      </c>
      <c r="H21" s="43" t="s">
        <v>79</v>
      </c>
      <c r="I21" s="43" t="s">
        <v>79</v>
      </c>
      <c r="J21" s="43" t="s">
        <v>79</v>
      </c>
      <c r="K21" s="43" t="s">
        <v>79</v>
      </c>
      <c r="L21" s="43" t="s">
        <v>79</v>
      </c>
      <c r="M21" s="43" t="s">
        <v>79</v>
      </c>
      <c r="N21" s="43" t="s">
        <v>79</v>
      </c>
      <c r="O21" s="43" t="s">
        <v>79</v>
      </c>
      <c r="P21" s="43" t="s">
        <v>79</v>
      </c>
      <c r="Q21" s="43" t="s">
        <v>79</v>
      </c>
      <c r="R21" s="43" t="s">
        <v>79</v>
      </c>
      <c r="S21" s="43" t="s">
        <v>79</v>
      </c>
      <c r="T21" s="43" t="s">
        <v>79</v>
      </c>
    </row>
    <row r="22" customFormat="false" ht="15" hidden="false" customHeight="false" outlineLevel="0" collapsed="false">
      <c r="A22" s="186" t="s">
        <v>1085</v>
      </c>
      <c r="B22" s="61" t="s">
        <v>197</v>
      </c>
      <c r="C22" s="61"/>
      <c r="E22" s="61"/>
      <c r="G22" s="43" t="n">
        <v>0</v>
      </c>
      <c r="H22" s="43" t="s">
        <v>79</v>
      </c>
      <c r="I22" s="43" t="s">
        <v>79</v>
      </c>
      <c r="J22" s="43" t="s">
        <v>79</v>
      </c>
      <c r="K22" s="43" t="s">
        <v>79</v>
      </c>
      <c r="L22" s="43" t="s">
        <v>79</v>
      </c>
      <c r="M22" s="43" t="s">
        <v>79</v>
      </c>
      <c r="N22" s="43" t="s">
        <v>79</v>
      </c>
      <c r="O22" s="43" t="s">
        <v>79</v>
      </c>
      <c r="P22" s="43" t="s">
        <v>79</v>
      </c>
      <c r="Q22" s="43" t="s">
        <v>79</v>
      </c>
      <c r="R22" s="43" t="s">
        <v>79</v>
      </c>
      <c r="S22" s="43" t="s">
        <v>79</v>
      </c>
      <c r="T22" s="43" t="s">
        <v>79</v>
      </c>
    </row>
    <row r="23" customFormat="false" ht="15" hidden="false" customHeight="false" outlineLevel="0" collapsed="false">
      <c r="A23" s="85" t="s">
        <v>1086</v>
      </c>
      <c r="B23" s="77"/>
      <c r="C23" s="61"/>
      <c r="E23" s="61"/>
      <c r="G23" s="46" t="s">
        <v>79</v>
      </c>
      <c r="H23" s="46" t="s">
        <v>79</v>
      </c>
      <c r="I23" s="46" t="s">
        <v>79</v>
      </c>
      <c r="J23" s="46" t="s">
        <v>79</v>
      </c>
      <c r="K23" s="43" t="n">
        <v>84309930000</v>
      </c>
      <c r="L23" s="43" t="n">
        <v>111393027000</v>
      </c>
      <c r="M23" s="43" t="s">
        <v>79</v>
      </c>
      <c r="N23" s="43" t="s">
        <v>79</v>
      </c>
      <c r="O23" s="43" t="s">
        <v>79</v>
      </c>
      <c r="P23" s="43" t="s">
        <v>79</v>
      </c>
      <c r="Q23" s="43" t="s">
        <v>79</v>
      </c>
      <c r="R23" s="43" t="s">
        <v>79</v>
      </c>
      <c r="S23" s="43" t="s">
        <v>79</v>
      </c>
      <c r="T23" s="43" t="s">
        <v>79</v>
      </c>
    </row>
    <row r="24" customFormat="false" ht="15" hidden="false" customHeight="false" outlineLevel="0" collapsed="false">
      <c r="A24" s="85" t="s">
        <v>1087</v>
      </c>
      <c r="B24" s="77"/>
      <c r="C24" s="61"/>
      <c r="E24" s="61"/>
      <c r="G24" s="46" t="s">
        <v>79</v>
      </c>
      <c r="H24" s="46" t="s">
        <v>79</v>
      </c>
      <c r="I24" s="46" t="s">
        <v>79</v>
      </c>
      <c r="J24" s="46" t="s">
        <v>79</v>
      </c>
      <c r="K24" s="43" t="n">
        <v>49756680000</v>
      </c>
      <c r="L24" s="43" t="n">
        <v>54604425000</v>
      </c>
      <c r="M24" s="43" t="s">
        <v>79</v>
      </c>
      <c r="N24" s="43" t="s">
        <v>79</v>
      </c>
      <c r="O24" s="43" t="s">
        <v>79</v>
      </c>
      <c r="P24" s="43" t="s">
        <v>79</v>
      </c>
      <c r="Q24" s="43" t="s">
        <v>79</v>
      </c>
      <c r="R24" s="43" t="s">
        <v>79</v>
      </c>
      <c r="S24" s="43" t="s">
        <v>79</v>
      </c>
      <c r="T24" s="43" t="s">
        <v>79</v>
      </c>
    </row>
    <row r="25" customFormat="false" ht="15" hidden="false" customHeight="false" outlineLevel="0" collapsed="false">
      <c r="A25" s="104" t="s">
        <v>1088</v>
      </c>
      <c r="B25" s="77"/>
      <c r="C25" s="61"/>
      <c r="E25" s="61"/>
      <c r="G25" s="46" t="s">
        <v>79</v>
      </c>
      <c r="H25" s="46" t="s">
        <v>79</v>
      </c>
      <c r="I25" s="46" t="s">
        <v>79</v>
      </c>
      <c r="J25" s="46" t="s">
        <v>79</v>
      </c>
      <c r="K25" s="43" t="n">
        <v>24878340000</v>
      </c>
      <c r="L25" s="43" t="s">
        <v>79</v>
      </c>
      <c r="M25" s="43" t="s">
        <v>79</v>
      </c>
      <c r="N25" s="43" t="s">
        <v>79</v>
      </c>
      <c r="O25" s="43" t="s">
        <v>79</v>
      </c>
      <c r="P25" s="43" t="s">
        <v>79</v>
      </c>
      <c r="Q25" s="43" t="s">
        <v>79</v>
      </c>
      <c r="R25" s="43" t="s">
        <v>79</v>
      </c>
      <c r="S25" s="43" t="s">
        <v>79</v>
      </c>
      <c r="T25" s="43" t="s">
        <v>79</v>
      </c>
    </row>
    <row r="26" customFormat="false" ht="15" hidden="false" customHeight="false" outlineLevel="0" collapsed="false">
      <c r="A26" s="65" t="s">
        <v>1089</v>
      </c>
      <c r="B26" s="61" t="s">
        <v>197</v>
      </c>
      <c r="C26" s="61"/>
      <c r="E26" s="61"/>
      <c r="G26" s="46" t="s">
        <v>79</v>
      </c>
      <c r="H26" s="46" t="s">
        <v>79</v>
      </c>
      <c r="I26" s="46" t="s">
        <v>79</v>
      </c>
      <c r="J26" s="46" t="s">
        <v>79</v>
      </c>
      <c r="K26" s="43" t="s">
        <v>79</v>
      </c>
      <c r="L26" s="43" t="n">
        <v>0</v>
      </c>
      <c r="M26" s="43" t="n">
        <v>18800000000</v>
      </c>
      <c r="N26" s="43" t="n">
        <v>22000000000</v>
      </c>
      <c r="O26" s="43" t="n">
        <v>6000000000</v>
      </c>
      <c r="P26" s="43" t="n">
        <v>0</v>
      </c>
      <c r="Q26" s="43" t="n">
        <v>0</v>
      </c>
      <c r="R26" s="43" t="n">
        <v>0</v>
      </c>
      <c r="S26" s="43" t="n">
        <v>0</v>
      </c>
      <c r="T26" s="43" t="n">
        <v>0</v>
      </c>
    </row>
    <row r="27" customFormat="false" ht="15" hidden="false" customHeight="false" outlineLevel="0" collapsed="false">
      <c r="A27" s="65" t="s">
        <v>1090</v>
      </c>
      <c r="B27" s="61" t="s">
        <v>197</v>
      </c>
      <c r="C27" s="61"/>
      <c r="E27" s="61"/>
      <c r="G27" s="43" t="n">
        <v>53600000000</v>
      </c>
      <c r="H27" s="43" t="n">
        <v>65700000000</v>
      </c>
      <c r="I27" s="43" t="n">
        <v>63800000000</v>
      </c>
      <c r="J27" s="43" t="n">
        <v>70700000000</v>
      </c>
      <c r="K27" s="43" t="s">
        <v>79</v>
      </c>
      <c r="L27" s="43" t="n">
        <v>102656319000</v>
      </c>
      <c r="M27" s="43" t="n">
        <v>100300000000</v>
      </c>
      <c r="N27" s="43" t="n">
        <v>97900000000</v>
      </c>
      <c r="O27" s="43" t="n">
        <v>103800000000</v>
      </c>
      <c r="P27" s="43" t="n">
        <v>113900000000</v>
      </c>
      <c r="Q27" s="43" t="n">
        <v>113000000000</v>
      </c>
      <c r="R27" s="43" t="n">
        <v>128500000000</v>
      </c>
      <c r="S27" s="43" t="n">
        <v>145100000000</v>
      </c>
      <c r="T27" s="43" t="n">
        <v>164000000000</v>
      </c>
    </row>
    <row r="28" customFormat="false" ht="15" hidden="false" customHeight="false" outlineLevel="0" collapsed="false">
      <c r="A28" s="133" t="s">
        <v>1083</v>
      </c>
      <c r="B28" s="140"/>
      <c r="C28" s="61"/>
      <c r="E28" s="61"/>
      <c r="G28" s="43" t="n">
        <v>28100000000</v>
      </c>
      <c r="H28" s="43" t="s">
        <v>79</v>
      </c>
      <c r="I28" s="43" t="s">
        <v>79</v>
      </c>
      <c r="J28" s="43" t="s">
        <v>79</v>
      </c>
      <c r="K28" s="43" t="s">
        <v>79</v>
      </c>
      <c r="L28" s="43" t="s">
        <v>79</v>
      </c>
      <c r="M28" s="43" t="s">
        <v>79</v>
      </c>
      <c r="N28" s="43" t="s">
        <v>79</v>
      </c>
      <c r="O28" s="43" t="s">
        <v>79</v>
      </c>
      <c r="P28" s="43" t="s">
        <v>79</v>
      </c>
      <c r="Q28" s="43" t="s">
        <v>79</v>
      </c>
      <c r="R28" s="43" t="s">
        <v>79</v>
      </c>
      <c r="S28" s="43" t="s">
        <v>79</v>
      </c>
      <c r="T28" s="43" t="s">
        <v>79</v>
      </c>
    </row>
    <row r="29" customFormat="false" ht="15" hidden="false" customHeight="false" outlineLevel="0" collapsed="false">
      <c r="A29" s="133" t="s">
        <v>1091</v>
      </c>
      <c r="B29" s="77"/>
      <c r="C29" s="61"/>
      <c r="E29" s="61"/>
      <c r="G29" s="43" t="s">
        <v>79</v>
      </c>
      <c r="H29" s="43" t="s">
        <v>79</v>
      </c>
      <c r="I29" s="43" t="s">
        <v>79</v>
      </c>
      <c r="J29" s="43" t="s">
        <v>79</v>
      </c>
      <c r="K29" s="43" t="s">
        <v>79</v>
      </c>
      <c r="L29" s="43" t="s">
        <v>79</v>
      </c>
      <c r="M29" s="43" t="s">
        <v>79</v>
      </c>
      <c r="N29" s="43" t="s">
        <v>79</v>
      </c>
      <c r="O29" s="43" t="s">
        <v>79</v>
      </c>
      <c r="P29" s="43" t="s">
        <v>79</v>
      </c>
      <c r="Q29" s="43" t="s">
        <v>79</v>
      </c>
      <c r="R29" s="43" t="s">
        <v>79</v>
      </c>
      <c r="S29" s="43" t="s">
        <v>79</v>
      </c>
      <c r="T29" s="43" t="s">
        <v>79</v>
      </c>
    </row>
    <row r="30" customFormat="false" ht="15" hidden="false" customHeight="false" outlineLevel="0" collapsed="false">
      <c r="A30" s="133" t="s">
        <v>1084</v>
      </c>
      <c r="B30" s="140"/>
      <c r="C30" s="61"/>
      <c r="E30" s="61"/>
      <c r="G30" s="43" t="n">
        <v>25500000000</v>
      </c>
      <c r="H30" s="43" t="s">
        <v>79</v>
      </c>
      <c r="I30" s="43" t="s">
        <v>79</v>
      </c>
      <c r="J30" s="43" t="s">
        <v>79</v>
      </c>
      <c r="K30" s="43" t="s">
        <v>79</v>
      </c>
      <c r="L30" s="43" t="s">
        <v>79</v>
      </c>
      <c r="M30" s="43" t="s">
        <v>79</v>
      </c>
      <c r="N30" s="43" t="s">
        <v>79</v>
      </c>
      <c r="O30" s="43" t="s">
        <v>79</v>
      </c>
      <c r="P30" s="43" t="s">
        <v>79</v>
      </c>
      <c r="Q30" s="43" t="s">
        <v>79</v>
      </c>
      <c r="R30" s="43" t="s">
        <v>79</v>
      </c>
      <c r="S30" s="43" t="s">
        <v>79</v>
      </c>
      <c r="T30" s="43" t="s">
        <v>79</v>
      </c>
    </row>
    <row r="31" customFormat="false" ht="15" hidden="false" customHeight="false" outlineLevel="0" collapsed="false">
      <c r="A31" s="133" t="s">
        <v>1085</v>
      </c>
      <c r="B31" s="77"/>
      <c r="C31" s="61"/>
      <c r="E31" s="61"/>
      <c r="G31" s="43" t="n">
        <v>0</v>
      </c>
      <c r="H31" s="43" t="s">
        <v>79</v>
      </c>
      <c r="I31" s="43" t="s">
        <v>79</v>
      </c>
      <c r="J31" s="43" t="s">
        <v>79</v>
      </c>
      <c r="K31" s="43" t="s">
        <v>79</v>
      </c>
      <c r="L31" s="43" t="s">
        <v>79</v>
      </c>
      <c r="M31" s="43" t="s">
        <v>79</v>
      </c>
      <c r="N31" s="43" t="s">
        <v>79</v>
      </c>
      <c r="O31" s="43" t="s">
        <v>79</v>
      </c>
      <c r="P31" s="43" t="s">
        <v>79</v>
      </c>
      <c r="Q31" s="43" t="s">
        <v>79</v>
      </c>
      <c r="R31" s="43" t="s">
        <v>79</v>
      </c>
      <c r="S31" s="43" t="s">
        <v>79</v>
      </c>
      <c r="T31" s="43" t="s">
        <v>79</v>
      </c>
    </row>
    <row r="32" customFormat="false" ht="15" hidden="false" customHeight="false" outlineLevel="0" collapsed="false">
      <c r="A32" s="65" t="s">
        <v>1092</v>
      </c>
      <c r="B32" s="61" t="s">
        <v>197</v>
      </c>
      <c r="C32" s="61"/>
      <c r="E32" s="61"/>
      <c r="G32" s="46" t="n">
        <v>26400000000</v>
      </c>
      <c r="H32" s="43" t="n">
        <v>30300000000</v>
      </c>
      <c r="I32" s="43" t="n">
        <v>39500000000</v>
      </c>
      <c r="J32" s="43" t="n">
        <v>46700000000</v>
      </c>
      <c r="K32" s="43" t="s">
        <v>79</v>
      </c>
      <c r="L32" s="43" t="n">
        <v>98287965000</v>
      </c>
      <c r="M32" s="43" t="n">
        <v>101400000000</v>
      </c>
      <c r="N32" s="43" t="n">
        <v>140000000000</v>
      </c>
      <c r="O32" s="43" t="n">
        <v>163200000000</v>
      </c>
      <c r="P32" s="43" t="n">
        <v>182500000000</v>
      </c>
      <c r="Q32" s="43" t="n">
        <v>206900000000</v>
      </c>
      <c r="R32" s="43" t="n">
        <v>231100000000</v>
      </c>
      <c r="S32" s="43" t="n">
        <v>256100000000</v>
      </c>
      <c r="T32" s="43" t="n">
        <v>281100000000</v>
      </c>
    </row>
    <row r="33" customFormat="false" ht="15" hidden="false" customHeight="false" outlineLevel="0" collapsed="false">
      <c r="A33" s="84" t="s">
        <v>1093</v>
      </c>
      <c r="B33" s="61" t="s">
        <v>197</v>
      </c>
      <c r="C33" s="77"/>
      <c r="E33" s="61"/>
      <c r="G33" s="46" t="s">
        <v>79</v>
      </c>
      <c r="H33" s="46" t="s">
        <v>79</v>
      </c>
      <c r="I33" s="46" t="s">
        <v>79</v>
      </c>
      <c r="J33" s="46" t="s">
        <v>79</v>
      </c>
      <c r="K33" s="43" t="n">
        <v>199026720000</v>
      </c>
      <c r="L33" s="43" t="s">
        <v>79</v>
      </c>
      <c r="M33" s="43" t="s">
        <v>79</v>
      </c>
      <c r="N33" s="43" t="s">
        <v>79</v>
      </c>
      <c r="O33" s="43" t="s">
        <v>79</v>
      </c>
      <c r="P33" s="43" t="s">
        <v>79</v>
      </c>
      <c r="Q33" s="43" t="s">
        <v>79</v>
      </c>
      <c r="R33" s="43" t="s">
        <v>79</v>
      </c>
      <c r="S33" s="43" t="s">
        <v>79</v>
      </c>
      <c r="T33" s="43" t="s">
        <v>79</v>
      </c>
    </row>
    <row r="34" customFormat="false" ht="15" hidden="false" customHeight="false" outlineLevel="0" collapsed="false">
      <c r="A34" s="90" t="s">
        <v>1094</v>
      </c>
      <c r="B34" s="77"/>
      <c r="C34" s="77"/>
      <c r="E34" s="61"/>
      <c r="G34" s="46" t="s">
        <v>79</v>
      </c>
      <c r="H34" s="46" t="s">
        <v>79</v>
      </c>
      <c r="I34" s="46" t="s">
        <v>79</v>
      </c>
      <c r="J34" s="46" t="s">
        <v>79</v>
      </c>
      <c r="K34" s="43" t="s">
        <v>79</v>
      </c>
      <c r="L34" s="43" t="s">
        <v>79</v>
      </c>
      <c r="M34" s="43" t="s">
        <v>79</v>
      </c>
      <c r="N34" s="43" t="s">
        <v>79</v>
      </c>
      <c r="O34" s="43" t="s">
        <v>79</v>
      </c>
      <c r="P34" s="43" t="s">
        <v>79</v>
      </c>
      <c r="Q34" s="43" t="s">
        <v>79</v>
      </c>
      <c r="R34" s="43" t="s">
        <v>79</v>
      </c>
      <c r="S34" s="43" t="s">
        <v>79</v>
      </c>
      <c r="T34" s="43" t="s">
        <v>79</v>
      </c>
    </row>
    <row r="35" customFormat="false" ht="15" hidden="false" customHeight="false" outlineLevel="0" collapsed="false">
      <c r="A35" s="65" t="s">
        <v>343</v>
      </c>
      <c r="B35" s="61" t="s">
        <v>197</v>
      </c>
      <c r="C35" s="61"/>
      <c r="E35" s="61"/>
      <c r="G35" s="43" t="n">
        <v>24500000000</v>
      </c>
      <c r="H35" s="43" t="n">
        <v>32000000000</v>
      </c>
      <c r="I35" s="43" t="n">
        <v>24300000000</v>
      </c>
      <c r="J35" s="43" t="n">
        <v>29900000000</v>
      </c>
      <c r="K35" s="43" t="s">
        <v>79</v>
      </c>
      <c r="L35" s="43" t="n">
        <v>26210124000</v>
      </c>
      <c r="M35" s="43" t="n">
        <v>14900000000</v>
      </c>
      <c r="N35" s="43" t="n">
        <v>25500000000</v>
      </c>
      <c r="O35" s="43" t="n">
        <v>26700000000</v>
      </c>
      <c r="P35" s="43" t="n">
        <v>35200000000</v>
      </c>
      <c r="Q35" s="43" t="n">
        <v>40800000000</v>
      </c>
      <c r="R35" s="43" t="n">
        <v>44400000000</v>
      </c>
      <c r="S35" s="43" t="n">
        <v>49200000000</v>
      </c>
      <c r="T35" s="43" t="n">
        <v>60500000000</v>
      </c>
    </row>
    <row r="36" customFormat="false" ht="15" hidden="false" customHeight="false" outlineLevel="0" collapsed="false">
      <c r="A36" s="66" t="s">
        <v>1095</v>
      </c>
      <c r="B36" s="61"/>
      <c r="C36" s="61"/>
      <c r="E36" s="61"/>
      <c r="G36" s="43" t="n">
        <v>14000000000</v>
      </c>
      <c r="H36" s="43" t="n">
        <v>19400000000</v>
      </c>
      <c r="I36" s="43" t="n">
        <v>12600000000</v>
      </c>
      <c r="J36" s="43" t="n">
        <v>18200000000</v>
      </c>
      <c r="K36" s="43" t="s">
        <v>79</v>
      </c>
      <c r="L36" s="43" t="n">
        <v>15289239000</v>
      </c>
      <c r="M36" s="43" t="n">
        <v>13400000000</v>
      </c>
      <c r="N36" s="43" t="n">
        <v>22000000000</v>
      </c>
      <c r="O36" s="43" t="n">
        <v>23300000000</v>
      </c>
      <c r="P36" s="43" t="n">
        <v>29800000000</v>
      </c>
      <c r="Q36" s="43" t="n">
        <v>34700000000</v>
      </c>
      <c r="R36" s="43" t="n">
        <v>36900000000</v>
      </c>
      <c r="S36" s="43" t="n">
        <v>40500000000</v>
      </c>
      <c r="T36" s="43" t="n">
        <v>51100000000</v>
      </c>
    </row>
    <row r="37" customFormat="false" ht="15" hidden="false" customHeight="false" outlineLevel="0" collapsed="false">
      <c r="A37" s="67" t="s">
        <v>252</v>
      </c>
      <c r="B37" s="61"/>
      <c r="C37" s="61"/>
      <c r="E37" s="61"/>
      <c r="G37" s="43" t="n">
        <v>10500000000</v>
      </c>
      <c r="H37" s="43" t="n">
        <v>12600000000</v>
      </c>
      <c r="I37" s="43" t="n">
        <v>11800000000</v>
      </c>
      <c r="J37" s="43" t="n">
        <v>11700000000</v>
      </c>
      <c r="K37" s="43" t="s">
        <v>79</v>
      </c>
      <c r="L37" s="43" t="s">
        <v>79</v>
      </c>
      <c r="M37" s="43" t="s">
        <v>79</v>
      </c>
      <c r="N37" s="43" t="s">
        <v>79</v>
      </c>
      <c r="O37" s="43" t="s">
        <v>79</v>
      </c>
      <c r="P37" s="43" t="s">
        <v>79</v>
      </c>
      <c r="Q37" s="43" t="s">
        <v>79</v>
      </c>
      <c r="R37" s="43" t="s">
        <v>79</v>
      </c>
      <c r="S37" s="43" t="s">
        <v>79</v>
      </c>
      <c r="T37" s="43" t="s">
        <v>79</v>
      </c>
    </row>
    <row r="38" customFormat="false" ht="15" hidden="false" customHeight="false" outlineLevel="0" collapsed="false">
      <c r="A38" s="65" t="s">
        <v>1096</v>
      </c>
      <c r="B38" s="61" t="s">
        <v>197</v>
      </c>
      <c r="C38" s="61"/>
      <c r="E38" s="61"/>
      <c r="G38" s="46" t="n">
        <v>0</v>
      </c>
      <c r="H38" s="46" t="s">
        <v>79</v>
      </c>
      <c r="I38" s="46" t="s">
        <v>79</v>
      </c>
      <c r="J38" s="46" t="s">
        <v>79</v>
      </c>
      <c r="K38" s="46" t="s">
        <v>79</v>
      </c>
      <c r="L38" s="43" t="n">
        <v>126682266000</v>
      </c>
      <c r="M38" s="43" t="n">
        <v>272300000000</v>
      </c>
      <c r="N38" s="43" t="n">
        <v>182600000000</v>
      </c>
      <c r="O38" s="43" t="n">
        <v>210400000000</v>
      </c>
      <c r="P38" s="43" t="n">
        <v>182600000000</v>
      </c>
      <c r="Q38" s="43" t="n">
        <v>221700000000</v>
      </c>
      <c r="R38" s="43" t="n">
        <v>214900000000</v>
      </c>
      <c r="S38" s="43" t="n">
        <v>219100000000</v>
      </c>
      <c r="T38" s="43" t="n">
        <v>252700000000</v>
      </c>
    </row>
    <row r="39" customFormat="false" ht="15" hidden="false" customHeight="false" outlineLevel="0" collapsed="false">
      <c r="A39" s="61" t="s">
        <v>1097</v>
      </c>
      <c r="B39" s="61" t="s">
        <v>110</v>
      </c>
      <c r="C39" s="61"/>
      <c r="E39" s="61"/>
      <c r="G39" s="43" t="n">
        <f aca="false">G40+G41+G42</f>
        <v>10700000000</v>
      </c>
      <c r="H39" s="43" t="n">
        <f aca="false">H40+H41+H42</f>
        <v>33200000000</v>
      </c>
      <c r="I39" s="43" t="n">
        <f aca="false">I40+I41+I42</f>
        <v>23500000000</v>
      </c>
      <c r="J39" s="43" t="n">
        <f aca="false">J40+J41+J42</f>
        <v>12200000000</v>
      </c>
      <c r="K39" s="43" t="n">
        <f aca="false">K40+K41+K42</f>
        <v>156180690000</v>
      </c>
      <c r="L39" s="43" t="n">
        <f aca="false">L40+L41+L42</f>
        <v>0</v>
      </c>
      <c r="M39" s="43" t="n">
        <f aca="false">M40+M41+M42</f>
        <v>0</v>
      </c>
      <c r="N39" s="43" t="n">
        <f aca="false">N40+N41+N42</f>
        <v>0</v>
      </c>
      <c r="O39" s="43" t="n">
        <f aca="false">O40+O41+O42</f>
        <v>0</v>
      </c>
      <c r="P39" s="43" t="n">
        <f aca="false">P40+P41+P42</f>
        <v>0</v>
      </c>
      <c r="Q39" s="43" t="n">
        <f aca="false">Q40+Q41+Q42</f>
        <v>0</v>
      </c>
      <c r="R39" s="43" t="n">
        <f aca="false">R40+R41+R42</f>
        <v>0</v>
      </c>
      <c r="S39" s="43" t="n">
        <f aca="false">S40+S41+S42</f>
        <v>0</v>
      </c>
      <c r="T39" s="43" t="n">
        <f aca="false">T40+T41+T42</f>
        <v>0</v>
      </c>
    </row>
    <row r="40" customFormat="false" ht="15" hidden="false" customHeight="false" outlineLevel="0" collapsed="false">
      <c r="A40" s="65" t="s">
        <v>1098</v>
      </c>
      <c r="B40" s="61" t="s">
        <v>163</v>
      </c>
      <c r="C40" s="61"/>
      <c r="E40" s="61"/>
      <c r="G40" s="43" t="n">
        <v>7400000000</v>
      </c>
      <c r="H40" s="43" t="n">
        <v>8700000000</v>
      </c>
      <c r="I40" s="43" t="n">
        <v>23500000000</v>
      </c>
      <c r="J40" s="43" t="n">
        <v>12200000000</v>
      </c>
      <c r="K40" s="43"/>
      <c r="L40" s="43"/>
      <c r="M40" s="43"/>
      <c r="N40" s="43"/>
      <c r="O40" s="43"/>
      <c r="P40" s="43"/>
      <c r="Q40" s="43"/>
      <c r="R40" s="43"/>
      <c r="S40" s="43"/>
      <c r="T40" s="43"/>
    </row>
    <row r="41" customFormat="false" ht="15" hidden="false" customHeight="false" outlineLevel="0" collapsed="false">
      <c r="A41" s="65" t="s">
        <v>1099</v>
      </c>
      <c r="B41" s="61" t="s">
        <v>163</v>
      </c>
      <c r="C41" s="61"/>
      <c r="E41" s="61"/>
      <c r="G41" s="43" t="n">
        <v>3300000000</v>
      </c>
      <c r="H41" s="43" t="n">
        <v>24500000000</v>
      </c>
      <c r="I41" s="43" t="n">
        <v>0</v>
      </c>
      <c r="J41" s="43" t="n">
        <v>0</v>
      </c>
      <c r="K41" s="43"/>
      <c r="L41" s="43"/>
      <c r="M41" s="43"/>
      <c r="N41" s="43"/>
      <c r="O41" s="43"/>
      <c r="P41" s="43"/>
      <c r="Q41" s="43"/>
      <c r="R41" s="43"/>
      <c r="S41" s="43"/>
      <c r="T41" s="43"/>
    </row>
    <row r="42" customFormat="false" ht="15" hidden="false" customHeight="false" outlineLevel="0" collapsed="false">
      <c r="A42" s="84" t="s">
        <v>1100</v>
      </c>
      <c r="B42" s="61" t="s">
        <v>163</v>
      </c>
      <c r="C42" s="77"/>
      <c r="E42" s="61"/>
      <c r="G42" s="46" t="n">
        <v>0</v>
      </c>
      <c r="H42" s="46"/>
      <c r="I42" s="46"/>
      <c r="J42" s="46"/>
      <c r="K42" s="43" t="n">
        <v>156180690000</v>
      </c>
      <c r="L42" s="43"/>
      <c r="M42" s="43"/>
      <c r="N42" s="43"/>
      <c r="O42" s="43"/>
      <c r="P42" s="43"/>
      <c r="Q42" s="43"/>
      <c r="R42" s="43"/>
      <c r="S42" s="43"/>
      <c r="T42" s="43"/>
    </row>
    <row r="43" customFormat="false" ht="15" hidden="false" customHeight="false" outlineLevel="0" collapsed="false">
      <c r="A43" s="143" t="s">
        <v>1094</v>
      </c>
      <c r="B43" s="77"/>
      <c r="C43" s="77"/>
      <c r="E43" s="61"/>
      <c r="G43" s="46" t="n">
        <v>0</v>
      </c>
      <c r="H43" s="46" t="s">
        <v>79</v>
      </c>
      <c r="I43" s="46" t="s">
        <v>79</v>
      </c>
      <c r="J43" s="46" t="s">
        <v>79</v>
      </c>
      <c r="K43" s="43" t="n">
        <v>0</v>
      </c>
      <c r="L43" s="43" t="s">
        <v>79</v>
      </c>
      <c r="M43" s="43" t="s">
        <v>79</v>
      </c>
      <c r="N43" s="43" t="s">
        <v>79</v>
      </c>
      <c r="O43" s="43" t="s">
        <v>79</v>
      </c>
      <c r="P43" s="43" t="s">
        <v>79</v>
      </c>
      <c r="Q43" s="43" t="s">
        <v>79</v>
      </c>
      <c r="R43" s="43" t="s">
        <v>79</v>
      </c>
      <c r="S43" s="43" t="s">
        <v>79</v>
      </c>
      <c r="T43" s="43" t="s">
        <v>79</v>
      </c>
    </row>
    <row r="44" customFormat="false" ht="15" hidden="false" customHeight="false" outlineLevel="0" collapsed="false">
      <c r="A44" s="81" t="s">
        <v>1101</v>
      </c>
      <c r="B44" s="77"/>
      <c r="C44" s="77"/>
      <c r="E44" s="61"/>
      <c r="G44" s="46" t="n">
        <v>0</v>
      </c>
      <c r="H44" s="46" t="s">
        <v>79</v>
      </c>
      <c r="I44" s="46" t="s">
        <v>79</v>
      </c>
      <c r="J44" s="46" t="s">
        <v>79</v>
      </c>
      <c r="K44" s="43" t="n">
        <v>269515350000</v>
      </c>
      <c r="L44" s="43" t="s">
        <v>79</v>
      </c>
      <c r="M44" s="43" t="s">
        <v>79</v>
      </c>
      <c r="N44" s="43" t="s">
        <v>79</v>
      </c>
      <c r="O44" s="43" t="s">
        <v>79</v>
      </c>
      <c r="P44" s="43" t="s">
        <v>79</v>
      </c>
      <c r="Q44" s="43" t="s">
        <v>79</v>
      </c>
      <c r="R44" s="43" t="s">
        <v>79</v>
      </c>
      <c r="S44" s="43" t="s">
        <v>79</v>
      </c>
      <c r="T44" s="43" t="s">
        <v>79</v>
      </c>
    </row>
    <row r="45" customFormat="false" ht="15" hidden="false" customHeight="false" outlineLevel="0" collapsed="false">
      <c r="A45" s="143" t="s">
        <v>1102</v>
      </c>
      <c r="B45" s="77"/>
      <c r="C45" s="77"/>
      <c r="E45" s="61"/>
      <c r="G45" s="46" t="n">
        <v>0</v>
      </c>
      <c r="H45" s="46" t="s">
        <v>79</v>
      </c>
      <c r="I45" s="46" t="s">
        <v>79</v>
      </c>
      <c r="J45" s="46" t="s">
        <v>79</v>
      </c>
      <c r="K45" s="43" t="n">
        <v>0</v>
      </c>
      <c r="L45" s="43" t="s">
        <v>79</v>
      </c>
      <c r="M45" s="43" t="s">
        <v>79</v>
      </c>
      <c r="N45" s="43" t="s">
        <v>79</v>
      </c>
      <c r="O45" s="43" t="s">
        <v>79</v>
      </c>
      <c r="P45" s="43" t="s">
        <v>79</v>
      </c>
      <c r="Q45" s="43" t="s">
        <v>79</v>
      </c>
      <c r="R45" s="43" t="s">
        <v>79</v>
      </c>
      <c r="S45" s="43" t="s">
        <v>79</v>
      </c>
      <c r="T45" s="43" t="s">
        <v>79</v>
      </c>
    </row>
    <row r="46" customFormat="false" ht="15" hidden="false" customHeight="false" outlineLevel="0" collapsed="false">
      <c r="A46" s="125" t="s">
        <v>1103</v>
      </c>
      <c r="B46" s="61"/>
      <c r="C46" s="61"/>
      <c r="E46" s="61"/>
      <c r="G46" s="46" t="n">
        <v>0</v>
      </c>
      <c r="H46" s="46" t="s">
        <v>79</v>
      </c>
      <c r="I46" s="46" t="s">
        <v>79</v>
      </c>
      <c r="J46" s="46" t="s">
        <v>79</v>
      </c>
      <c r="K46" s="46" t="s">
        <v>79</v>
      </c>
      <c r="L46" s="43" t="n">
        <v>0</v>
      </c>
      <c r="M46" s="43" t="n">
        <v>41100000000</v>
      </c>
      <c r="N46" s="43" t="n">
        <v>8600000000</v>
      </c>
      <c r="O46" s="43" t="n">
        <v>11300000000</v>
      </c>
      <c r="P46" s="43" t="n">
        <v>9100000000</v>
      </c>
      <c r="Q46" s="43" t="n">
        <v>29700000000</v>
      </c>
      <c r="R46" s="43" t="n">
        <v>32000000000</v>
      </c>
      <c r="S46" s="43" t="n">
        <v>10000000000</v>
      </c>
      <c r="T46" s="43" t="n">
        <v>15000000000</v>
      </c>
    </row>
    <row r="47" customFormat="false" ht="15" hidden="false" customHeight="false" outlineLevel="0" collapsed="false">
      <c r="A47" s="65" t="s">
        <v>376</v>
      </c>
      <c r="B47" s="61" t="s">
        <v>110</v>
      </c>
      <c r="C47" s="61"/>
      <c r="E47" s="61"/>
      <c r="G47" s="43" t="n">
        <v>119900000000</v>
      </c>
      <c r="H47" s="43" t="n">
        <v>84000000000</v>
      </c>
      <c r="I47" s="43" t="n">
        <v>116800000000</v>
      </c>
      <c r="J47" s="43" t="n">
        <v>134800000000</v>
      </c>
      <c r="K47" s="46" t="s">
        <v>79</v>
      </c>
      <c r="L47" s="43" t="n">
        <v>270837948000</v>
      </c>
      <c r="M47" s="43" t="n">
        <v>298900000000</v>
      </c>
      <c r="N47" s="43" t="n">
        <v>463200000000</v>
      </c>
      <c r="O47" s="43" t="n">
        <v>477600000000</v>
      </c>
      <c r="P47" s="43" t="n">
        <v>535600000000</v>
      </c>
      <c r="Q47" s="43" t="n">
        <v>526500000000</v>
      </c>
      <c r="R47" s="43" t="n">
        <v>654500000000</v>
      </c>
      <c r="S47" s="43" t="n">
        <v>778200000000</v>
      </c>
      <c r="T47" s="43" t="n">
        <v>862600000000</v>
      </c>
    </row>
    <row r="48" customFormat="false" ht="15" hidden="false" customHeight="false" outlineLevel="0" collapsed="false">
      <c r="A48" s="66" t="s">
        <v>1103</v>
      </c>
      <c r="B48" s="13" t="s">
        <v>58</v>
      </c>
      <c r="C48" s="61"/>
      <c r="E48" s="61"/>
      <c r="G48" s="43" t="n">
        <v>36200000000</v>
      </c>
      <c r="H48" s="43" t="n">
        <v>19500000000</v>
      </c>
      <c r="I48" s="43" t="n">
        <v>35300000000</v>
      </c>
      <c r="J48" s="43" t="n">
        <v>28900000000</v>
      </c>
      <c r="K48" s="46" t="s">
        <v>79</v>
      </c>
      <c r="L48" s="43" t="n">
        <v>56788602000</v>
      </c>
      <c r="M48" s="43" t="n">
        <v>50600000000</v>
      </c>
      <c r="N48" s="43" t="n">
        <v>104700000000</v>
      </c>
      <c r="O48" s="43" t="n">
        <v>91100000000</v>
      </c>
      <c r="P48" s="43" t="n">
        <v>96000000000</v>
      </c>
      <c r="Q48" s="43" t="n">
        <v>100100000000</v>
      </c>
      <c r="R48" s="43" t="n">
        <v>136900000000</v>
      </c>
      <c r="S48" s="43" t="n">
        <v>192800000000</v>
      </c>
      <c r="T48" s="43" t="n">
        <v>235000000000</v>
      </c>
    </row>
    <row r="49" customFormat="false" ht="15" hidden="false" customHeight="false" outlineLevel="0" collapsed="false">
      <c r="A49" s="67" t="s">
        <v>1104</v>
      </c>
      <c r="B49" s="13" t="s">
        <v>58</v>
      </c>
      <c r="C49" s="61"/>
      <c r="E49" s="61"/>
      <c r="G49" s="43" t="n">
        <v>83700000000</v>
      </c>
      <c r="H49" s="43" t="n">
        <v>64500000000</v>
      </c>
      <c r="I49" s="43" t="n">
        <v>81500000000</v>
      </c>
      <c r="J49" s="43" t="n">
        <v>105900000000</v>
      </c>
      <c r="K49" s="46" t="n">
        <v>0</v>
      </c>
      <c r="L49" s="43" t="n">
        <v>0</v>
      </c>
      <c r="M49" s="43" t="n">
        <v>0</v>
      </c>
      <c r="N49" s="43" t="n">
        <v>0</v>
      </c>
      <c r="O49" s="43" t="n">
        <v>0</v>
      </c>
      <c r="P49" s="43" t="n">
        <v>0</v>
      </c>
      <c r="Q49" s="43" t="n">
        <v>0</v>
      </c>
      <c r="R49" s="43" t="n">
        <v>0</v>
      </c>
      <c r="S49" s="43" t="n">
        <v>0</v>
      </c>
      <c r="T49" s="43" t="n">
        <v>0</v>
      </c>
    </row>
    <row r="50" customFormat="false" ht="15" hidden="false" customHeight="false" outlineLevel="0" collapsed="false">
      <c r="A50" s="61" t="s">
        <v>1105</v>
      </c>
      <c r="B50" s="61"/>
      <c r="C50" s="61"/>
      <c r="D50" s="61"/>
      <c r="E50" s="61"/>
      <c r="G50" s="43" t="n">
        <v>-2600000000</v>
      </c>
      <c r="H50" s="43" t="n">
        <v>-1400000000</v>
      </c>
      <c r="I50" s="43" t="n">
        <v>-800000000</v>
      </c>
      <c r="J50" s="43" t="n">
        <v>-300000000</v>
      </c>
      <c r="K50" s="46" t="s">
        <v>79</v>
      </c>
      <c r="L50" s="43" t="n">
        <v>-109208850000</v>
      </c>
      <c r="M50" s="43" t="n">
        <v>-91000000000</v>
      </c>
      <c r="N50" s="43" t="n">
        <v>-117400000000</v>
      </c>
      <c r="O50" s="43" t="n">
        <v>-132900000000</v>
      </c>
      <c r="P50" s="43" t="n">
        <v>-80700000000</v>
      </c>
      <c r="Q50" s="43" t="n">
        <v>-79400000000</v>
      </c>
      <c r="R50" s="43" t="n">
        <v>-112900000000</v>
      </c>
      <c r="S50" s="43" t="n">
        <v>-117900000000</v>
      </c>
      <c r="T50" s="43" t="n">
        <v>-122600000000</v>
      </c>
    </row>
    <row r="51" customFormat="false" ht="15" hidden="false" customHeight="false" outlineLevel="0" collapsed="false">
      <c r="A51" s="61" t="s">
        <v>425</v>
      </c>
      <c r="B51" s="61"/>
      <c r="C51" s="61"/>
      <c r="D51" s="61"/>
      <c r="E51" s="61"/>
      <c r="G51" s="43" t="n">
        <v>-9800000000</v>
      </c>
      <c r="H51" s="46" t="n">
        <v>-10600000000</v>
      </c>
      <c r="I51" s="46" t="n">
        <v>0</v>
      </c>
      <c r="J51" s="46" t="n">
        <v>0</v>
      </c>
      <c r="K51" s="46" t="s">
        <v>79</v>
      </c>
      <c r="L51" s="46" t="s">
        <v>79</v>
      </c>
      <c r="M51" s="43" t="n">
        <v>8900000000</v>
      </c>
      <c r="N51" s="43" t="n">
        <v>17000000000</v>
      </c>
      <c r="O51" s="43" t="n">
        <v>-600000000</v>
      </c>
      <c r="P51" s="43" t="n">
        <v>0</v>
      </c>
      <c r="Q51" s="43" t="n">
        <v>0</v>
      </c>
      <c r="R51" s="43" t="n">
        <v>0</v>
      </c>
      <c r="S51" s="43" t="n">
        <v>0</v>
      </c>
      <c r="T51" s="43" t="n">
        <v>0</v>
      </c>
    </row>
    <row r="52" customFormat="false" ht="15" hidden="false" customHeight="false" outlineLevel="0" collapsed="false">
      <c r="A52" s="81" t="s">
        <v>1106</v>
      </c>
      <c r="B52" s="77"/>
      <c r="C52" s="77"/>
      <c r="D52" s="61"/>
      <c r="E52" s="61"/>
      <c r="G52" s="43" t="n">
        <v>-144300000000</v>
      </c>
      <c r="H52" s="43" t="n">
        <v>-144300000000</v>
      </c>
      <c r="I52" s="43" t="n">
        <v>-182200000000</v>
      </c>
      <c r="J52" s="43" t="n">
        <v>-210400000000</v>
      </c>
      <c r="K52" s="43" t="n">
        <v>-527973660000</v>
      </c>
      <c r="L52" s="46" t="s">
        <v>79</v>
      </c>
      <c r="M52" s="46" t="s">
        <v>79</v>
      </c>
      <c r="N52" s="46" t="s">
        <v>79</v>
      </c>
      <c r="O52" s="46" t="s">
        <v>79</v>
      </c>
      <c r="P52" s="46" t="s">
        <v>79</v>
      </c>
      <c r="Q52" s="46" t="s">
        <v>79</v>
      </c>
      <c r="R52" s="46" t="s">
        <v>79</v>
      </c>
      <c r="S52" s="46" t="s">
        <v>79</v>
      </c>
      <c r="T52" s="46" t="s">
        <v>79</v>
      </c>
    </row>
    <row r="53" customFormat="false" ht="15" hidden="false" customHeight="false" outlineLevel="0" collapsed="false">
      <c r="A53" s="81" t="s">
        <v>1107</v>
      </c>
      <c r="B53" s="77"/>
      <c r="C53" s="77"/>
      <c r="D53" s="61"/>
      <c r="E53" s="61"/>
      <c r="G53" s="43" t="n">
        <v>-35900000000</v>
      </c>
      <c r="H53" s="43" t="n">
        <v>-54100000000</v>
      </c>
      <c r="I53" s="43" t="n">
        <v>-17100000000</v>
      </c>
      <c r="J53" s="43" t="n">
        <v>5700000000</v>
      </c>
      <c r="K53" s="43" t="n">
        <v>-33171120000</v>
      </c>
      <c r="L53" s="46" t="s">
        <v>79</v>
      </c>
      <c r="M53" s="46" t="s">
        <v>79</v>
      </c>
      <c r="N53" s="46" t="s">
        <v>79</v>
      </c>
      <c r="O53" s="46" t="s">
        <v>79</v>
      </c>
      <c r="P53" s="46" t="s">
        <v>79</v>
      </c>
      <c r="Q53" s="46" t="s">
        <v>79</v>
      </c>
      <c r="R53" s="46" t="s">
        <v>79</v>
      </c>
      <c r="S53" s="46" t="s">
        <v>79</v>
      </c>
      <c r="T53" s="46" t="s">
        <v>79</v>
      </c>
    </row>
    <row r="54" customFormat="false" ht="15" hidden="false" customHeight="false" outlineLevel="0" collapsed="false">
      <c r="A54" s="81" t="s">
        <v>1108</v>
      </c>
      <c r="B54" s="77"/>
      <c r="C54" s="77"/>
      <c r="D54" s="61"/>
      <c r="E54" s="61"/>
      <c r="G54" s="43" t="n">
        <v>-58500000000</v>
      </c>
      <c r="H54" s="43" t="n">
        <v>-10200000000</v>
      </c>
      <c r="I54" s="43" t="n">
        <v>-13700000000</v>
      </c>
      <c r="J54" s="43" t="n">
        <v>-21900000000</v>
      </c>
      <c r="K54" s="43" t="n">
        <v>-11057040000</v>
      </c>
      <c r="L54" s="46" t="s">
        <v>79</v>
      </c>
      <c r="M54" s="46" t="s">
        <v>79</v>
      </c>
      <c r="N54" s="46" t="s">
        <v>79</v>
      </c>
      <c r="O54" s="46" t="s">
        <v>79</v>
      </c>
      <c r="P54" s="46" t="s">
        <v>79</v>
      </c>
      <c r="Q54" s="46" t="s">
        <v>79</v>
      </c>
      <c r="R54" s="46" t="s">
        <v>79</v>
      </c>
      <c r="S54" s="46" t="s">
        <v>79</v>
      </c>
      <c r="T54" s="46" t="s">
        <v>79</v>
      </c>
    </row>
    <row r="55" customFormat="false" ht="15" hidden="false" customHeight="false" outlineLevel="0" collapsed="false">
      <c r="A55" s="81" t="s">
        <v>1109</v>
      </c>
      <c r="B55" s="77"/>
      <c r="C55" s="77"/>
      <c r="D55" s="61"/>
      <c r="E55" s="61"/>
      <c r="G55" s="43" t="n">
        <v>-49000000000</v>
      </c>
      <c r="H55" s="43" t="n">
        <v>-10100000000</v>
      </c>
      <c r="I55" s="43" t="n">
        <v>-1800000000</v>
      </c>
      <c r="J55" s="43" t="n">
        <v>-400000000</v>
      </c>
      <c r="K55" s="43" t="s">
        <v>192</v>
      </c>
      <c r="L55" s="43" t="s">
        <v>192</v>
      </c>
      <c r="M55" s="43" t="s">
        <v>192</v>
      </c>
      <c r="N55" s="43" t="s">
        <v>192</v>
      </c>
      <c r="O55" s="43" t="s">
        <v>192</v>
      </c>
      <c r="P55" s="43" t="s">
        <v>192</v>
      </c>
      <c r="Q55" s="43" t="s">
        <v>192</v>
      </c>
      <c r="R55" s="43" t="s">
        <v>192</v>
      </c>
      <c r="S55" s="43" t="s">
        <v>192</v>
      </c>
      <c r="T55" s="43" t="s">
        <v>192</v>
      </c>
    </row>
    <row r="56" customFormat="false" ht="15" hidden="false" customHeight="false" outlineLevel="0" collapsed="false">
      <c r="A56" s="81" t="s">
        <v>115</v>
      </c>
      <c r="B56" s="81"/>
      <c r="C56" s="77"/>
      <c r="D56" s="61"/>
      <c r="E56" s="61"/>
      <c r="G56" s="43" t="n">
        <v>-9500000000</v>
      </c>
      <c r="H56" s="43" t="n">
        <v>-100000000</v>
      </c>
      <c r="I56" s="43" t="n">
        <v>-11900000000</v>
      </c>
      <c r="J56" s="43" t="n">
        <v>-21500000000</v>
      </c>
      <c r="K56" s="43" t="s">
        <v>79</v>
      </c>
      <c r="L56" s="43" t="s">
        <v>79</v>
      </c>
      <c r="M56" s="43" t="s">
        <v>79</v>
      </c>
      <c r="N56" s="43" t="s">
        <v>79</v>
      </c>
      <c r="O56" s="43" t="s">
        <v>79</v>
      </c>
      <c r="P56" s="43" t="s">
        <v>79</v>
      </c>
      <c r="Q56" s="43" t="s">
        <v>79</v>
      </c>
      <c r="R56" s="43" t="s">
        <v>79</v>
      </c>
      <c r="S56" s="43" t="s">
        <v>79</v>
      </c>
      <c r="T56" s="43" t="s">
        <v>79</v>
      </c>
    </row>
    <row r="57" customFormat="false" ht="15" hidden="false" customHeight="false" outlineLevel="0" collapsed="false">
      <c r="A57" s="81" t="s">
        <v>940</v>
      </c>
      <c r="B57" s="77"/>
      <c r="C57" s="77"/>
      <c r="D57" s="61"/>
      <c r="E57" s="61"/>
      <c r="G57" s="43" t="n">
        <v>-202700000000</v>
      </c>
      <c r="H57" s="43" t="n">
        <v>-154500000000</v>
      </c>
      <c r="I57" s="43" t="n">
        <v>-195900000000</v>
      </c>
      <c r="J57" s="43" t="n">
        <v>-232300000000</v>
      </c>
      <c r="K57" s="43" t="n">
        <v>-539030700000</v>
      </c>
      <c r="L57" s="46" t="s">
        <v>79</v>
      </c>
      <c r="M57" s="46" t="s">
        <v>79</v>
      </c>
      <c r="N57" s="46" t="s">
        <v>79</v>
      </c>
      <c r="O57" s="46" t="s">
        <v>79</v>
      </c>
      <c r="P57" s="46" t="s">
        <v>79</v>
      </c>
      <c r="Q57" s="46" t="s">
        <v>79</v>
      </c>
      <c r="R57" s="46" t="s">
        <v>79</v>
      </c>
      <c r="S57" s="46" t="s">
        <v>79</v>
      </c>
      <c r="T57" s="46" t="s">
        <v>79</v>
      </c>
    </row>
    <row r="58" customFormat="false" ht="15" hidden="false" customHeight="false" outlineLevel="0" collapsed="false">
      <c r="A58" s="81" t="s">
        <v>1107</v>
      </c>
      <c r="B58" s="77"/>
      <c r="C58" s="77"/>
      <c r="D58" s="61"/>
      <c r="E58" s="61"/>
      <c r="G58" s="43" t="n">
        <v>-94300000000</v>
      </c>
      <c r="H58" s="43" t="n">
        <v>-64300000000</v>
      </c>
      <c r="I58" s="43" t="n">
        <v>-30800000000</v>
      </c>
      <c r="J58" s="43" t="n">
        <v>-16300000000</v>
      </c>
      <c r="K58" s="43" t="n">
        <v>-44228160000</v>
      </c>
      <c r="L58" s="46" t="s">
        <v>79</v>
      </c>
      <c r="M58" s="46" t="s">
        <v>79</v>
      </c>
      <c r="N58" s="46" t="s">
        <v>79</v>
      </c>
      <c r="O58" s="46" t="s">
        <v>79</v>
      </c>
      <c r="P58" s="46" t="s">
        <v>79</v>
      </c>
      <c r="Q58" s="46" t="s">
        <v>79</v>
      </c>
      <c r="R58" s="46" t="s">
        <v>79</v>
      </c>
      <c r="S58" s="46" t="s">
        <v>79</v>
      </c>
      <c r="T58" s="46" t="s">
        <v>79</v>
      </c>
    </row>
    <row r="59" s="24" customFormat="true" ht="15" hidden="false" customHeight="false" outlineLevel="0" collapsed="false">
      <c r="A59" s="31" t="s">
        <v>64</v>
      </c>
      <c r="B59" s="121" t="s">
        <v>133</v>
      </c>
      <c r="C59" s="96"/>
      <c r="D59" s="96"/>
      <c r="E59" s="96"/>
      <c r="G59" s="150" t="n">
        <v>212500000000</v>
      </c>
      <c r="H59" s="150" t="n">
        <v>165200000000</v>
      </c>
      <c r="I59" s="150" t="n">
        <v>199800000000</v>
      </c>
      <c r="J59" s="150" t="n">
        <v>237700000000</v>
      </c>
      <c r="K59" s="150" t="n">
        <v>521063010000</v>
      </c>
      <c r="L59" s="97" t="n">
        <f aca="false">L82-L83+L78</f>
        <v>28394301000</v>
      </c>
      <c r="M59" s="97" t="n">
        <f aca="false">M82-M83+M78</f>
        <v>56600000000</v>
      </c>
      <c r="N59" s="97" t="n">
        <f aca="false">N82-N83+N78</f>
        <v>17000000000</v>
      </c>
      <c r="O59" s="97" t="n">
        <f aca="false">O82-O83+O78</f>
        <v>58200000000</v>
      </c>
      <c r="P59" s="97" t="n">
        <f aca="false">P82-P83+P78</f>
        <v>28000000000</v>
      </c>
      <c r="Q59" s="97" t="n">
        <f aca="false">Q82-Q83+Q78</f>
        <v>27700000000</v>
      </c>
      <c r="R59" s="97" t="n">
        <f aca="false">R82-R83+R78</f>
        <v>35400000000</v>
      </c>
      <c r="S59" s="97" t="n">
        <f aca="false">S82-S83+S78</f>
        <v>27700000000</v>
      </c>
      <c r="T59" s="97" t="n">
        <f aca="false">T82-T83+T78</f>
        <v>-1300000000</v>
      </c>
    </row>
    <row r="60" customFormat="false" ht="15" hidden="false" customHeight="false" outlineLevel="0" collapsed="false">
      <c r="A60" s="81" t="s">
        <v>1110</v>
      </c>
      <c r="B60" s="77"/>
      <c r="C60" s="77"/>
      <c r="D60" s="77"/>
      <c r="E60" s="77"/>
      <c r="G60" s="43" t="n">
        <v>108400000000</v>
      </c>
      <c r="H60" s="43" t="n">
        <v>100800000000</v>
      </c>
      <c r="I60" s="43" t="n">
        <v>169000000000</v>
      </c>
      <c r="J60" s="43" t="n">
        <v>221500000000</v>
      </c>
      <c r="K60" s="43" t="n">
        <v>518298750000</v>
      </c>
    </row>
    <row r="61" customFormat="false" ht="15" hidden="false" customHeight="false" outlineLevel="0" collapsed="false">
      <c r="A61" s="143" t="s">
        <v>1111</v>
      </c>
      <c r="B61" s="77"/>
      <c r="C61" s="77"/>
      <c r="D61" s="77"/>
      <c r="E61" s="77"/>
      <c r="G61" s="43" t="n">
        <v>60900000000</v>
      </c>
      <c r="H61" s="43" t="n">
        <v>40000000000</v>
      </c>
      <c r="I61" s="43" t="n">
        <v>67600000000</v>
      </c>
      <c r="J61" s="43" t="n">
        <v>87400000000</v>
      </c>
      <c r="K61" s="43" t="n">
        <v>134066610000</v>
      </c>
      <c r="L61" s="46" t="s">
        <v>79</v>
      </c>
      <c r="M61" s="46" t="s">
        <v>79</v>
      </c>
      <c r="N61" s="46" t="s">
        <v>79</v>
      </c>
      <c r="O61" s="46" t="s">
        <v>79</v>
      </c>
      <c r="P61" s="46" t="s">
        <v>79</v>
      </c>
      <c r="Q61" s="46" t="s">
        <v>79</v>
      </c>
      <c r="R61" s="46" t="s">
        <v>79</v>
      </c>
      <c r="S61" s="46" t="s">
        <v>79</v>
      </c>
      <c r="T61" s="46" t="s">
        <v>79</v>
      </c>
    </row>
    <row r="62" customFormat="false" ht="15" hidden="false" customHeight="false" outlineLevel="0" collapsed="false">
      <c r="A62" s="143" t="s">
        <v>1112</v>
      </c>
      <c r="B62" s="77"/>
      <c r="C62" s="77"/>
      <c r="D62" s="77"/>
      <c r="E62" s="77"/>
      <c r="G62" s="43" t="n">
        <v>0</v>
      </c>
      <c r="H62" s="43" t="n">
        <v>8000000000</v>
      </c>
      <c r="I62" s="43" t="n">
        <v>36700000000</v>
      </c>
      <c r="J62" s="43" t="n">
        <v>40700000000</v>
      </c>
      <c r="K62" s="43" t="n">
        <v>41463900000</v>
      </c>
      <c r="L62" s="46" t="s">
        <v>79</v>
      </c>
      <c r="M62" s="46" t="s">
        <v>79</v>
      </c>
      <c r="N62" s="46" t="s">
        <v>79</v>
      </c>
      <c r="O62" s="46" t="s">
        <v>79</v>
      </c>
      <c r="P62" s="46" t="s">
        <v>79</v>
      </c>
      <c r="Q62" s="46" t="s">
        <v>79</v>
      </c>
      <c r="R62" s="46" t="s">
        <v>79</v>
      </c>
      <c r="S62" s="46" t="s">
        <v>79</v>
      </c>
      <c r="T62" s="46" t="s">
        <v>79</v>
      </c>
    </row>
    <row r="63" customFormat="false" ht="15" hidden="false" customHeight="false" outlineLevel="0" collapsed="false">
      <c r="A63" s="81" t="s">
        <v>296</v>
      </c>
      <c r="B63" s="77"/>
      <c r="C63" s="77"/>
      <c r="D63" s="77"/>
      <c r="E63" s="77"/>
      <c r="G63" s="43" t="n">
        <v>36900000000</v>
      </c>
      <c r="H63" s="43" t="n">
        <v>19700000000</v>
      </c>
      <c r="I63" s="43" t="n">
        <v>41200000000</v>
      </c>
      <c r="J63" s="43" t="n">
        <v>81100000000</v>
      </c>
      <c r="K63" s="43" t="s">
        <v>79</v>
      </c>
      <c r="L63" s="43" t="s">
        <v>79</v>
      </c>
      <c r="M63" s="43" t="s">
        <v>79</v>
      </c>
      <c r="N63" s="43" t="s">
        <v>79</v>
      </c>
      <c r="O63" s="43" t="s">
        <v>79</v>
      </c>
      <c r="P63" s="43" t="s">
        <v>79</v>
      </c>
      <c r="Q63" s="43" t="s">
        <v>79</v>
      </c>
      <c r="R63" s="43" t="s">
        <v>79</v>
      </c>
      <c r="S63" s="43" t="s">
        <v>79</v>
      </c>
      <c r="T63" s="43" t="s">
        <v>79</v>
      </c>
    </row>
    <row r="64" customFormat="false" ht="15" hidden="false" customHeight="false" outlineLevel="0" collapsed="false">
      <c r="A64" s="81" t="s">
        <v>1113</v>
      </c>
      <c r="B64" s="77"/>
      <c r="C64" s="77"/>
      <c r="D64" s="77"/>
      <c r="E64" s="77"/>
      <c r="G64" s="43" t="n">
        <v>10700000000</v>
      </c>
      <c r="H64" s="43" t="n">
        <v>33200000000</v>
      </c>
      <c r="I64" s="43" t="n">
        <v>23500000000</v>
      </c>
      <c r="J64" s="43" t="n">
        <v>12200000000</v>
      </c>
      <c r="K64" s="43" t="s">
        <v>79</v>
      </c>
      <c r="L64" s="43" t="s">
        <v>79</v>
      </c>
      <c r="M64" s="43" t="s">
        <v>79</v>
      </c>
      <c r="N64" s="43" t="s">
        <v>79</v>
      </c>
      <c r="O64" s="43" t="s">
        <v>79</v>
      </c>
      <c r="P64" s="43" t="s">
        <v>79</v>
      </c>
      <c r="Q64" s="43" t="s">
        <v>79</v>
      </c>
      <c r="R64" s="43" t="s">
        <v>79</v>
      </c>
      <c r="S64" s="43" t="s">
        <v>79</v>
      </c>
      <c r="T64" s="43" t="s">
        <v>79</v>
      </c>
    </row>
    <row r="65" customFormat="false" ht="15" hidden="false" customHeight="false" outlineLevel="0" collapsed="false">
      <c r="A65" s="81" t="s">
        <v>1114</v>
      </c>
      <c r="B65" s="81"/>
      <c r="C65" s="77"/>
      <c r="D65" s="77"/>
      <c r="E65" s="77"/>
      <c r="G65" s="43" t="n">
        <v>7400000000</v>
      </c>
      <c r="H65" s="43" t="n">
        <v>8700000000</v>
      </c>
      <c r="I65" s="43" t="n">
        <v>23500000000</v>
      </c>
      <c r="J65" s="43" t="n">
        <v>12200000000</v>
      </c>
      <c r="K65" s="43" t="s">
        <v>79</v>
      </c>
      <c r="L65" s="43" t="s">
        <v>79</v>
      </c>
      <c r="M65" s="43" t="s">
        <v>79</v>
      </c>
      <c r="N65" s="43" t="s">
        <v>79</v>
      </c>
      <c r="O65" s="43" t="s">
        <v>79</v>
      </c>
      <c r="P65" s="43" t="s">
        <v>79</v>
      </c>
      <c r="Q65" s="43" t="s">
        <v>79</v>
      </c>
      <c r="R65" s="43" t="s">
        <v>79</v>
      </c>
      <c r="S65" s="43" t="s">
        <v>79</v>
      </c>
      <c r="T65" s="43" t="s">
        <v>79</v>
      </c>
    </row>
    <row r="66" customFormat="false" ht="15" hidden="false" customHeight="false" outlineLevel="0" collapsed="false">
      <c r="A66" s="81" t="s">
        <v>1115</v>
      </c>
      <c r="B66" s="81"/>
      <c r="C66" s="77"/>
      <c r="D66" s="77"/>
      <c r="E66" s="77"/>
      <c r="G66" s="43" t="n">
        <v>3300000000</v>
      </c>
      <c r="H66" s="43" t="n">
        <v>24500000000</v>
      </c>
      <c r="I66" s="43" t="n">
        <v>0</v>
      </c>
      <c r="J66" s="43" t="n">
        <v>0</v>
      </c>
      <c r="K66" s="43" t="s">
        <v>79</v>
      </c>
      <c r="L66" s="43" t="s">
        <v>79</v>
      </c>
      <c r="M66" s="43" t="s">
        <v>79</v>
      </c>
      <c r="N66" s="43" t="s">
        <v>79</v>
      </c>
      <c r="O66" s="43" t="s">
        <v>79</v>
      </c>
      <c r="P66" s="43" t="s">
        <v>79</v>
      </c>
      <c r="Q66" s="43" t="s">
        <v>79</v>
      </c>
      <c r="R66" s="43" t="s">
        <v>79</v>
      </c>
      <c r="S66" s="43" t="s">
        <v>79</v>
      </c>
      <c r="T66" s="43" t="s">
        <v>79</v>
      </c>
    </row>
    <row r="67" customFormat="false" ht="15" hidden="false" customHeight="false" outlineLevel="0" collapsed="false">
      <c r="A67" s="81" t="s">
        <v>1116</v>
      </c>
      <c r="B67" s="77" t="s">
        <v>144</v>
      </c>
      <c r="C67" s="77"/>
      <c r="D67" s="77"/>
      <c r="E67" s="77"/>
      <c r="G67" s="43" t="n">
        <v>37400000000</v>
      </c>
      <c r="H67" s="43" t="n">
        <v>55400000000</v>
      </c>
      <c r="I67" s="43" t="n">
        <v>6400000000</v>
      </c>
      <c r="J67" s="43" t="n">
        <v>-9300000000</v>
      </c>
      <c r="K67" s="43" t="n">
        <v>-15203430000</v>
      </c>
      <c r="L67" s="43" t="n">
        <v>15289239000</v>
      </c>
      <c r="M67" s="43" t="n">
        <v>41500000000</v>
      </c>
      <c r="N67" s="43" t="n">
        <v>28400000000</v>
      </c>
      <c r="O67" s="43" t="n">
        <v>58200000000</v>
      </c>
      <c r="P67" s="43" t="n">
        <v>30600000000</v>
      </c>
      <c r="Q67" s="43" t="n">
        <v>32200000000</v>
      </c>
      <c r="R67" s="43" t="n">
        <v>39400000000</v>
      </c>
      <c r="S67" s="43" t="n">
        <v>31700000000</v>
      </c>
      <c r="T67" s="43" t="n">
        <v>2700000000</v>
      </c>
    </row>
    <row r="68" customFormat="false" ht="16.5" hidden="false" customHeight="false" outlineLevel="0" collapsed="false">
      <c r="A68" s="84" t="s">
        <v>1117</v>
      </c>
      <c r="B68" s="110" t="s">
        <v>138</v>
      </c>
      <c r="C68" s="77"/>
      <c r="D68" s="77"/>
      <c r="E68" s="77"/>
      <c r="G68" s="43" t="n">
        <v>0</v>
      </c>
      <c r="H68" s="43" t="n">
        <v>29100000000</v>
      </c>
      <c r="I68" s="43" t="n">
        <v>0</v>
      </c>
      <c r="J68" s="43" t="n">
        <v>0</v>
      </c>
      <c r="K68" s="43"/>
      <c r="L68" s="43"/>
      <c r="M68" s="43"/>
      <c r="N68" s="43"/>
      <c r="O68" s="43"/>
      <c r="P68" s="43"/>
      <c r="Q68" s="43"/>
      <c r="R68" s="43"/>
      <c r="S68" s="43"/>
      <c r="T68" s="43"/>
    </row>
    <row r="69" customFormat="false" ht="16.5" hidden="false" customHeight="false" outlineLevel="0" collapsed="false">
      <c r="A69" s="84" t="s">
        <v>269</v>
      </c>
      <c r="B69" s="110" t="s">
        <v>138</v>
      </c>
      <c r="C69" s="77"/>
      <c r="D69" s="77"/>
      <c r="E69" s="77"/>
      <c r="G69" s="43" t="n">
        <v>46800000000</v>
      </c>
      <c r="H69" s="43" t="n">
        <v>44900000000</v>
      </c>
      <c r="I69" s="43" t="n">
        <v>40300000000</v>
      </c>
      <c r="J69" s="43" t="n">
        <v>24800000000</v>
      </c>
      <c r="K69" s="43"/>
      <c r="L69" s="43"/>
      <c r="M69" s="43"/>
      <c r="N69" s="43"/>
      <c r="O69" s="43"/>
      <c r="P69" s="43"/>
      <c r="Q69" s="43"/>
      <c r="R69" s="43"/>
      <c r="S69" s="43"/>
      <c r="T69" s="43"/>
    </row>
    <row r="70" customFormat="false" ht="16.5" hidden="false" customHeight="false" outlineLevel="0" collapsed="false">
      <c r="A70" s="84" t="s">
        <v>1118</v>
      </c>
      <c r="B70" s="110" t="s">
        <v>142</v>
      </c>
      <c r="C70" s="77"/>
      <c r="D70" s="77"/>
      <c r="E70" s="77"/>
      <c r="G70" s="43" t="n">
        <v>-32000000000</v>
      </c>
      <c r="H70" s="43" t="n">
        <v>-34000000000</v>
      </c>
      <c r="I70" s="43" t="n">
        <v>-40800000000</v>
      </c>
      <c r="J70" s="43" t="n">
        <v>-52300000000</v>
      </c>
      <c r="K70" s="43"/>
      <c r="L70" s="43"/>
      <c r="M70" s="43"/>
      <c r="N70" s="43"/>
      <c r="O70" s="43"/>
      <c r="P70" s="43"/>
      <c r="Q70" s="43"/>
      <c r="R70" s="43"/>
      <c r="S70" s="43"/>
      <c r="T70" s="43"/>
    </row>
    <row r="71" customFormat="false" ht="16.5" hidden="false" customHeight="false" outlineLevel="0" collapsed="false">
      <c r="A71" s="84" t="s">
        <v>1119</v>
      </c>
      <c r="B71" s="110" t="s">
        <v>142</v>
      </c>
      <c r="C71" s="77"/>
      <c r="D71" s="77"/>
      <c r="E71" s="77"/>
      <c r="G71" s="43" t="n">
        <v>-65400000000</v>
      </c>
      <c r="H71" s="43" t="n">
        <v>-13200000000</v>
      </c>
      <c r="I71" s="43" t="n">
        <v>0</v>
      </c>
      <c r="J71" s="43" t="n">
        <v>0</v>
      </c>
      <c r="K71" s="43"/>
      <c r="L71" s="43"/>
      <c r="M71" s="43"/>
      <c r="N71" s="43"/>
      <c r="O71" s="43"/>
      <c r="P71" s="43"/>
      <c r="Q71" s="43"/>
      <c r="R71" s="43"/>
      <c r="S71" s="43"/>
      <c r="T71" s="43"/>
    </row>
    <row r="72" customFormat="false" ht="16.5" hidden="false" customHeight="false" outlineLevel="0" collapsed="false">
      <c r="A72" s="84" t="s">
        <v>1120</v>
      </c>
      <c r="B72" s="110" t="s">
        <v>138</v>
      </c>
      <c r="C72" s="77"/>
      <c r="D72" s="77"/>
      <c r="E72" s="77"/>
      <c r="G72" s="43" t="n">
        <v>88000000000</v>
      </c>
      <c r="H72" s="43" t="n">
        <v>28700000000</v>
      </c>
      <c r="I72" s="43" t="n">
        <v>6900000000</v>
      </c>
      <c r="J72" s="43" t="n">
        <v>18300000000</v>
      </c>
      <c r="K72" s="43"/>
      <c r="L72" s="43"/>
      <c r="M72" s="43"/>
      <c r="N72" s="43"/>
      <c r="O72" s="43"/>
      <c r="P72" s="43"/>
      <c r="Q72" s="43"/>
      <c r="R72" s="43"/>
      <c r="S72" s="43"/>
      <c r="T72" s="43"/>
    </row>
    <row r="73" customFormat="false" ht="15" hidden="false" customHeight="false" outlineLevel="0" collapsed="false">
      <c r="A73" s="81" t="s">
        <v>562</v>
      </c>
      <c r="B73" s="77" t="s">
        <v>144</v>
      </c>
      <c r="C73" s="77"/>
      <c r="D73" s="77"/>
      <c r="E73" s="77"/>
      <c r="G73" s="43" t="n">
        <v>0</v>
      </c>
      <c r="H73" s="43" t="n">
        <v>400000000</v>
      </c>
      <c r="I73" s="43" t="n">
        <v>3100000000</v>
      </c>
      <c r="J73" s="43" t="n">
        <v>100000000</v>
      </c>
      <c r="K73" s="43" t="n">
        <v>0</v>
      </c>
      <c r="L73" s="46" t="s">
        <v>79</v>
      </c>
      <c r="M73" s="46" t="s">
        <v>79</v>
      </c>
      <c r="N73" s="46" t="s">
        <v>79</v>
      </c>
      <c r="O73" s="46" t="s">
        <v>79</v>
      </c>
      <c r="P73" s="46" t="s">
        <v>79</v>
      </c>
      <c r="Q73" s="46" t="s">
        <v>79</v>
      </c>
      <c r="R73" s="46" t="s">
        <v>79</v>
      </c>
      <c r="S73" s="46" t="s">
        <v>79</v>
      </c>
      <c r="T73" s="46" t="s">
        <v>79</v>
      </c>
    </row>
    <row r="74" customFormat="false" ht="15" hidden="false" customHeight="false" outlineLevel="0" collapsed="false">
      <c r="A74" s="81" t="s">
        <v>115</v>
      </c>
      <c r="B74" s="77" t="s">
        <v>144</v>
      </c>
      <c r="C74" s="77"/>
      <c r="D74" s="77"/>
      <c r="E74" s="77"/>
      <c r="G74" s="43" t="n">
        <v>66700000000</v>
      </c>
      <c r="H74" s="43" t="n">
        <v>8500000000</v>
      </c>
      <c r="I74" s="43" t="n">
        <v>21300000000</v>
      </c>
      <c r="J74" s="43" t="n">
        <v>25400000000</v>
      </c>
      <c r="K74" s="43" t="n">
        <v>19349820000</v>
      </c>
      <c r="L74" s="43" t="s">
        <v>79</v>
      </c>
      <c r="M74" s="43" t="s">
        <v>79</v>
      </c>
      <c r="N74" s="43" t="n">
        <v>71100000000</v>
      </c>
      <c r="O74" s="43" t="n">
        <v>66300000000</v>
      </c>
      <c r="P74" s="43" t="n">
        <v>43400000000</v>
      </c>
      <c r="Q74" s="43" t="n">
        <v>42700000000</v>
      </c>
      <c r="R74" s="43" t="n">
        <v>47600000000</v>
      </c>
      <c r="S74" s="43" t="n">
        <v>52800000000</v>
      </c>
      <c r="T74" s="43" t="n">
        <v>58500000000</v>
      </c>
    </row>
    <row r="75" customFormat="false" ht="15" hidden="false" customHeight="false" outlineLevel="0" collapsed="false">
      <c r="A75" s="84" t="s">
        <v>1121</v>
      </c>
      <c r="B75" s="77" t="s">
        <v>1122</v>
      </c>
      <c r="C75" s="77"/>
      <c r="D75" s="77"/>
      <c r="E75" s="77"/>
      <c r="G75" s="46" t="s">
        <v>79</v>
      </c>
      <c r="H75" s="43" t="n">
        <v>14500000000</v>
      </c>
      <c r="I75" s="43" t="n">
        <v>37000000000</v>
      </c>
      <c r="J75" s="43" t="n">
        <v>-700000000</v>
      </c>
      <c r="K75" s="43" t="s">
        <v>79</v>
      </c>
      <c r="L75" s="43" t="s">
        <v>79</v>
      </c>
      <c r="M75" s="43" t="s">
        <v>79</v>
      </c>
      <c r="N75" s="43" t="s">
        <v>79</v>
      </c>
      <c r="O75" s="43" t="s">
        <v>79</v>
      </c>
      <c r="P75" s="43" t="s">
        <v>79</v>
      </c>
      <c r="Q75" s="43" t="s">
        <v>79</v>
      </c>
      <c r="R75" s="43" t="s">
        <v>79</v>
      </c>
      <c r="S75" s="43" t="s">
        <v>79</v>
      </c>
      <c r="T75" s="43" t="s">
        <v>79</v>
      </c>
    </row>
    <row r="76" customFormat="false" ht="15" hidden="false" customHeight="false" outlineLevel="0" collapsed="false">
      <c r="A76" s="84" t="s">
        <v>805</v>
      </c>
      <c r="B76" s="77" t="s">
        <v>1122</v>
      </c>
      <c r="C76" s="77"/>
      <c r="D76" s="77"/>
      <c r="E76" s="77"/>
      <c r="G76" s="43" t="n">
        <v>60500000000</v>
      </c>
      <c r="H76" s="43" t="n">
        <v>0</v>
      </c>
      <c r="I76" s="43" t="n">
        <v>-16900000000</v>
      </c>
      <c r="J76" s="43" t="n">
        <v>16900000000</v>
      </c>
      <c r="K76" s="43" t="n">
        <v>19349820000</v>
      </c>
      <c r="L76" s="43" t="n">
        <v>13105062000</v>
      </c>
      <c r="M76" s="43" t="n">
        <v>15100000000</v>
      </c>
      <c r="N76" s="43" t="n">
        <v>-10400000000</v>
      </c>
      <c r="O76" s="43" t="n">
        <v>9000000000</v>
      </c>
      <c r="P76" s="43" t="n">
        <v>0</v>
      </c>
      <c r="Q76" s="43" t="n">
        <v>0</v>
      </c>
      <c r="R76" s="43" t="n">
        <v>-2000000000</v>
      </c>
      <c r="S76" s="43" t="n">
        <v>-2000000000</v>
      </c>
      <c r="T76" s="43" t="n">
        <v>-2000000000</v>
      </c>
    </row>
    <row r="77" customFormat="false" ht="15" hidden="false" customHeight="false" outlineLevel="0" collapsed="false">
      <c r="A77" s="84" t="s">
        <v>274</v>
      </c>
      <c r="B77" s="77" t="s">
        <v>1122</v>
      </c>
      <c r="C77" s="77"/>
      <c r="D77" s="77"/>
      <c r="E77" s="77"/>
      <c r="G77" s="43" t="n">
        <v>6200000000</v>
      </c>
      <c r="H77" s="43" t="n">
        <v>-6000000000</v>
      </c>
      <c r="I77" s="43" t="n">
        <v>1200000000</v>
      </c>
      <c r="J77" s="43" t="n">
        <v>9200000000</v>
      </c>
      <c r="K77" s="43" t="n">
        <v>0</v>
      </c>
      <c r="L77" s="43" t="n">
        <v>0</v>
      </c>
      <c r="M77" s="43" t="n">
        <v>0</v>
      </c>
      <c r="N77" s="43" t="n">
        <v>-1000000000</v>
      </c>
      <c r="O77" s="43" t="n">
        <v>-8100000000</v>
      </c>
      <c r="P77" s="43" t="n">
        <v>-2600000000</v>
      </c>
      <c r="Q77" s="43" t="n">
        <v>-4500000000</v>
      </c>
      <c r="R77" s="43" t="n">
        <v>-1000000000</v>
      </c>
      <c r="S77" s="43" t="n">
        <v>-1000000000</v>
      </c>
      <c r="T77" s="43" t="n">
        <v>-1000000000</v>
      </c>
    </row>
    <row r="78" customFormat="false" ht="15" hidden="false" customHeight="false" outlineLevel="0" collapsed="false">
      <c r="A78" s="61" t="s">
        <v>847</v>
      </c>
      <c r="B78" s="61"/>
      <c r="C78" s="61"/>
      <c r="D78" s="61"/>
      <c r="E78" s="61"/>
      <c r="G78" s="46" t="s">
        <v>79</v>
      </c>
      <c r="H78" s="46" t="s">
        <v>79</v>
      </c>
      <c r="I78" s="46" t="s">
        <v>79</v>
      </c>
      <c r="J78" s="46" t="s">
        <v>79</v>
      </c>
      <c r="K78" s="46" t="s">
        <v>79</v>
      </c>
      <c r="L78" s="43" t="n">
        <v>13105062000</v>
      </c>
      <c r="M78" s="43" t="n">
        <v>15100000000</v>
      </c>
      <c r="N78" s="43" t="n">
        <v>-11400000000</v>
      </c>
      <c r="O78" s="43" t="n">
        <v>-100000000</v>
      </c>
      <c r="P78" s="43" t="n">
        <v>-2600000000</v>
      </c>
      <c r="Q78" s="43" t="n">
        <v>-4500000000</v>
      </c>
      <c r="R78" s="43" t="n">
        <v>-4000000000</v>
      </c>
      <c r="S78" s="43" t="n">
        <v>-4000000000</v>
      </c>
      <c r="T78" s="43" t="n">
        <v>-4000000000</v>
      </c>
    </row>
    <row r="79" customFormat="false" ht="15" hidden="false" customHeight="false" outlineLevel="0" collapsed="false">
      <c r="A79" s="61" t="s">
        <v>1123</v>
      </c>
      <c r="B79" s="61"/>
      <c r="D79" s="61"/>
      <c r="E79" s="61"/>
      <c r="G79" s="46" t="s">
        <v>79</v>
      </c>
      <c r="H79" s="46" t="s">
        <v>79</v>
      </c>
      <c r="I79" s="46" t="s">
        <v>79</v>
      </c>
      <c r="J79" s="46" t="s">
        <v>79</v>
      </c>
      <c r="K79" s="46" t="s">
        <v>79</v>
      </c>
    </row>
    <row r="80" customFormat="false" ht="15" hidden="false" customHeight="false" outlineLevel="0" collapsed="false">
      <c r="A80" s="61" t="s">
        <v>1124</v>
      </c>
      <c r="B80" s="61"/>
      <c r="D80" s="61"/>
      <c r="E80" s="61"/>
      <c r="G80" s="46" t="s">
        <v>79</v>
      </c>
      <c r="H80" s="46" t="s">
        <v>79</v>
      </c>
      <c r="I80" s="46" t="s">
        <v>79</v>
      </c>
      <c r="J80" s="46" t="s">
        <v>79</v>
      </c>
      <c r="K80" s="46" t="s">
        <v>79</v>
      </c>
      <c r="L80" s="43" t="n">
        <v>0</v>
      </c>
      <c r="M80" s="43" t="n">
        <v>0</v>
      </c>
      <c r="N80" s="43" t="n">
        <v>0</v>
      </c>
      <c r="O80" s="43" t="n">
        <v>-1000000000</v>
      </c>
      <c r="P80" s="43" t="n">
        <v>0</v>
      </c>
      <c r="Q80" s="43" t="n">
        <v>0</v>
      </c>
      <c r="R80" s="43" t="n">
        <v>-1000000000</v>
      </c>
      <c r="S80" s="43" t="n">
        <v>-1000000000</v>
      </c>
      <c r="T80" s="43" t="n">
        <v>-1000000000</v>
      </c>
    </row>
    <row r="81" customFormat="false" ht="15" hidden="false" customHeight="false" outlineLevel="0" collapsed="false">
      <c r="A81" s="61" t="s">
        <v>1125</v>
      </c>
      <c r="B81" s="61"/>
      <c r="D81" s="61"/>
      <c r="E81" s="61"/>
      <c r="G81" s="46" t="s">
        <v>79</v>
      </c>
      <c r="H81" s="46" t="s">
        <v>79</v>
      </c>
      <c r="I81" s="46" t="s">
        <v>79</v>
      </c>
      <c r="J81" s="46" t="s">
        <v>79</v>
      </c>
      <c r="K81" s="46" t="s">
        <v>79</v>
      </c>
      <c r="L81" s="43" t="n">
        <v>0</v>
      </c>
      <c r="M81" s="43" t="n">
        <v>0</v>
      </c>
      <c r="N81" s="43" t="n">
        <v>-1000000000</v>
      </c>
      <c r="O81" s="43" t="n">
        <v>-8100000000</v>
      </c>
      <c r="P81" s="43" t="n">
        <v>-2600000000</v>
      </c>
      <c r="Q81" s="43" t="n">
        <v>-4500000000</v>
      </c>
      <c r="R81" s="43" t="n">
        <v>-1000000000</v>
      </c>
      <c r="S81" s="43" t="n">
        <v>-1000000000</v>
      </c>
      <c r="T81" s="43" t="n">
        <v>-1000000000</v>
      </c>
    </row>
    <row r="82" customFormat="false" ht="15" hidden="false" customHeight="false" outlineLevel="0" collapsed="false">
      <c r="A82" s="61" t="s">
        <v>851</v>
      </c>
      <c r="B82" s="61"/>
      <c r="C82" s="61"/>
      <c r="D82" s="61"/>
      <c r="E82" s="61"/>
      <c r="G82" s="46" t="s">
        <v>79</v>
      </c>
      <c r="H82" s="46" t="s">
        <v>79</v>
      </c>
      <c r="I82" s="46" t="s">
        <v>79</v>
      </c>
      <c r="J82" s="46" t="s">
        <v>79</v>
      </c>
      <c r="K82" s="46" t="s">
        <v>79</v>
      </c>
      <c r="L82" s="43" t="n">
        <v>96103788000</v>
      </c>
      <c r="M82" s="43" t="n">
        <v>97200000000</v>
      </c>
      <c r="N82" s="43" t="n">
        <v>89100000000</v>
      </c>
      <c r="O82" s="43" t="n">
        <v>133500000000</v>
      </c>
      <c r="P82" s="43" t="n">
        <v>78100000000</v>
      </c>
      <c r="Q82" s="43" t="n">
        <v>74900000000</v>
      </c>
      <c r="R82" s="43" t="n">
        <v>85000000000</v>
      </c>
      <c r="S82" s="43" t="n">
        <v>82500000000</v>
      </c>
      <c r="T82" s="43" t="n">
        <v>59200000000</v>
      </c>
    </row>
    <row r="83" customFormat="false" ht="15" hidden="false" customHeight="false" outlineLevel="0" collapsed="false">
      <c r="A83" s="61" t="s">
        <v>115</v>
      </c>
      <c r="B83" s="61"/>
      <c r="D83" s="61"/>
      <c r="E83" s="61"/>
      <c r="G83" s="46" t="s">
        <v>79</v>
      </c>
      <c r="H83" s="46" t="s">
        <v>79</v>
      </c>
      <c r="I83" s="46" t="s">
        <v>79</v>
      </c>
      <c r="J83" s="46" t="s">
        <v>79</v>
      </c>
      <c r="K83" s="46" t="s">
        <v>79</v>
      </c>
      <c r="L83" s="43" t="n">
        <v>80814549000</v>
      </c>
      <c r="M83" s="43" t="n">
        <v>55700000000</v>
      </c>
      <c r="N83" s="43" t="n">
        <v>60700000000</v>
      </c>
      <c r="O83" s="43" t="n">
        <v>75200000000</v>
      </c>
      <c r="P83" s="43" t="n">
        <v>47500000000</v>
      </c>
      <c r="Q83" s="43" t="n">
        <v>42700000000</v>
      </c>
      <c r="R83" s="43" t="n">
        <v>45600000000</v>
      </c>
      <c r="S83" s="43" t="n">
        <v>50800000000</v>
      </c>
      <c r="T83" s="43" t="n">
        <v>56500000000</v>
      </c>
    </row>
    <row r="84" customFormat="false" ht="15" hidden="false" customHeight="false" outlineLevel="0" collapsed="false">
      <c r="A84" s="61" t="s">
        <v>252</v>
      </c>
      <c r="B84" s="61"/>
      <c r="D84" s="61"/>
      <c r="E84" s="61"/>
      <c r="G84" s="46" t="s">
        <v>79</v>
      </c>
      <c r="H84" s="46" t="s">
        <v>79</v>
      </c>
      <c r="I84" s="46" t="s">
        <v>79</v>
      </c>
      <c r="J84" s="46" t="s">
        <v>79</v>
      </c>
      <c r="K84" s="46" t="s">
        <v>79</v>
      </c>
      <c r="L84" s="43" t="n">
        <v>15289239000</v>
      </c>
      <c r="M84" s="43" t="n">
        <v>41500000000</v>
      </c>
      <c r="N84" s="43" t="n">
        <v>28400000000</v>
      </c>
      <c r="O84" s="43" t="n">
        <v>58200000000</v>
      </c>
      <c r="P84" s="43" t="n">
        <v>30600000000</v>
      </c>
      <c r="Q84" s="43" t="n">
        <v>32200000000</v>
      </c>
      <c r="R84" s="43" t="n">
        <v>39400000000</v>
      </c>
      <c r="S84" s="43" t="n">
        <v>31700000000</v>
      </c>
      <c r="T84" s="43" t="n">
        <v>2700000000</v>
      </c>
    </row>
    <row r="85" customFormat="false" ht="15" hidden="false" customHeight="false" outlineLevel="0" collapsed="false">
      <c r="A85" s="61" t="s">
        <v>1126</v>
      </c>
      <c r="B85" s="77" t="s">
        <v>144</v>
      </c>
      <c r="C85" s="61"/>
      <c r="D85" s="61"/>
      <c r="E85" s="61"/>
      <c r="G85" s="46" t="s">
        <v>79</v>
      </c>
      <c r="H85" s="46" t="s">
        <v>79</v>
      </c>
      <c r="I85" s="46" t="s">
        <v>79</v>
      </c>
      <c r="J85" s="46" t="s">
        <v>79</v>
      </c>
      <c r="K85" s="43" t="n">
        <v>17200000000</v>
      </c>
      <c r="L85" s="43" t="n">
        <v>28394301000</v>
      </c>
      <c r="M85" s="43" t="n">
        <v>0</v>
      </c>
      <c r="N85" s="43" t="n">
        <v>0</v>
      </c>
      <c r="O85" s="43" t="n">
        <v>0</v>
      </c>
      <c r="P85" s="43" t="n">
        <v>0</v>
      </c>
      <c r="Q85" s="43" t="n">
        <v>0</v>
      </c>
      <c r="R85" s="43" t="n">
        <v>23900000000</v>
      </c>
      <c r="S85" s="43" t="n">
        <v>31400000000</v>
      </c>
      <c r="T85" s="43" t="n">
        <v>59300000000</v>
      </c>
    </row>
    <row r="86" customFormat="false" ht="15" hidden="false" customHeight="false" outlineLevel="0" collapsed="false">
      <c r="A86" s="61" t="s">
        <v>1127</v>
      </c>
      <c r="B86" s="61"/>
      <c r="C86" s="61"/>
      <c r="D86" s="61"/>
      <c r="E86" s="61"/>
      <c r="G86" s="46" t="s">
        <v>79</v>
      </c>
      <c r="H86" s="46" t="s">
        <v>79</v>
      </c>
      <c r="I86" s="46" t="s">
        <v>79</v>
      </c>
      <c r="J86" s="46" t="s">
        <v>79</v>
      </c>
      <c r="K86" s="43" t="n">
        <v>256700000000</v>
      </c>
      <c r="L86" s="43" t="n">
        <v>717300000000</v>
      </c>
      <c r="M86" s="43" t="n">
        <v>930600000000</v>
      </c>
      <c r="N86" s="43" t="n">
        <v>1072000000000</v>
      </c>
      <c r="O86" s="43" t="n">
        <v>1136900000000</v>
      </c>
      <c r="P86" s="43" t="n">
        <v>1266400000000</v>
      </c>
      <c r="Q86" s="43" t="n">
        <v>1351900000000</v>
      </c>
      <c r="R86" s="43" t="n">
        <v>1515000000000</v>
      </c>
      <c r="S86" s="43" t="n">
        <v>1716500000000</v>
      </c>
      <c r="T86" s="43" t="n">
        <v>1920000000000</v>
      </c>
    </row>
    <row r="87" customFormat="false" ht="15" hidden="false" customHeight="false" outlineLevel="0" collapsed="false">
      <c r="A87" s="61" t="s">
        <v>614</v>
      </c>
      <c r="B87" s="61"/>
      <c r="C87" s="61"/>
      <c r="D87" s="61"/>
      <c r="E87" s="61"/>
      <c r="G87" s="46" t="s">
        <v>79</v>
      </c>
      <c r="H87" s="46" t="s">
        <v>79</v>
      </c>
      <c r="I87" s="46" t="s">
        <v>79</v>
      </c>
      <c r="J87" s="46" t="s">
        <v>79</v>
      </c>
      <c r="K87" s="43" t="n">
        <v>785900000000</v>
      </c>
      <c r="L87" s="43" t="n">
        <v>829700000000</v>
      </c>
      <c r="M87" s="43" t="n">
        <v>1021500000000</v>
      </c>
      <c r="N87" s="43" t="n">
        <v>1189500000000</v>
      </c>
      <c r="O87" s="43" t="n">
        <v>1269800000000</v>
      </c>
      <c r="P87" s="43" t="n">
        <v>1347100000000</v>
      </c>
      <c r="Q87" s="43" t="n">
        <v>1431300000000</v>
      </c>
      <c r="R87" s="43" t="n">
        <v>1627900000000</v>
      </c>
      <c r="S87" s="43" t="n">
        <v>1834400000000</v>
      </c>
      <c r="T87" s="43" t="n">
        <v>2042500000000</v>
      </c>
    </row>
    <row r="88" customFormat="false" ht="15" hidden="false" customHeight="false" outlineLevel="0" collapsed="false">
      <c r="A88" s="61" t="s">
        <v>1128</v>
      </c>
      <c r="B88" s="61"/>
      <c r="D88" s="61"/>
      <c r="E88" s="61"/>
      <c r="G88" s="46" t="s">
        <v>79</v>
      </c>
      <c r="H88" s="46" t="s">
        <v>79</v>
      </c>
      <c r="I88" s="46" t="s">
        <v>79</v>
      </c>
      <c r="J88" s="46" t="s">
        <v>79</v>
      </c>
      <c r="K88" s="43" t="n">
        <v>158400000000</v>
      </c>
      <c r="L88" s="43" t="n">
        <v>191800000000</v>
      </c>
      <c r="M88" s="43" t="n">
        <v>214900000000</v>
      </c>
      <c r="N88" s="43" t="n">
        <v>258200000000</v>
      </c>
      <c r="O88" s="43" t="n">
        <v>282200000000</v>
      </c>
      <c r="P88" s="43" t="n">
        <v>297400000000</v>
      </c>
      <c r="Q88" s="43" t="n">
        <v>322300000000</v>
      </c>
      <c r="R88" s="43" t="n">
        <v>354600000000</v>
      </c>
      <c r="S88" s="43" t="n">
        <v>386700000000</v>
      </c>
      <c r="T88" s="43" t="n">
        <v>421700000000</v>
      </c>
    </row>
    <row r="89" customFormat="false" ht="15" hidden="false" customHeight="false" outlineLevel="0" collapsed="false">
      <c r="L89" s="87"/>
    </row>
    <row r="90" customFormat="false" ht="15" hidden="false" customHeight="false" outlineLevel="0" collapsed="false">
      <c r="G90" s="0" t="s">
        <v>85</v>
      </c>
      <c r="H90" s="0" t="s">
        <v>85</v>
      </c>
      <c r="I90" s="0" t="s">
        <v>85</v>
      </c>
      <c r="J90" s="0" t="s">
        <v>85</v>
      </c>
      <c r="K90" s="0" t="s">
        <v>85</v>
      </c>
      <c r="L90" s="0" t="s">
        <v>85</v>
      </c>
      <c r="M90" s="0" t="s">
        <v>85</v>
      </c>
      <c r="N90" s="0" t="s">
        <v>85</v>
      </c>
      <c r="O90" s="0" t="s">
        <v>85</v>
      </c>
      <c r="P90" s="0" t="s">
        <v>85</v>
      </c>
      <c r="Q90" s="0" t="s">
        <v>85</v>
      </c>
      <c r="R90" s="0" t="s">
        <v>85</v>
      </c>
      <c r="S90" s="0" t="s">
        <v>85</v>
      </c>
      <c r="T90" s="0" t="s">
        <v>85</v>
      </c>
    </row>
    <row r="91" customFormat="false" ht="15" hidden="false" customHeight="false" outlineLevel="0" collapsed="false">
      <c r="K91" s="169" t="n">
        <v>1382.13</v>
      </c>
      <c r="L91" s="169" t="n">
        <v>2184.177</v>
      </c>
    </row>
    <row r="92" customFormat="false" ht="15" hidden="false" customHeight="false" outlineLevel="0" collapsed="false">
      <c r="A92" s="187" t="s">
        <v>1129</v>
      </c>
      <c r="B92" s="187"/>
      <c r="C92" s="187" t="n">
        <f aca="false">C6-C7-C12</f>
        <v>0</v>
      </c>
      <c r="D92" s="187" t="n">
        <f aca="false">D6-D7-D12</f>
        <v>0</v>
      </c>
      <c r="E92" s="187" t="n">
        <f aca="false">E6-E7-E12</f>
        <v>0</v>
      </c>
      <c r="F92" s="187" t="n">
        <f aca="false">F6-F7-F12</f>
        <v>0</v>
      </c>
      <c r="G92" s="187" t="n">
        <f aca="false">G6-G7-G12</f>
        <v>-100000000</v>
      </c>
      <c r="H92" s="187" t="n">
        <f aca="false">H6-H7-H12</f>
        <v>0</v>
      </c>
      <c r="I92" s="187" t="n">
        <f aca="false">I6-I7-I12</f>
        <v>0</v>
      </c>
      <c r="J92" s="187" t="n">
        <f aca="false">J6-J7-J12</f>
        <v>0</v>
      </c>
      <c r="K92" s="187" t="n">
        <f aca="false">K6-K7-K12</f>
        <v>0</v>
      </c>
      <c r="L92" s="187" t="n">
        <f aca="false">L6-L7-L12-L13</f>
        <v>-2184177000</v>
      </c>
      <c r="M92" s="187" t="n">
        <f aca="false">M6-M7-M12-M13</f>
        <v>0</v>
      </c>
      <c r="N92" s="187" t="n">
        <f aca="false">N6-N7-N12-N13</f>
        <v>0</v>
      </c>
      <c r="O92" s="187" t="n">
        <f aca="false">O6-O7-O12-O13</f>
        <v>0</v>
      </c>
      <c r="P92" s="187" t="n">
        <f aca="false">P6-P7-P12-P13</f>
        <v>0</v>
      </c>
      <c r="Q92" s="187" t="n">
        <f aca="false">Q6-Q7-Q12-Q13</f>
        <v>0</v>
      </c>
      <c r="R92" s="187" t="n">
        <f aca="false">R6-R7-R12-R13</f>
        <v>100000000</v>
      </c>
      <c r="S92" s="187" t="n">
        <f aca="false">S6-S7-S12-S13</f>
        <v>100000000</v>
      </c>
      <c r="T92" s="187" t="n">
        <f aca="false">T6-T7-T12-T13</f>
        <v>100000000</v>
      </c>
      <c r="U92" s="188" t="n">
        <f aca="false">U6-U7-U12-U13</f>
        <v>0</v>
      </c>
      <c r="V92" s="187" t="n">
        <f aca="false">V6-V7-V12-V13</f>
        <v>0</v>
      </c>
      <c r="W92" s="187" t="n">
        <f aca="false">W6-W7-W12-W13</f>
        <v>0</v>
      </c>
      <c r="X92" s="187" t="n">
        <f aca="false">X6-X7-X12-X13</f>
        <v>0</v>
      </c>
      <c r="Y92" s="187" t="n">
        <f aca="false">Y6-Y7-Y12-Y13</f>
        <v>0</v>
      </c>
    </row>
    <row r="93" customFormat="false" ht="15" hidden="false" customHeight="false" outlineLevel="0" collapsed="false">
      <c r="A93" s="0" t="s">
        <v>90</v>
      </c>
      <c r="C93" s="74" t="n">
        <f aca="false">C17-C18-C47-C40-C50-C41</f>
        <v>0</v>
      </c>
      <c r="D93" s="74" t="n">
        <f aca="false">D17-D18-D47-D40-D50-D41</f>
        <v>0</v>
      </c>
      <c r="E93" s="74" t="n">
        <f aca="false">E17-E18-E47-E40-E50-E41</f>
        <v>0</v>
      </c>
      <c r="F93" s="74" t="n">
        <f aca="false">F17-F18-F47-F40-F50-F41</f>
        <v>0</v>
      </c>
      <c r="G93" s="74" t="n">
        <f aca="false">G17-G18-G47-G40-G50-G41</f>
        <v>0</v>
      </c>
      <c r="H93" s="74" t="n">
        <f aca="false">H17-H18-H47-H40-H50-H41</f>
        <v>0</v>
      </c>
      <c r="I93" s="74" t="n">
        <f aca="false">I17-I18-I47-I40-I50-I41</f>
        <v>0</v>
      </c>
      <c r="J93" s="74" t="n">
        <f aca="false">J17-J18-J47-J40-J50-J41</f>
        <v>0</v>
      </c>
      <c r="K93" s="74" t="n">
        <f aca="false">K17-K18-K44-K42</f>
        <v>1382130000</v>
      </c>
      <c r="L93" s="74" t="n">
        <f aca="false">L16-L17-L46</f>
        <v>-657437277000</v>
      </c>
      <c r="M93" s="74" t="n">
        <f aca="false">M17-M18-M47</f>
        <v>0</v>
      </c>
      <c r="N93" s="74" t="n">
        <f aca="false">N17-N18-N47</f>
        <v>0</v>
      </c>
      <c r="O93" s="74" t="n">
        <f aca="false">O17-O18-O47</f>
        <v>0</v>
      </c>
      <c r="P93" s="74" t="n">
        <f aca="false">P17-P18-P47</f>
        <v>0</v>
      </c>
      <c r="Q93" s="74" t="n">
        <f aca="false">Q17-Q18-Q47</f>
        <v>100000000</v>
      </c>
      <c r="R93" s="74" t="n">
        <f aca="false">R17-R18-R47</f>
        <v>0</v>
      </c>
      <c r="S93" s="74" t="n">
        <f aca="false">S17-S18-S47</f>
        <v>100000000</v>
      </c>
      <c r="T93" s="74" t="n">
        <f aca="false">T17-T18-T47</f>
        <v>-100000000</v>
      </c>
      <c r="U93" s="74" t="n">
        <f aca="false">U17-U18-U47</f>
        <v>0</v>
      </c>
      <c r="V93" s="74" t="n">
        <f aca="false">V17-V18-V47</f>
        <v>0</v>
      </c>
      <c r="W93" s="74" t="n">
        <f aca="false">W17-W18-W47</f>
        <v>0</v>
      </c>
      <c r="X93" s="74" t="n">
        <f aca="false">X17-X18-X47</f>
        <v>0</v>
      </c>
      <c r="Y93" s="74" t="n">
        <f aca="false">Y17-Y18-Y47</f>
        <v>0</v>
      </c>
    </row>
    <row r="94" customFormat="false" ht="15" hidden="false" customHeight="false" outlineLevel="0" collapsed="false">
      <c r="A94" s="0" t="s">
        <v>227</v>
      </c>
      <c r="C94" s="74" t="n">
        <f aca="false">C59-C67-C60-C73-C74</f>
        <v>0</v>
      </c>
      <c r="D94" s="74" t="n">
        <f aca="false">D59-D67-D60-D73-D74</f>
        <v>0</v>
      </c>
      <c r="E94" s="74" t="n">
        <f aca="false">E59-E67-E60-E73-E74</f>
        <v>0</v>
      </c>
      <c r="F94" s="74" t="n">
        <f aca="false">F59-F67-F60-F73-F74</f>
        <v>0</v>
      </c>
      <c r="G94" s="74" t="n">
        <f aca="false">G59-G67-G60-G73-G74</f>
        <v>0</v>
      </c>
      <c r="H94" s="74" t="n">
        <f aca="false">H59-H67-H60-H73-H74</f>
        <v>100000000</v>
      </c>
      <c r="I94" s="74" t="n">
        <f aca="false">I59-I67-I60-I73-I74</f>
        <v>0</v>
      </c>
      <c r="J94" s="74" t="n">
        <f aca="false">J59-J67-J60-J73-J74</f>
        <v>0</v>
      </c>
      <c r="K94" s="74" t="n">
        <f aca="false">K59-K67-K60-K73-K74</f>
        <v>-1382130000</v>
      </c>
      <c r="L94" s="74" t="n">
        <f aca="false">L76-L80-L81-L82</f>
        <v>-82998726000</v>
      </c>
      <c r="M94" s="74" t="n">
        <f aca="false">M78-M76-M80-M81</f>
        <v>0</v>
      </c>
      <c r="N94" s="74" t="n">
        <f aca="false">N78-N76-N80-N81</f>
        <v>0</v>
      </c>
      <c r="O94" s="74" t="n">
        <f aca="false">O78-O76-O80-O81</f>
        <v>0</v>
      </c>
      <c r="P94" s="74" t="n">
        <f aca="false">P78-P76-P80-P81</f>
        <v>0</v>
      </c>
      <c r="Q94" s="74" t="n">
        <f aca="false">Q78-Q76-Q80-Q81</f>
        <v>0</v>
      </c>
      <c r="R94" s="74" t="n">
        <f aca="false">R78-R76-R80-R81</f>
        <v>0</v>
      </c>
      <c r="S94" s="74" t="n">
        <f aca="false">S78-S76-S80-S81</f>
        <v>0</v>
      </c>
      <c r="T94" s="74" t="n">
        <f aca="false">T78-T76-T80-T81</f>
        <v>0</v>
      </c>
      <c r="U94" s="74" t="n">
        <f aca="false">U78-U79-U80-U81</f>
        <v>0</v>
      </c>
      <c r="V94" s="74" t="n">
        <f aca="false">V78-V79-V80-V81</f>
        <v>0</v>
      </c>
      <c r="W94" s="74" t="n">
        <f aca="false">W78-W79-W80-W81</f>
        <v>0</v>
      </c>
      <c r="X94" s="74" t="n">
        <f aca="false">X78-X79-X80-X81</f>
        <v>0</v>
      </c>
      <c r="Y94" s="74" t="n">
        <f aca="false">Y78-Y79-Y80-Y81</f>
        <v>0</v>
      </c>
    </row>
    <row r="95" customFormat="false" ht="15" hidden="false" customHeight="false" outlineLevel="0" collapsed="false">
      <c r="G95" s="54" t="n">
        <f aca="false">G67-G68-G69-G70-G71-G72</f>
        <v>0</v>
      </c>
      <c r="H95" s="54" t="n">
        <f aca="false">H67-H68-H69-H70-H71-H72</f>
        <v>-100000000</v>
      </c>
      <c r="I95" s="54" t="n">
        <f aca="false">I67-I68-I69-I70-I71-I72</f>
        <v>0</v>
      </c>
      <c r="J95" s="54" t="n">
        <f aca="false">J67-J68-J69-J70-J71-J72</f>
        <v>-100000000</v>
      </c>
      <c r="K95" s="54" t="n">
        <f aca="false">K67-K68-K69-K70-K71-K72</f>
        <v>-15203430000</v>
      </c>
      <c r="L95" s="54" t="n">
        <f aca="false">L67-L68-L69-L70-L71-L72</f>
        <v>15289239000</v>
      </c>
      <c r="M95" s="54" t="n">
        <f aca="false">M67-M68-M69-M70-M71-M72</f>
        <v>41500000000</v>
      </c>
      <c r="N95" s="54" t="n">
        <f aca="false">N67-N68-N69-N70-N71-N72</f>
        <v>28400000000</v>
      </c>
      <c r="O95" s="54" t="n">
        <f aca="false">O67-O68-O69-O70-O71-O72</f>
        <v>58200000000</v>
      </c>
      <c r="P95" s="54" t="n">
        <f aca="false">P67-P68-P69-P70-P71-P72</f>
        <v>30600000000</v>
      </c>
      <c r="Q95" s="54" t="n">
        <f aca="false">Q67-Q68-Q69-Q70-Q71-Q72</f>
        <v>32200000000</v>
      </c>
      <c r="R95" s="54" t="n">
        <f aca="false">R67-R68-R69-R70-R71-R72</f>
        <v>39400000000</v>
      </c>
      <c r="S95" s="54" t="n">
        <f aca="false">S67-S68-S69-S70-S71-S72</f>
        <v>31700000000</v>
      </c>
      <c r="T95" s="54" t="n">
        <f aca="false">T67-T68-T69-T70-T71-T72</f>
        <v>2700000000</v>
      </c>
    </row>
    <row r="98" customFormat="false" ht="15" hidden="false" customHeight="false" outlineLevel="0" collapsed="false">
      <c r="L98" s="169"/>
    </row>
    <row r="99" customFormat="false" ht="15" hidden="false" customHeight="false" outlineLevel="0" collapsed="false">
      <c r="N99" s="0" t="n">
        <v>1000000000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W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I55" activePane="bottomRight" state="frozen"/>
      <selection pane="topLeft" activeCell="A1" activeCellId="0" sqref="A1"/>
      <selection pane="topRight" activeCell="I1" activeCellId="0" sqref="I1"/>
      <selection pane="bottomLeft" activeCell="A55" activeCellId="0" sqref="A55"/>
      <selection pane="bottomRight" activeCell="A1" activeCellId="0" sqref="A1"/>
    </sheetView>
  </sheetViews>
  <sheetFormatPr defaultRowHeight="15"/>
  <cols>
    <col collapsed="false" hidden="false" max="2" min="1" style="0" width="35.7091836734694"/>
    <col collapsed="false" hidden="false" max="3" min="3" style="0" width="8.72959183673469"/>
    <col collapsed="false" hidden="false" max="11" min="4" style="0" width="22.8571428571429"/>
    <col collapsed="false" hidden="false" max="13" min="12" style="0" width="22.4285714285714"/>
    <col collapsed="false" hidden="false" max="14" min="14" style="0" width="23.5714285714286"/>
    <col collapsed="false" hidden="false" max="15" min="15" style="0" width="22.4285714285714"/>
    <col collapsed="false" hidden="false" max="17" min="16" style="0" width="23.5714285714286"/>
    <col collapsed="false" hidden="false" max="20" min="18" style="0" width="8.72959183673469"/>
    <col collapsed="false" hidden="false" max="21" min="21" style="0" width="10.9948979591837"/>
    <col collapsed="false" hidden="false" max="1025" min="22" style="0" width="8.72959183673469"/>
  </cols>
  <sheetData>
    <row r="1" customFormat="false" ht="15" hidden="false" customHeight="false" outlineLevel="0" collapsed="false">
      <c r="A1" s="1" t="s">
        <v>1130</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1131</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28</v>
      </c>
      <c r="P5" s="2" t="s">
        <v>28</v>
      </c>
      <c r="Q5" s="8" t="s">
        <v>94</v>
      </c>
      <c r="R5" s="2" t="s">
        <v>29</v>
      </c>
      <c r="S5" s="2" t="s">
        <v>29</v>
      </c>
      <c r="T5" s="2" t="s">
        <v>29</v>
      </c>
      <c r="U5" s="2" t="s">
        <v>29</v>
      </c>
      <c r="V5" s="2" t="s">
        <v>29</v>
      </c>
      <c r="W5" s="2" t="s">
        <v>29</v>
      </c>
    </row>
    <row r="6" s="24" customFormat="true" ht="16.5" hidden="false" customHeight="false" outlineLevel="0" collapsed="false">
      <c r="A6" s="9" t="s">
        <v>30</v>
      </c>
      <c r="B6" s="173" t="s">
        <v>299</v>
      </c>
      <c r="C6" s="160"/>
      <c r="D6" s="159" t="n">
        <f aca="false">D7+D36</f>
        <v>1561000000000</v>
      </c>
      <c r="E6" s="159" t="n">
        <f aca="false">E7+E36</f>
        <v>1762000000000</v>
      </c>
      <c r="F6" s="159" t="n">
        <f aca="false">F7+F36</f>
        <v>1776000000000</v>
      </c>
      <c r="G6" s="159" t="n">
        <f aca="false">G7+G36</f>
        <v>2209000000000</v>
      </c>
      <c r="H6" s="159" t="n">
        <f aca="false">H7+H36</f>
        <v>2653000000000</v>
      </c>
      <c r="I6" s="159" t="n">
        <f aca="false">I7+I36</f>
        <v>4192000000000</v>
      </c>
      <c r="J6" s="159" t="n">
        <f aca="false">J7+J36</f>
        <v>4929000000000</v>
      </c>
      <c r="K6" s="159" t="n">
        <f aca="false">K7+K36</f>
        <v>6868000000000</v>
      </c>
      <c r="L6" s="159" t="n">
        <f aca="false">L7+L36</f>
        <v>8636000000000</v>
      </c>
      <c r="M6" s="159" t="n">
        <f aca="false">M7+M36</f>
        <v>10348000000000</v>
      </c>
      <c r="N6" s="159" t="n">
        <f aca="false">N7+N36</f>
        <v>9792000000000</v>
      </c>
      <c r="O6" s="159" t="n">
        <f aca="false">O7+O36</f>
        <v>11162000000000</v>
      </c>
      <c r="P6" s="159" t="n">
        <f aca="false">P7+P36</f>
        <v>12682000000000</v>
      </c>
      <c r="Q6" s="159" t="n">
        <f aca="false">Q7+Q36</f>
        <v>14071000000000</v>
      </c>
      <c r="R6" s="160"/>
      <c r="S6" s="160"/>
      <c r="T6" s="160"/>
      <c r="U6" s="160"/>
      <c r="V6" s="160"/>
      <c r="W6" s="160"/>
    </row>
    <row r="7" customFormat="false" ht="16.5" hidden="false" customHeight="false" outlineLevel="0" collapsed="false">
      <c r="A7" s="110" t="s">
        <v>32</v>
      </c>
      <c r="D7" s="46" t="n">
        <v>1561000000000</v>
      </c>
      <c r="E7" s="83" t="n">
        <v>1762000000000</v>
      </c>
      <c r="F7" s="83" t="n">
        <v>1776000000000</v>
      </c>
      <c r="G7" s="83" t="n">
        <v>2209000000000</v>
      </c>
      <c r="H7" s="83" t="n">
        <v>2653000000000</v>
      </c>
      <c r="I7" s="83" t="n">
        <v>3431000000000</v>
      </c>
      <c r="J7" s="83" t="n">
        <v>4165000000000</v>
      </c>
      <c r="K7" s="83" t="n">
        <v>5463000000000</v>
      </c>
      <c r="L7" s="114" t="n">
        <v>6807000000000</v>
      </c>
      <c r="M7" s="114" t="n">
        <v>8023000000000</v>
      </c>
      <c r="N7" s="114" t="n">
        <v>8114000000000</v>
      </c>
      <c r="O7" s="114" t="n">
        <v>9590000000000</v>
      </c>
      <c r="P7" s="114" t="n">
        <v>10700000000000</v>
      </c>
      <c r="Q7" s="114" t="n">
        <v>12069000000000</v>
      </c>
    </row>
    <row r="8" customFormat="false" ht="16.5" hidden="false" customHeight="false" outlineLevel="0" collapsed="false">
      <c r="A8" s="110" t="s">
        <v>1132</v>
      </c>
      <c r="B8" s="110"/>
      <c r="D8" s="46" t="s">
        <v>79</v>
      </c>
      <c r="E8" s="46" t="s">
        <v>79</v>
      </c>
      <c r="F8" s="46" t="s">
        <v>79</v>
      </c>
      <c r="G8" s="46" t="s">
        <v>79</v>
      </c>
      <c r="H8" s="46" t="s">
        <v>79</v>
      </c>
      <c r="I8" s="83" t="n">
        <v>3240000000000</v>
      </c>
      <c r="J8" s="83" t="n">
        <v>3962000000000</v>
      </c>
      <c r="K8" s="83" t="n">
        <v>5188000000000</v>
      </c>
      <c r="L8" s="114" t="n">
        <v>0</v>
      </c>
      <c r="M8" s="114" t="n">
        <v>0</v>
      </c>
      <c r="N8" s="114" t="n">
        <v>0</v>
      </c>
      <c r="O8" s="114" t="n">
        <v>0</v>
      </c>
      <c r="P8" s="114" t="n">
        <v>0</v>
      </c>
      <c r="Q8" s="114" t="n">
        <v>0</v>
      </c>
    </row>
    <row r="9" customFormat="false" ht="16.5" hidden="false" customHeight="false" outlineLevel="0" collapsed="false">
      <c r="A9" s="146" t="s">
        <v>1133</v>
      </c>
      <c r="B9" s="77"/>
      <c r="D9" s="46" t="s">
        <v>79</v>
      </c>
      <c r="E9" s="46" t="s">
        <v>79</v>
      </c>
      <c r="F9" s="46" t="s">
        <v>79</v>
      </c>
      <c r="G9" s="46" t="s">
        <v>79</v>
      </c>
      <c r="H9" s="46" t="s">
        <v>79</v>
      </c>
      <c r="I9" s="46" t="s">
        <v>79</v>
      </c>
      <c r="J9" s="46" t="s">
        <v>79</v>
      </c>
      <c r="K9" s="46" t="s">
        <v>79</v>
      </c>
      <c r="L9" s="114" t="n">
        <v>4978000000000</v>
      </c>
      <c r="M9" s="114" t="n">
        <v>5698000000000</v>
      </c>
      <c r="N9" s="114" t="n">
        <v>6436000000000</v>
      </c>
      <c r="O9" s="114" t="n">
        <v>8017000000000</v>
      </c>
      <c r="P9" s="114" t="n">
        <v>8718000000000</v>
      </c>
      <c r="Q9" s="114" t="n">
        <v>10067000000000</v>
      </c>
    </row>
    <row r="10" customFormat="false" ht="16.5" hidden="false" customHeight="false" outlineLevel="0" collapsed="false">
      <c r="A10" s="110" t="s">
        <v>33</v>
      </c>
      <c r="B10" s="110" t="s">
        <v>98</v>
      </c>
      <c r="D10" s="83" t="n">
        <v>1128000000000</v>
      </c>
      <c r="E10" s="83" t="n">
        <v>1245000000000</v>
      </c>
      <c r="F10" s="83" t="n">
        <v>1219000000000</v>
      </c>
      <c r="G10" s="83" t="n">
        <v>1645000000000</v>
      </c>
      <c r="H10" s="83" t="n">
        <v>1948000000000</v>
      </c>
      <c r="I10" s="83" t="n">
        <v>2372000000000</v>
      </c>
      <c r="J10" s="83" t="n">
        <v>3343000000000</v>
      </c>
      <c r="K10" s="83" t="n">
        <v>4494000000000</v>
      </c>
      <c r="L10" s="114" t="n">
        <v>4156000000000</v>
      </c>
      <c r="M10" s="114" t="n">
        <v>4751000000000</v>
      </c>
      <c r="N10" s="114" t="n">
        <v>5289000000000</v>
      </c>
      <c r="O10" s="114" t="n">
        <v>6424000000000</v>
      </c>
      <c r="P10" s="114" t="n">
        <v>7309000000000</v>
      </c>
      <c r="Q10" s="114" t="n">
        <v>8440000000000</v>
      </c>
    </row>
    <row r="11" customFormat="false" ht="16.5" hidden="false" customHeight="false" outlineLevel="0" collapsed="false">
      <c r="A11" s="110" t="s">
        <v>1134</v>
      </c>
      <c r="B11" s="77" t="s">
        <v>36</v>
      </c>
      <c r="D11" s="83" t="n">
        <v>140000000000</v>
      </c>
      <c r="E11" s="83" t="n">
        <v>132000000000</v>
      </c>
      <c r="F11" s="83" t="n">
        <v>150000000000</v>
      </c>
      <c r="G11" s="83" t="n">
        <v>158000000000</v>
      </c>
      <c r="H11" s="83" t="n">
        <v>222000000000</v>
      </c>
      <c r="I11" s="83" t="n">
        <v>331000000000</v>
      </c>
      <c r="J11" s="83" t="n">
        <v>480000000000</v>
      </c>
      <c r="K11" s="83" t="n">
        <v>654000000000</v>
      </c>
      <c r="L11" s="114" t="n">
        <v>744000000000</v>
      </c>
      <c r="M11" s="114" t="n">
        <v>800000000000</v>
      </c>
      <c r="N11" s="114" t="n">
        <v>960000000000</v>
      </c>
      <c r="O11" s="114" t="n">
        <v>1276000000000</v>
      </c>
      <c r="P11" s="114" t="n">
        <v>1550000000000</v>
      </c>
      <c r="Q11" s="114" t="n">
        <v>1780000000000</v>
      </c>
    </row>
    <row r="12" customFormat="false" ht="16.5" hidden="false" customHeight="false" outlineLevel="0" collapsed="false">
      <c r="A12" s="110" t="s">
        <v>1135</v>
      </c>
      <c r="B12" s="77" t="s">
        <v>36</v>
      </c>
      <c r="D12" s="83" t="n">
        <v>572000000000</v>
      </c>
      <c r="E12" s="83" t="n">
        <v>1078000000000</v>
      </c>
      <c r="F12" s="83" t="n">
        <v>1030000000000</v>
      </c>
      <c r="G12" s="83" t="n">
        <v>1408000000000</v>
      </c>
      <c r="H12" s="83" t="n">
        <v>1647000000000</v>
      </c>
      <c r="I12" s="83" t="n">
        <v>1920000000000</v>
      </c>
      <c r="J12" s="83" t="n">
        <v>2676000000000</v>
      </c>
      <c r="K12" s="83" t="n">
        <v>3433000000000</v>
      </c>
      <c r="L12" s="114" t="n">
        <v>2348000000000</v>
      </c>
      <c r="M12" s="114" t="n">
        <v>2792000000000</v>
      </c>
      <c r="N12" s="114" t="n">
        <v>3123000000000</v>
      </c>
      <c r="O12" s="114" t="n">
        <v>3815000000000</v>
      </c>
      <c r="P12" s="114" t="n">
        <v>4205000000000</v>
      </c>
      <c r="Q12" s="114" t="n">
        <v>4910000000000</v>
      </c>
    </row>
    <row r="13" customFormat="false" ht="15" hidden="false" customHeight="false" outlineLevel="0" collapsed="false">
      <c r="A13" s="77" t="s">
        <v>1136</v>
      </c>
      <c r="B13" s="77"/>
      <c r="D13" s="83" t="n">
        <v>155000000000</v>
      </c>
      <c r="E13" s="83" t="n">
        <v>210000000000</v>
      </c>
      <c r="F13" s="83" t="n">
        <v>198000000000</v>
      </c>
      <c r="G13" s="83" t="n">
        <v>304000000000</v>
      </c>
      <c r="H13" s="83" t="n">
        <v>380000000000</v>
      </c>
      <c r="I13" s="83" t="s">
        <v>79</v>
      </c>
      <c r="J13" s="83" t="s">
        <v>79</v>
      </c>
      <c r="K13" s="83" t="s">
        <v>79</v>
      </c>
      <c r="L13" s="83" t="s">
        <v>79</v>
      </c>
      <c r="M13" s="83" t="s">
        <v>79</v>
      </c>
      <c r="N13" s="83" t="s">
        <v>79</v>
      </c>
      <c r="O13" s="83" t="s">
        <v>79</v>
      </c>
      <c r="P13" s="83" t="s">
        <v>79</v>
      </c>
      <c r="Q13" s="83" t="s">
        <v>79</v>
      </c>
    </row>
    <row r="14" customFormat="false" ht="15" hidden="false" customHeight="false" outlineLevel="0" collapsed="false">
      <c r="A14" s="81" t="s">
        <v>115</v>
      </c>
      <c r="B14" s="81"/>
      <c r="D14" s="83" t="n">
        <v>20000000000</v>
      </c>
      <c r="E14" s="83" t="n">
        <v>29000000000</v>
      </c>
      <c r="F14" s="83" t="n">
        <v>33000000000</v>
      </c>
      <c r="G14" s="83" t="n">
        <v>49000000000</v>
      </c>
      <c r="H14" s="83" t="n">
        <v>60000000000</v>
      </c>
      <c r="I14" s="83" t="s">
        <v>79</v>
      </c>
      <c r="J14" s="83" t="s">
        <v>79</v>
      </c>
      <c r="K14" s="83" t="s">
        <v>79</v>
      </c>
      <c r="L14" s="83" t="s">
        <v>79</v>
      </c>
      <c r="M14" s="83" t="s">
        <v>79</v>
      </c>
      <c r="N14" s="83" t="s">
        <v>79</v>
      </c>
      <c r="O14" s="83" t="s">
        <v>79</v>
      </c>
      <c r="P14" s="83" t="s">
        <v>79</v>
      </c>
      <c r="Q14" s="83" t="s">
        <v>79</v>
      </c>
    </row>
    <row r="15" customFormat="false" ht="15" hidden="false" customHeight="false" outlineLevel="0" collapsed="false">
      <c r="A15" s="81" t="s">
        <v>1137</v>
      </c>
      <c r="B15" s="81"/>
      <c r="D15" s="83" t="n">
        <v>327000000000</v>
      </c>
      <c r="E15" s="83" t="n">
        <v>181000000000</v>
      </c>
      <c r="F15" s="83" t="n">
        <v>164000000000</v>
      </c>
      <c r="G15" s="83" t="n">
        <v>255000000000</v>
      </c>
      <c r="H15" s="83" t="n">
        <v>320000000000</v>
      </c>
      <c r="I15" s="83" t="s">
        <v>79</v>
      </c>
      <c r="J15" s="83" t="s">
        <v>79</v>
      </c>
      <c r="K15" s="83" t="s">
        <v>79</v>
      </c>
      <c r="L15" s="83" t="s">
        <v>79</v>
      </c>
      <c r="M15" s="83" t="s">
        <v>79</v>
      </c>
      <c r="N15" s="83" t="s">
        <v>79</v>
      </c>
      <c r="O15" s="83" t="s">
        <v>79</v>
      </c>
      <c r="P15" s="83" t="s">
        <v>79</v>
      </c>
      <c r="Q15" s="83" t="s">
        <v>79</v>
      </c>
    </row>
    <row r="16" customFormat="false" ht="15" hidden="false" customHeight="false" outlineLevel="0" collapsed="false">
      <c r="A16" s="81" t="s">
        <v>1138</v>
      </c>
      <c r="B16" s="77"/>
      <c r="D16" s="83" t="n">
        <v>403000000000</v>
      </c>
      <c r="E16" s="83" t="n">
        <v>429000000000</v>
      </c>
      <c r="F16" s="83" t="n">
        <v>410000000000</v>
      </c>
      <c r="G16" s="83" t="n">
        <v>579000000000</v>
      </c>
      <c r="H16" s="83" t="n">
        <v>677000000000</v>
      </c>
      <c r="I16" s="83" t="s">
        <v>79</v>
      </c>
      <c r="J16" s="83" t="s">
        <v>79</v>
      </c>
      <c r="K16" s="83" t="s">
        <v>79</v>
      </c>
      <c r="L16" s="83" t="s">
        <v>79</v>
      </c>
      <c r="M16" s="83" t="s">
        <v>79</v>
      </c>
      <c r="N16" s="83" t="s">
        <v>79</v>
      </c>
      <c r="O16" s="83" t="s">
        <v>79</v>
      </c>
      <c r="P16" s="83" t="s">
        <v>79</v>
      </c>
      <c r="Q16" s="83" t="s">
        <v>79</v>
      </c>
    </row>
    <row r="17" customFormat="false" ht="15" hidden="false" customHeight="false" outlineLevel="0" collapsed="false">
      <c r="A17" s="81" t="s">
        <v>115</v>
      </c>
      <c r="B17" s="81"/>
      <c r="D17" s="83" t="n">
        <v>85000000000</v>
      </c>
      <c r="E17" s="83" t="n">
        <v>103000000000</v>
      </c>
      <c r="F17" s="83" t="n">
        <v>134000000000</v>
      </c>
      <c r="G17" s="83" t="n">
        <v>186000000000</v>
      </c>
      <c r="H17" s="83" t="n">
        <v>257000000000</v>
      </c>
      <c r="I17" s="83" t="s">
        <v>79</v>
      </c>
      <c r="J17" s="83" t="s">
        <v>79</v>
      </c>
      <c r="K17" s="83" t="s">
        <v>79</v>
      </c>
      <c r="L17" s="83" t="s">
        <v>79</v>
      </c>
      <c r="M17" s="83" t="s">
        <v>79</v>
      </c>
      <c r="N17" s="83" t="s">
        <v>79</v>
      </c>
      <c r="O17" s="83" t="s">
        <v>79</v>
      </c>
      <c r="P17" s="83" t="s">
        <v>79</v>
      </c>
      <c r="Q17" s="83" t="s">
        <v>79</v>
      </c>
    </row>
    <row r="18" customFormat="false" ht="15" hidden="false" customHeight="false" outlineLevel="0" collapsed="false">
      <c r="A18" s="81" t="s">
        <v>1137</v>
      </c>
      <c r="B18" s="81"/>
      <c r="D18" s="83" t="n">
        <v>327000000000</v>
      </c>
      <c r="E18" s="83" t="n">
        <v>347000000000</v>
      </c>
      <c r="F18" s="83" t="n">
        <v>316000000000</v>
      </c>
      <c r="G18" s="83" t="n">
        <v>404000000000</v>
      </c>
      <c r="H18" s="83" t="n">
        <v>462000000000</v>
      </c>
      <c r="I18" s="83" t="s">
        <v>79</v>
      </c>
      <c r="J18" s="83" t="s">
        <v>79</v>
      </c>
      <c r="K18" s="83" t="s">
        <v>79</v>
      </c>
      <c r="L18" s="83" t="s">
        <v>79</v>
      </c>
      <c r="M18" s="83" t="s">
        <v>79</v>
      </c>
      <c r="N18" s="83" t="s">
        <v>79</v>
      </c>
      <c r="O18" s="83" t="s">
        <v>79</v>
      </c>
      <c r="P18" s="83" t="s">
        <v>79</v>
      </c>
      <c r="Q18" s="83" t="s">
        <v>79</v>
      </c>
    </row>
    <row r="19" customFormat="false" ht="15" hidden="false" customHeight="false" outlineLevel="0" collapsed="false">
      <c r="A19" s="81" t="s">
        <v>1139</v>
      </c>
      <c r="B19" s="77"/>
      <c r="D19" s="83" t="n">
        <v>9000000000</v>
      </c>
      <c r="E19" s="83" t="n">
        <v>20000000000</v>
      </c>
      <c r="F19" s="83" t="n">
        <v>40000000000</v>
      </c>
      <c r="G19" s="83" t="n">
        <v>11000000000</v>
      </c>
      <c r="H19" s="83" t="n">
        <v>42000000000</v>
      </c>
      <c r="I19" s="83" t="s">
        <v>79</v>
      </c>
      <c r="J19" s="83" t="s">
        <v>79</v>
      </c>
      <c r="K19" s="83" t="s">
        <v>79</v>
      </c>
      <c r="L19" s="83" t="s">
        <v>79</v>
      </c>
      <c r="M19" s="83" t="s">
        <v>79</v>
      </c>
      <c r="N19" s="83" t="s">
        <v>79</v>
      </c>
      <c r="O19" s="83" t="s">
        <v>79</v>
      </c>
      <c r="P19" s="83" t="s">
        <v>79</v>
      </c>
      <c r="Q19" s="83" t="s">
        <v>79</v>
      </c>
    </row>
    <row r="20" customFormat="false" ht="16.5" hidden="false" customHeight="false" outlineLevel="0" collapsed="false">
      <c r="A20" s="110" t="s">
        <v>1140</v>
      </c>
      <c r="B20" s="77" t="s">
        <v>36</v>
      </c>
      <c r="D20" s="83" t="n">
        <v>376000000000</v>
      </c>
      <c r="E20" s="83" t="n">
        <v>424000000000</v>
      </c>
      <c r="F20" s="83" t="n">
        <v>395000000000</v>
      </c>
      <c r="G20" s="83" t="n">
        <v>513000000000</v>
      </c>
      <c r="H20" s="83" t="n">
        <v>573000000000</v>
      </c>
      <c r="I20" s="83" t="n">
        <v>644000000000</v>
      </c>
      <c r="J20" s="83" t="n">
        <v>903000000000</v>
      </c>
      <c r="K20" s="83" t="n">
        <v>1087000000000</v>
      </c>
      <c r="L20" s="114" t="n">
        <v>1064000000000</v>
      </c>
      <c r="M20" s="114" t="n">
        <v>1159000000000</v>
      </c>
      <c r="N20" s="114" t="n">
        <v>1206000000000</v>
      </c>
      <c r="O20" s="114" t="n">
        <v>1333000000000</v>
      </c>
      <c r="P20" s="114" t="n">
        <v>1554000000000</v>
      </c>
      <c r="Q20" s="114" t="n">
        <v>1750000000000</v>
      </c>
    </row>
    <row r="21" customFormat="false" ht="16.5" hidden="false" customHeight="false" outlineLevel="0" collapsed="false">
      <c r="A21" s="81" t="s">
        <v>1141</v>
      </c>
      <c r="B21" s="77" t="s">
        <v>36</v>
      </c>
      <c r="D21" s="46" t="s">
        <v>79</v>
      </c>
      <c r="E21" s="46" t="s">
        <v>79</v>
      </c>
      <c r="F21" s="46" t="s">
        <v>79</v>
      </c>
      <c r="G21" s="46" t="s">
        <v>79</v>
      </c>
      <c r="H21" s="46" t="s">
        <v>79</v>
      </c>
      <c r="I21" s="83" t="n">
        <v>121000000000</v>
      </c>
      <c r="J21" s="83" t="n">
        <v>187000000000</v>
      </c>
      <c r="K21" s="83" t="n">
        <v>259000000000</v>
      </c>
      <c r="L21" s="114" t="s">
        <v>79</v>
      </c>
      <c r="M21" s="114" t="s">
        <v>79</v>
      </c>
      <c r="N21" s="114" t="s">
        <v>79</v>
      </c>
      <c r="O21" s="114" t="s">
        <v>79</v>
      </c>
      <c r="P21" s="114" t="s">
        <v>79</v>
      </c>
      <c r="Q21" s="114" t="s">
        <v>79</v>
      </c>
    </row>
    <row r="22" customFormat="false" ht="16.5" hidden="false" customHeight="false" outlineLevel="0" collapsed="false">
      <c r="A22" s="81" t="s">
        <v>458</v>
      </c>
      <c r="B22" s="110" t="s">
        <v>98</v>
      </c>
      <c r="D22" s="83" t="n">
        <v>424000000000</v>
      </c>
      <c r="E22" s="83" t="n">
        <v>501000000000</v>
      </c>
      <c r="F22" s="83" t="n">
        <v>525000000000</v>
      </c>
      <c r="G22" s="83" t="n">
        <v>544000000000</v>
      </c>
      <c r="H22" s="83" t="n">
        <v>578000000000</v>
      </c>
      <c r="I22" s="83" t="n">
        <v>681000000000</v>
      </c>
      <c r="J22" s="83" t="n">
        <v>705000000000</v>
      </c>
      <c r="K22" s="83" t="n">
        <v>769000000000</v>
      </c>
      <c r="L22" s="114" t="n">
        <v>822000000000</v>
      </c>
      <c r="M22" s="114" t="n">
        <v>947000000000</v>
      </c>
      <c r="N22" s="114" t="n">
        <v>1147000000000</v>
      </c>
      <c r="O22" s="114" t="n">
        <v>1593000000000</v>
      </c>
      <c r="P22" s="114" t="n">
        <v>1409000000000</v>
      </c>
      <c r="Q22" s="114" t="n">
        <v>1627000000000</v>
      </c>
    </row>
    <row r="23" customFormat="false" ht="15" hidden="false" customHeight="false" outlineLevel="0" collapsed="false">
      <c r="A23" s="143" t="s">
        <v>1142</v>
      </c>
      <c r="B23" s="77" t="s">
        <v>189</v>
      </c>
      <c r="D23" s="83" t="n">
        <v>29000000000</v>
      </c>
      <c r="E23" s="83" t="n">
        <v>15000000000</v>
      </c>
      <c r="F23" s="83" t="n">
        <v>7000000000</v>
      </c>
      <c r="G23" s="83" t="n">
        <v>2000000000</v>
      </c>
      <c r="H23" s="83" t="n">
        <v>3000000000</v>
      </c>
      <c r="I23" s="83" t="s">
        <v>79</v>
      </c>
      <c r="J23" s="83" t="s">
        <v>79</v>
      </c>
      <c r="K23" s="83" t="s">
        <v>79</v>
      </c>
      <c r="L23" s="83" t="s">
        <v>79</v>
      </c>
      <c r="M23" s="83" t="s">
        <v>79</v>
      </c>
      <c r="N23" s="83" t="s">
        <v>79</v>
      </c>
      <c r="O23" s="83" t="s">
        <v>79</v>
      </c>
      <c r="P23" s="83" t="s">
        <v>79</v>
      </c>
      <c r="Q23" s="83" t="s">
        <v>79</v>
      </c>
    </row>
    <row r="24" customFormat="false" ht="15" hidden="false" customHeight="false" outlineLevel="0" collapsed="false">
      <c r="A24" s="81" t="s">
        <v>1143</v>
      </c>
      <c r="B24" s="77" t="s">
        <v>189</v>
      </c>
      <c r="D24" s="83" t="n">
        <v>28000000000</v>
      </c>
      <c r="E24" s="83" t="s">
        <v>79</v>
      </c>
      <c r="F24" s="83" t="s">
        <v>79</v>
      </c>
      <c r="G24" s="83" t="s">
        <v>79</v>
      </c>
      <c r="H24" s="83" t="s">
        <v>79</v>
      </c>
      <c r="I24" s="83" t="s">
        <v>79</v>
      </c>
      <c r="J24" s="83" t="s">
        <v>79</v>
      </c>
      <c r="K24" s="83" t="s">
        <v>79</v>
      </c>
      <c r="L24" s="83" t="s">
        <v>79</v>
      </c>
      <c r="M24" s="83" t="s">
        <v>79</v>
      </c>
      <c r="N24" s="83" t="s">
        <v>79</v>
      </c>
      <c r="O24" s="83" t="s">
        <v>79</v>
      </c>
      <c r="P24" s="83" t="s">
        <v>79</v>
      </c>
      <c r="Q24" s="83" t="s">
        <v>79</v>
      </c>
    </row>
    <row r="25" customFormat="false" ht="15" hidden="false" customHeight="false" outlineLevel="0" collapsed="false">
      <c r="A25" s="81" t="s">
        <v>1144</v>
      </c>
      <c r="B25" s="77" t="s">
        <v>189</v>
      </c>
      <c r="D25" s="83" t="n">
        <v>38000000000</v>
      </c>
      <c r="E25" s="83" t="s">
        <v>79</v>
      </c>
      <c r="F25" s="83" t="s">
        <v>79</v>
      </c>
      <c r="G25" s="83" t="s">
        <v>79</v>
      </c>
      <c r="H25" s="83" t="s">
        <v>79</v>
      </c>
      <c r="I25" s="83" t="s">
        <v>79</v>
      </c>
      <c r="J25" s="83" t="s">
        <v>79</v>
      </c>
      <c r="K25" s="83" t="s">
        <v>79</v>
      </c>
      <c r="L25" s="83" t="s">
        <v>79</v>
      </c>
      <c r="M25" s="83" t="s">
        <v>79</v>
      </c>
      <c r="N25" s="83" t="s">
        <v>79</v>
      </c>
      <c r="O25" s="83" t="s">
        <v>79</v>
      </c>
      <c r="P25" s="83" t="s">
        <v>79</v>
      </c>
      <c r="Q25" s="83" t="s">
        <v>79</v>
      </c>
    </row>
    <row r="26" customFormat="false" ht="15" hidden="false" customHeight="false" outlineLevel="0" collapsed="false">
      <c r="A26" s="81" t="s">
        <v>1145</v>
      </c>
      <c r="B26" s="77" t="s">
        <v>189</v>
      </c>
      <c r="D26" s="83" t="n">
        <v>14000000000</v>
      </c>
      <c r="E26" s="83" t="n">
        <v>19000000000</v>
      </c>
      <c r="F26" s="83" t="n">
        <v>20000000000</v>
      </c>
      <c r="G26" s="83" t="n">
        <v>29000000000</v>
      </c>
      <c r="H26" s="83" t="n">
        <v>44000000000</v>
      </c>
      <c r="I26" s="83" t="s">
        <v>79</v>
      </c>
      <c r="J26" s="83" t="s">
        <v>79</v>
      </c>
      <c r="K26" s="83" t="s">
        <v>79</v>
      </c>
      <c r="L26" s="83" t="s">
        <v>79</v>
      </c>
      <c r="M26" s="83" t="s">
        <v>79</v>
      </c>
      <c r="N26" s="83" t="s">
        <v>79</v>
      </c>
      <c r="O26" s="83" t="s">
        <v>79</v>
      </c>
      <c r="P26" s="83" t="s">
        <v>79</v>
      </c>
      <c r="Q26" s="83" t="s">
        <v>79</v>
      </c>
    </row>
    <row r="27" customFormat="false" ht="15" hidden="false" customHeight="false" outlineLevel="0" collapsed="false">
      <c r="A27" s="81" t="s">
        <v>1146</v>
      </c>
      <c r="B27" s="77" t="s">
        <v>189</v>
      </c>
      <c r="D27" s="83" t="n">
        <v>0</v>
      </c>
      <c r="E27" s="83" t="n">
        <v>32000000000</v>
      </c>
      <c r="F27" s="83" t="n">
        <v>30000000000</v>
      </c>
      <c r="G27" s="83" t="n">
        <v>37000000000</v>
      </c>
      <c r="H27" s="83" t="n">
        <v>44000000000</v>
      </c>
      <c r="I27" s="83" t="s">
        <v>79</v>
      </c>
      <c r="J27" s="83" t="s">
        <v>79</v>
      </c>
      <c r="K27" s="83" t="s">
        <v>79</v>
      </c>
      <c r="L27" s="83" t="s">
        <v>79</v>
      </c>
      <c r="M27" s="83" t="s">
        <v>79</v>
      </c>
      <c r="N27" s="83" t="s">
        <v>79</v>
      </c>
      <c r="O27" s="83" t="s">
        <v>79</v>
      </c>
      <c r="P27" s="83" t="s">
        <v>79</v>
      </c>
      <c r="Q27" s="83" t="s">
        <v>79</v>
      </c>
    </row>
    <row r="28" customFormat="false" ht="15" hidden="false" customHeight="false" outlineLevel="0" collapsed="false">
      <c r="A28" s="81" t="s">
        <v>1147</v>
      </c>
      <c r="B28" s="77" t="s">
        <v>189</v>
      </c>
      <c r="D28" s="83" t="n">
        <v>122000000000</v>
      </c>
      <c r="E28" s="83" t="n">
        <v>123000000000</v>
      </c>
      <c r="F28" s="83" t="n">
        <v>120000000000</v>
      </c>
      <c r="G28" s="83" t="n">
        <v>94000000000</v>
      </c>
      <c r="H28" s="83" t="n">
        <v>123000000000</v>
      </c>
      <c r="I28" s="83" t="s">
        <v>79</v>
      </c>
      <c r="J28" s="83" t="s">
        <v>79</v>
      </c>
      <c r="K28" s="83" t="s">
        <v>79</v>
      </c>
      <c r="L28" s="83" t="s">
        <v>79</v>
      </c>
      <c r="M28" s="83" t="s">
        <v>79</v>
      </c>
      <c r="N28" s="83" t="s">
        <v>79</v>
      </c>
      <c r="O28" s="83" t="s">
        <v>79</v>
      </c>
      <c r="P28" s="83" t="s">
        <v>79</v>
      </c>
      <c r="Q28" s="83" t="s">
        <v>79</v>
      </c>
    </row>
    <row r="29" customFormat="false" ht="15" hidden="false" customHeight="false" outlineLevel="0" collapsed="false">
      <c r="A29" s="81" t="s">
        <v>1148</v>
      </c>
      <c r="B29" s="77" t="s">
        <v>189</v>
      </c>
      <c r="D29" s="83" t="n">
        <v>36000000000</v>
      </c>
      <c r="E29" s="83" t="n">
        <v>40000000000</v>
      </c>
      <c r="F29" s="83" t="n">
        <v>41000000000</v>
      </c>
      <c r="G29" s="83" t="n">
        <v>62000000000</v>
      </c>
      <c r="H29" s="83" t="n">
        <v>85000000000</v>
      </c>
      <c r="I29" s="83" t="s">
        <v>79</v>
      </c>
      <c r="J29" s="83" t="s">
        <v>79</v>
      </c>
      <c r="K29" s="83" t="s">
        <v>79</v>
      </c>
      <c r="L29" s="83" t="s">
        <v>79</v>
      </c>
      <c r="M29" s="83" t="s">
        <v>79</v>
      </c>
      <c r="N29" s="83" t="s">
        <v>79</v>
      </c>
      <c r="O29" s="83" t="s">
        <v>79</v>
      </c>
      <c r="P29" s="83" t="s">
        <v>79</v>
      </c>
      <c r="Q29" s="83" t="s">
        <v>79</v>
      </c>
    </row>
    <row r="30" customFormat="false" ht="15" hidden="false" customHeight="false" outlineLevel="0" collapsed="false">
      <c r="A30" s="77" t="s">
        <v>1149</v>
      </c>
      <c r="B30" s="77" t="s">
        <v>189</v>
      </c>
      <c r="D30" s="83" t="n">
        <v>15000000000</v>
      </c>
      <c r="E30" s="83" t="s">
        <v>79</v>
      </c>
      <c r="F30" s="83" t="s">
        <v>79</v>
      </c>
      <c r="G30" s="83" t="s">
        <v>79</v>
      </c>
      <c r="H30" s="83" t="s">
        <v>79</v>
      </c>
      <c r="I30" s="83" t="s">
        <v>79</v>
      </c>
      <c r="J30" s="83" t="s">
        <v>79</v>
      </c>
      <c r="K30" s="83" t="s">
        <v>79</v>
      </c>
      <c r="L30" s="83" t="s">
        <v>79</v>
      </c>
      <c r="M30" s="83" t="s">
        <v>79</v>
      </c>
      <c r="N30" s="83" t="s">
        <v>79</v>
      </c>
      <c r="O30" s="83" t="s">
        <v>79</v>
      </c>
      <c r="P30" s="83" t="s">
        <v>79</v>
      </c>
      <c r="Q30" s="83" t="s">
        <v>79</v>
      </c>
    </row>
    <row r="31" customFormat="false" ht="15" hidden="false" customHeight="false" outlineLevel="0" collapsed="false">
      <c r="A31" s="81" t="s">
        <v>1150</v>
      </c>
      <c r="B31" s="77" t="s">
        <v>189</v>
      </c>
      <c r="D31" s="83" t="n">
        <v>32000000000</v>
      </c>
      <c r="E31" s="83" t="n">
        <v>106000000000</v>
      </c>
      <c r="F31" s="83" t="n">
        <v>146000000000</v>
      </c>
      <c r="G31" s="83" t="n">
        <v>123000000000</v>
      </c>
      <c r="H31" s="83" t="n">
        <v>75000000000</v>
      </c>
      <c r="I31" s="83" t="s">
        <v>79</v>
      </c>
      <c r="J31" s="83" t="s">
        <v>79</v>
      </c>
      <c r="K31" s="83" t="s">
        <v>79</v>
      </c>
      <c r="L31" s="83" t="s">
        <v>79</v>
      </c>
      <c r="M31" s="83" t="s">
        <v>79</v>
      </c>
      <c r="N31" s="83" t="s">
        <v>79</v>
      </c>
      <c r="O31" s="83" t="s">
        <v>79</v>
      </c>
      <c r="P31" s="83" t="s">
        <v>79</v>
      </c>
      <c r="Q31" s="83" t="s">
        <v>79</v>
      </c>
    </row>
    <row r="32" customFormat="false" ht="15" hidden="false" customHeight="false" outlineLevel="0" collapsed="false">
      <c r="A32" s="81" t="s">
        <v>1151</v>
      </c>
      <c r="B32" s="77" t="s">
        <v>189</v>
      </c>
      <c r="D32" s="83" t="n">
        <v>39000000000</v>
      </c>
      <c r="E32" s="83" t="s">
        <v>79</v>
      </c>
      <c r="F32" s="83" t="s">
        <v>79</v>
      </c>
      <c r="G32" s="83" t="s">
        <v>79</v>
      </c>
      <c r="H32" s="83" t="s">
        <v>79</v>
      </c>
      <c r="I32" s="83" t="s">
        <v>79</v>
      </c>
      <c r="J32" s="83" t="s">
        <v>79</v>
      </c>
      <c r="K32" s="83" t="s">
        <v>79</v>
      </c>
      <c r="L32" s="83" t="s">
        <v>79</v>
      </c>
      <c r="M32" s="83" t="s">
        <v>79</v>
      </c>
      <c r="N32" s="83" t="s">
        <v>79</v>
      </c>
      <c r="O32" s="83" t="s">
        <v>79</v>
      </c>
      <c r="P32" s="83" t="s">
        <v>79</v>
      </c>
      <c r="Q32" s="83" t="s">
        <v>79</v>
      </c>
    </row>
    <row r="33" customFormat="false" ht="15" hidden="false" customHeight="false" outlineLevel="0" collapsed="false">
      <c r="A33" s="81" t="s">
        <v>1152</v>
      </c>
      <c r="B33" s="77" t="s">
        <v>189</v>
      </c>
      <c r="D33" s="83" t="n">
        <v>85000000000</v>
      </c>
      <c r="E33" s="83" t="s">
        <v>79</v>
      </c>
      <c r="F33" s="83" t="s">
        <v>79</v>
      </c>
      <c r="G33" s="83" t="s">
        <v>79</v>
      </c>
      <c r="H33" s="83" t="s">
        <v>79</v>
      </c>
      <c r="I33" s="83" t="s">
        <v>79</v>
      </c>
      <c r="J33" s="83" t="s">
        <v>79</v>
      </c>
      <c r="K33" s="83" t="s">
        <v>79</v>
      </c>
      <c r="L33" s="83" t="s">
        <v>79</v>
      </c>
      <c r="M33" s="83" t="s">
        <v>79</v>
      </c>
      <c r="N33" s="83" t="s">
        <v>79</v>
      </c>
      <c r="O33" s="83" t="s">
        <v>79</v>
      </c>
      <c r="P33" s="83" t="s">
        <v>79</v>
      </c>
      <c r="Q33" s="83" t="s">
        <v>79</v>
      </c>
    </row>
    <row r="34" customFormat="false" ht="16.5" hidden="false" customHeight="false" outlineLevel="0" collapsed="false">
      <c r="A34" s="81" t="s">
        <v>1153</v>
      </c>
      <c r="B34" s="77" t="s">
        <v>98</v>
      </c>
      <c r="D34" s="83" t="n">
        <v>9000000000</v>
      </c>
      <c r="E34" s="83" t="n">
        <v>16000000000</v>
      </c>
      <c r="F34" s="83" t="n">
        <v>31000000000</v>
      </c>
      <c r="G34" s="83" t="n">
        <v>19000000000</v>
      </c>
      <c r="H34" s="83" t="n">
        <v>127000000000</v>
      </c>
      <c r="I34" s="83" t="n">
        <v>377000000000</v>
      </c>
      <c r="J34" s="83" t="n">
        <v>117000000000</v>
      </c>
      <c r="K34" s="83" t="n">
        <v>200000000000</v>
      </c>
      <c r="L34" s="114" t="s">
        <v>79</v>
      </c>
      <c r="M34" s="114" t="s">
        <v>79</v>
      </c>
      <c r="N34" s="114" t="s">
        <v>79</v>
      </c>
      <c r="O34" s="114" t="s">
        <v>79</v>
      </c>
      <c r="P34" s="114" t="s">
        <v>79</v>
      </c>
      <c r="Q34" s="114" t="s">
        <v>79</v>
      </c>
    </row>
    <row r="35" customFormat="false" ht="16.5" hidden="false" customHeight="false" outlineLevel="0" collapsed="false">
      <c r="A35" s="143" t="s">
        <v>1154</v>
      </c>
      <c r="B35" s="77"/>
      <c r="D35" s="46" t="s">
        <v>79</v>
      </c>
      <c r="E35" s="46" t="s">
        <v>79</v>
      </c>
      <c r="F35" s="46" t="s">
        <v>79</v>
      </c>
      <c r="G35" s="46" t="s">
        <v>79</v>
      </c>
      <c r="H35" s="46" t="s">
        <v>79</v>
      </c>
      <c r="I35" s="83" t="n">
        <v>341000000000</v>
      </c>
      <c r="J35" s="83" t="n">
        <v>0</v>
      </c>
      <c r="K35" s="83" t="n">
        <v>0</v>
      </c>
      <c r="L35" s="114" t="s">
        <v>79</v>
      </c>
      <c r="M35" s="114" t="s">
        <v>79</v>
      </c>
      <c r="N35" s="114" t="s">
        <v>79</v>
      </c>
      <c r="O35" s="114" t="s">
        <v>79</v>
      </c>
      <c r="P35" s="114" t="s">
        <v>79</v>
      </c>
      <c r="Q35" s="114" t="s">
        <v>79</v>
      </c>
    </row>
    <row r="36" customFormat="false" ht="16.5" hidden="false" customHeight="false" outlineLevel="0" collapsed="false">
      <c r="A36" s="110" t="s">
        <v>43</v>
      </c>
      <c r="B36" s="77"/>
      <c r="D36" s="46"/>
      <c r="E36" s="46"/>
      <c r="F36" s="46"/>
      <c r="G36" s="46"/>
      <c r="H36" s="46"/>
      <c r="I36" s="83" t="n">
        <v>761000000000</v>
      </c>
      <c r="J36" s="83" t="n">
        <v>764000000000</v>
      </c>
      <c r="K36" s="83" t="n">
        <v>1405000000000</v>
      </c>
      <c r="L36" s="114" t="n">
        <v>1829000000000</v>
      </c>
      <c r="M36" s="114" t="n">
        <v>2325000000000</v>
      </c>
      <c r="N36" s="114" t="n">
        <v>1678000000000</v>
      </c>
      <c r="O36" s="114" t="n">
        <v>1572000000000</v>
      </c>
      <c r="P36" s="114" t="n">
        <v>1982000000000</v>
      </c>
      <c r="Q36" s="114" t="n">
        <v>2002000000000</v>
      </c>
    </row>
    <row r="37" customFormat="false" ht="16.5" hidden="false" customHeight="false" outlineLevel="0" collapsed="false">
      <c r="A37" s="110" t="s">
        <v>1155</v>
      </c>
      <c r="B37" s="77" t="s">
        <v>98</v>
      </c>
      <c r="D37" s="46" t="s">
        <v>79</v>
      </c>
      <c r="E37" s="46" t="s">
        <v>79</v>
      </c>
      <c r="F37" s="46" t="s">
        <v>79</v>
      </c>
      <c r="G37" s="46" t="s">
        <v>79</v>
      </c>
      <c r="H37" s="46" t="s">
        <v>79</v>
      </c>
      <c r="I37" s="46" t="s">
        <v>79</v>
      </c>
      <c r="J37" s="46" t="s">
        <v>79</v>
      </c>
      <c r="K37" s="46" t="s">
        <v>79</v>
      </c>
      <c r="L37" s="114" t="n">
        <v>822000000000</v>
      </c>
      <c r="M37" s="114" t="n">
        <v>947000000000</v>
      </c>
      <c r="N37" s="114" t="n">
        <v>1147000000000</v>
      </c>
      <c r="O37" s="114" t="n">
        <v>1593000000000</v>
      </c>
      <c r="P37" s="114" t="n">
        <v>1409000000000</v>
      </c>
      <c r="Q37" s="114" t="n">
        <v>1627000000000</v>
      </c>
    </row>
    <row r="38" s="24" customFormat="true" ht="15" hidden="false" customHeight="false" outlineLevel="0" collapsed="false">
      <c r="A38" s="41" t="s">
        <v>107</v>
      </c>
      <c r="B38" s="96" t="s">
        <v>299</v>
      </c>
      <c r="D38" s="97" t="n">
        <f aca="false">D39+D61</f>
        <v>2366000000000</v>
      </c>
      <c r="E38" s="97" t="n">
        <f aca="false">E39+E61</f>
        <v>2833000000000</v>
      </c>
      <c r="F38" s="97" t="n">
        <f aca="false">F39+F61</f>
        <v>2976000000000</v>
      </c>
      <c r="G38" s="97" t="n">
        <f aca="false">G39+G61</f>
        <v>3082000000000</v>
      </c>
      <c r="H38" s="97" t="n">
        <f aca="false">H39+H61</f>
        <v>3303000000000</v>
      </c>
      <c r="I38" s="97" t="n">
        <f aca="false">I39+I61</f>
        <v>4244000000000</v>
      </c>
      <c r="J38" s="97" t="n">
        <f aca="false">J39+J61</f>
        <v>5164000000000</v>
      </c>
      <c r="K38" s="97" t="n">
        <f aca="false">K39+K61</f>
        <v>6751000000000</v>
      </c>
      <c r="L38" s="97" t="n">
        <f aca="false">L39+L61</f>
        <v>8634000000000</v>
      </c>
      <c r="M38" s="97" t="n">
        <f aca="false">M39+M61</f>
        <v>9363000000000</v>
      </c>
      <c r="N38" s="97" t="n">
        <f aca="false">N39+N61</f>
        <v>10236000000000</v>
      </c>
      <c r="O38" s="97" t="n">
        <f aca="false">O39+O61</f>
        <v>11740000000000</v>
      </c>
      <c r="P38" s="97" t="n">
        <f aca="false">P39+P61</f>
        <v>12557000000000</v>
      </c>
      <c r="Q38" s="97" t="n">
        <f aca="false">Q39+Q61</f>
        <v>13993000000000</v>
      </c>
    </row>
    <row r="39" customFormat="false" ht="16.5" hidden="false" customHeight="false" outlineLevel="0" collapsed="false">
      <c r="A39" s="110" t="s">
        <v>576</v>
      </c>
      <c r="B39" s="77"/>
      <c r="D39" s="46" t="n">
        <v>2366000000000</v>
      </c>
      <c r="E39" s="83" t="n">
        <v>2833000000000</v>
      </c>
      <c r="F39" s="83" t="n">
        <v>3004000000000</v>
      </c>
      <c r="G39" s="83" t="n">
        <v>3082000000000</v>
      </c>
      <c r="H39" s="83" t="n">
        <v>3303000000000</v>
      </c>
      <c r="I39" s="83" t="n">
        <v>4244000000000</v>
      </c>
      <c r="J39" s="83" t="n">
        <v>5164000000000</v>
      </c>
      <c r="K39" s="83" t="n">
        <v>6751000000000</v>
      </c>
      <c r="L39" s="114" t="n">
        <v>8634000000000</v>
      </c>
      <c r="M39" s="114" t="n">
        <v>9363000000000</v>
      </c>
      <c r="N39" s="114" t="n">
        <v>10236000000000</v>
      </c>
      <c r="O39" s="86" t="n">
        <v>11740000000000</v>
      </c>
      <c r="P39" s="114" t="n">
        <v>12557000000000</v>
      </c>
      <c r="Q39" s="114" t="n">
        <v>13993000000000</v>
      </c>
    </row>
    <row r="40" customFormat="false" ht="16.5" hidden="false" customHeight="false" outlineLevel="0" collapsed="false">
      <c r="A40" s="110" t="s">
        <v>862</v>
      </c>
      <c r="B40" s="110" t="s">
        <v>110</v>
      </c>
      <c r="D40" s="83" t="n">
        <v>1391000000000</v>
      </c>
      <c r="E40" s="83" t="n">
        <v>1579000000000</v>
      </c>
      <c r="F40" s="83" t="n">
        <v>1804000000000</v>
      </c>
      <c r="G40" s="83" t="n">
        <v>1890000000000</v>
      </c>
      <c r="H40" s="83" t="n">
        <v>2032000000000</v>
      </c>
      <c r="I40" s="83" t="n">
        <v>2527000000000</v>
      </c>
      <c r="J40" s="83" t="n">
        <v>3043000000000</v>
      </c>
      <c r="K40" s="83" t="n">
        <v>4097000000000</v>
      </c>
      <c r="L40" s="114" t="n">
        <v>4963000000000</v>
      </c>
      <c r="M40" s="114" t="n">
        <v>5068000000000</v>
      </c>
      <c r="N40" s="114" t="n">
        <v>5888000000000</v>
      </c>
      <c r="O40" s="114" t="n">
        <v>6818000000000</v>
      </c>
      <c r="P40" s="114" t="n">
        <v>7259000000000</v>
      </c>
      <c r="Q40" s="114" t="n">
        <v>8570000000000</v>
      </c>
    </row>
    <row r="41" customFormat="false" ht="16.5" hidden="false" customHeight="false" outlineLevel="0" collapsed="false">
      <c r="A41" s="110" t="s">
        <v>926</v>
      </c>
      <c r="B41" s="61" t="s">
        <v>197</v>
      </c>
      <c r="D41" s="83" t="n">
        <v>602000000000</v>
      </c>
      <c r="E41" s="83" t="n">
        <v>698000000000</v>
      </c>
      <c r="F41" s="83" t="n">
        <v>749000000000</v>
      </c>
      <c r="G41" s="83" t="n">
        <v>755000000000</v>
      </c>
      <c r="H41" s="83" t="n">
        <v>835000000000</v>
      </c>
      <c r="I41" s="83" t="n">
        <v>975000000000</v>
      </c>
      <c r="J41" s="83" t="n">
        <v>1058000000000</v>
      </c>
      <c r="K41" s="83" t="n">
        <v>1438000000000</v>
      </c>
      <c r="L41" s="114" t="n">
        <v>2103000000000</v>
      </c>
      <c r="M41" s="114" t="n">
        <v>2135000000000</v>
      </c>
      <c r="N41" s="114" t="n">
        <v>2290000000000</v>
      </c>
      <c r="O41" s="114" t="n">
        <v>2660000000000</v>
      </c>
      <c r="P41" s="114" t="n">
        <v>3149000000000</v>
      </c>
      <c r="Q41" s="114" t="n">
        <v>3829000000000</v>
      </c>
    </row>
    <row r="42" customFormat="false" ht="15" hidden="false" customHeight="false" outlineLevel="0" collapsed="false">
      <c r="A42" s="77" t="s">
        <v>1156</v>
      </c>
      <c r="B42" s="77"/>
      <c r="D42" s="83" t="n">
        <v>306000000000</v>
      </c>
      <c r="E42" s="83" t="n">
        <v>405000000000</v>
      </c>
      <c r="F42" s="83" t="n">
        <v>451000000000</v>
      </c>
      <c r="G42" s="83" t="n">
        <v>446000000000</v>
      </c>
      <c r="H42" s="83" t="n">
        <v>516000000000</v>
      </c>
      <c r="I42" s="83" t="s">
        <v>79</v>
      </c>
      <c r="J42" s="83" t="s">
        <v>79</v>
      </c>
      <c r="K42" s="83" t="s">
        <v>79</v>
      </c>
      <c r="L42" s="83" t="s">
        <v>79</v>
      </c>
      <c r="M42" s="83" t="s">
        <v>79</v>
      </c>
      <c r="N42" s="83" t="s">
        <v>79</v>
      </c>
      <c r="O42" s="83" t="s">
        <v>79</v>
      </c>
      <c r="P42" s="83" t="s">
        <v>79</v>
      </c>
      <c r="Q42" s="83" t="s">
        <v>79</v>
      </c>
    </row>
    <row r="43" customFormat="false" ht="15" hidden="false" customHeight="false" outlineLevel="0" collapsed="false">
      <c r="A43" s="77" t="s">
        <v>1157</v>
      </c>
      <c r="B43" s="77"/>
      <c r="D43" s="83" t="n">
        <v>297000000000</v>
      </c>
      <c r="E43" s="83" t="n">
        <v>293000000000</v>
      </c>
      <c r="F43" s="83" t="n">
        <v>299000000000</v>
      </c>
      <c r="G43" s="83" t="n">
        <v>309000000000</v>
      </c>
      <c r="H43" s="83" t="n">
        <v>319000000000</v>
      </c>
      <c r="I43" s="83" t="s">
        <v>79</v>
      </c>
      <c r="J43" s="83" t="s">
        <v>79</v>
      </c>
      <c r="K43" s="83" t="s">
        <v>79</v>
      </c>
      <c r="L43" s="83" t="s">
        <v>79</v>
      </c>
      <c r="M43" s="83" t="s">
        <v>79</v>
      </c>
      <c r="N43" s="83" t="s">
        <v>79</v>
      </c>
      <c r="O43" s="83" t="s">
        <v>79</v>
      </c>
      <c r="P43" s="83" t="s">
        <v>79</v>
      </c>
      <c r="Q43" s="83" t="s">
        <v>79</v>
      </c>
    </row>
    <row r="44" customFormat="false" ht="16.5" hidden="false" customHeight="false" outlineLevel="0" collapsed="false">
      <c r="A44" s="110" t="s">
        <v>1158</v>
      </c>
      <c r="B44" s="61" t="s">
        <v>197</v>
      </c>
      <c r="D44" s="83" t="n">
        <v>752000000000</v>
      </c>
      <c r="E44" s="83" t="n">
        <v>858000000000</v>
      </c>
      <c r="F44" s="83" t="n">
        <v>969000000000</v>
      </c>
      <c r="G44" s="83" t="n">
        <v>1025000000000</v>
      </c>
      <c r="H44" s="83" t="n">
        <v>1066000000000</v>
      </c>
      <c r="I44" s="83" t="n">
        <v>1372000000000</v>
      </c>
      <c r="J44" s="83" t="n">
        <v>1766000000000</v>
      </c>
      <c r="K44" s="83" t="n">
        <v>2311000000000</v>
      </c>
      <c r="L44" s="114" t="n">
        <v>1697000000000</v>
      </c>
      <c r="M44" s="114" t="n">
        <v>1742000000000</v>
      </c>
      <c r="N44" s="114" t="n">
        <v>1962000000000</v>
      </c>
      <c r="O44" s="114" t="n">
        <v>2310000000000</v>
      </c>
      <c r="P44" s="114" t="n">
        <v>2234000000000</v>
      </c>
      <c r="Q44" s="114" t="n">
        <v>2506000000000</v>
      </c>
    </row>
    <row r="45" customFormat="false" ht="15" hidden="false" customHeight="false" outlineLevel="0" collapsed="false">
      <c r="A45" s="81" t="s">
        <v>1159</v>
      </c>
      <c r="B45" s="77"/>
      <c r="D45" s="83" t="n">
        <v>602000000000</v>
      </c>
      <c r="E45" s="83" t="n">
        <v>690000000000</v>
      </c>
      <c r="F45" s="83" t="n">
        <v>736000000000</v>
      </c>
      <c r="G45" s="83" t="n">
        <v>717000000000</v>
      </c>
      <c r="H45" s="83" t="n">
        <v>783000000000</v>
      </c>
      <c r="I45" s="83" t="s">
        <v>79</v>
      </c>
      <c r="J45" s="83" t="s">
        <v>79</v>
      </c>
      <c r="K45" s="83" t="s">
        <v>79</v>
      </c>
      <c r="L45" s="83" t="s">
        <v>79</v>
      </c>
      <c r="M45" s="83" t="s">
        <v>79</v>
      </c>
      <c r="N45" s="83" t="s">
        <v>79</v>
      </c>
      <c r="O45" s="83" t="s">
        <v>79</v>
      </c>
      <c r="P45" s="83" t="s">
        <v>79</v>
      </c>
      <c r="Q45" s="83" t="s">
        <v>79</v>
      </c>
    </row>
    <row r="46" customFormat="false" ht="15" hidden="false" customHeight="false" outlineLevel="0" collapsed="false">
      <c r="A46" s="81" t="s">
        <v>1160</v>
      </c>
      <c r="B46" s="77"/>
      <c r="D46" s="83" t="n">
        <v>489000000000</v>
      </c>
      <c r="E46" s="83" t="n">
        <v>405000000000</v>
      </c>
      <c r="F46" s="83" t="n">
        <v>626000000000</v>
      </c>
      <c r="G46" s="83" t="n">
        <v>606000000000</v>
      </c>
      <c r="H46" s="83" t="n">
        <v>654000000000</v>
      </c>
      <c r="I46" s="83" t="s">
        <v>79</v>
      </c>
      <c r="J46" s="83" t="s">
        <v>79</v>
      </c>
      <c r="K46" s="83" t="s">
        <v>79</v>
      </c>
      <c r="L46" s="83" t="s">
        <v>79</v>
      </c>
      <c r="M46" s="83" t="s">
        <v>79</v>
      </c>
      <c r="N46" s="83" t="s">
        <v>79</v>
      </c>
      <c r="O46" s="83" t="s">
        <v>79</v>
      </c>
      <c r="P46" s="83" t="s">
        <v>79</v>
      </c>
      <c r="Q46" s="83" t="s">
        <v>79</v>
      </c>
    </row>
    <row r="47" customFormat="false" ht="15" hidden="false" customHeight="false" outlineLevel="0" collapsed="false">
      <c r="A47" s="81" t="s">
        <v>1161</v>
      </c>
      <c r="B47" s="77"/>
      <c r="D47" s="83" t="n">
        <v>113000000000</v>
      </c>
      <c r="E47" s="83" t="n">
        <v>285000000000</v>
      </c>
      <c r="F47" s="83" t="n">
        <v>110000000000</v>
      </c>
      <c r="G47" s="83" t="n">
        <v>111000000000</v>
      </c>
      <c r="H47" s="83" t="n">
        <v>129000000000</v>
      </c>
      <c r="I47" s="83" t="s">
        <v>79</v>
      </c>
      <c r="J47" s="83" t="s">
        <v>79</v>
      </c>
      <c r="K47" s="83" t="s">
        <v>79</v>
      </c>
      <c r="L47" s="83" t="s">
        <v>79</v>
      </c>
      <c r="M47" s="83" t="s">
        <v>79</v>
      </c>
      <c r="N47" s="83" t="s">
        <v>79</v>
      </c>
      <c r="O47" s="83" t="s">
        <v>79</v>
      </c>
      <c r="P47" s="83" t="s">
        <v>79</v>
      </c>
      <c r="Q47" s="83" t="s">
        <v>79</v>
      </c>
    </row>
    <row r="48" customFormat="false" ht="15" hidden="false" customHeight="false" outlineLevel="0" collapsed="false">
      <c r="A48" s="81" t="s">
        <v>1162</v>
      </c>
      <c r="B48" s="77"/>
      <c r="D48" s="83" t="n">
        <v>30000000000</v>
      </c>
      <c r="E48" s="83" t="n">
        <v>51000000000</v>
      </c>
      <c r="F48" s="83" t="n">
        <v>60000000000</v>
      </c>
      <c r="G48" s="83" t="n">
        <v>60000000000</v>
      </c>
      <c r="H48" s="83" t="n">
        <v>85000000000</v>
      </c>
      <c r="I48" s="83" t="s">
        <v>79</v>
      </c>
      <c r="J48" s="83" t="s">
        <v>79</v>
      </c>
      <c r="K48" s="83" t="s">
        <v>79</v>
      </c>
      <c r="L48" s="83" t="s">
        <v>79</v>
      </c>
      <c r="M48" s="83" t="s">
        <v>79</v>
      </c>
      <c r="N48" s="83" t="s">
        <v>79</v>
      </c>
      <c r="O48" s="83" t="s">
        <v>79</v>
      </c>
      <c r="P48" s="83" t="s">
        <v>79</v>
      </c>
      <c r="Q48" s="83" t="s">
        <v>79</v>
      </c>
    </row>
    <row r="49" customFormat="false" ht="15" hidden="false" customHeight="false" outlineLevel="0" collapsed="false">
      <c r="A49" s="81" t="s">
        <v>1163</v>
      </c>
      <c r="B49" s="77"/>
      <c r="D49" s="83" t="n">
        <v>21000000000</v>
      </c>
      <c r="E49" s="83" t="n">
        <v>25000000000</v>
      </c>
      <c r="F49" s="83" t="n">
        <v>30000000000</v>
      </c>
      <c r="G49" s="83" t="n">
        <v>26000000000</v>
      </c>
      <c r="H49" s="83" t="n">
        <v>28000000000</v>
      </c>
      <c r="I49" s="83" t="s">
        <v>79</v>
      </c>
      <c r="J49" s="83" t="s">
        <v>79</v>
      </c>
      <c r="K49" s="83" t="s">
        <v>79</v>
      </c>
      <c r="L49" s="83" t="s">
        <v>79</v>
      </c>
      <c r="M49" s="83" t="s">
        <v>79</v>
      </c>
      <c r="N49" s="83" t="s">
        <v>79</v>
      </c>
      <c r="O49" s="83" t="s">
        <v>79</v>
      </c>
      <c r="P49" s="83" t="s">
        <v>79</v>
      </c>
      <c r="Q49" s="83" t="s">
        <v>79</v>
      </c>
    </row>
    <row r="50" customFormat="false" ht="15" hidden="false" customHeight="false" outlineLevel="0" collapsed="false">
      <c r="A50" s="81" t="s">
        <v>1160</v>
      </c>
      <c r="B50" s="77"/>
      <c r="D50" s="83" t="n">
        <v>18000000000</v>
      </c>
      <c r="E50" s="83" t="n">
        <v>22000000000</v>
      </c>
      <c r="F50" s="83" t="n">
        <v>27000000000</v>
      </c>
      <c r="G50" s="83" t="n">
        <v>23000000000</v>
      </c>
      <c r="H50" s="83" t="n">
        <v>25000000000</v>
      </c>
      <c r="I50" s="83" t="s">
        <v>79</v>
      </c>
      <c r="J50" s="83" t="s">
        <v>79</v>
      </c>
      <c r="K50" s="83" t="s">
        <v>79</v>
      </c>
      <c r="L50" s="83" t="s">
        <v>79</v>
      </c>
      <c r="M50" s="83" t="s">
        <v>79</v>
      </c>
      <c r="N50" s="83" t="s">
        <v>79</v>
      </c>
      <c r="O50" s="83" t="s">
        <v>79</v>
      </c>
      <c r="P50" s="83" t="s">
        <v>79</v>
      </c>
      <c r="Q50" s="83" t="s">
        <v>79</v>
      </c>
    </row>
    <row r="51" customFormat="false" ht="15" hidden="false" customHeight="false" outlineLevel="0" collapsed="false">
      <c r="A51" s="81" t="s">
        <v>1161</v>
      </c>
      <c r="B51" s="77"/>
      <c r="D51" s="83" t="n">
        <v>2000000000</v>
      </c>
      <c r="E51" s="83" t="n">
        <v>2000000000</v>
      </c>
      <c r="F51" s="83" t="n">
        <v>3000000000</v>
      </c>
      <c r="G51" s="83" t="n">
        <v>3000000000</v>
      </c>
      <c r="H51" s="83" t="n">
        <v>3000000000</v>
      </c>
      <c r="I51" s="83" t="s">
        <v>79</v>
      </c>
      <c r="J51" s="83" t="s">
        <v>79</v>
      </c>
      <c r="K51" s="83" t="s">
        <v>79</v>
      </c>
      <c r="L51" s="83" t="s">
        <v>79</v>
      </c>
      <c r="M51" s="83" t="s">
        <v>79</v>
      </c>
      <c r="N51" s="83" t="s">
        <v>79</v>
      </c>
      <c r="O51" s="83" t="s">
        <v>79</v>
      </c>
      <c r="P51" s="83" t="s">
        <v>79</v>
      </c>
      <c r="Q51" s="83" t="s">
        <v>79</v>
      </c>
    </row>
    <row r="52" customFormat="false" ht="16.5" hidden="false" customHeight="false" outlineLevel="0" collapsed="false">
      <c r="A52" s="110" t="s">
        <v>343</v>
      </c>
      <c r="B52" s="61" t="s">
        <v>197</v>
      </c>
      <c r="D52" s="83" t="n">
        <v>22000000000</v>
      </c>
      <c r="E52" s="83" t="n">
        <v>28000000000</v>
      </c>
      <c r="F52" s="83" t="n">
        <v>34000000000</v>
      </c>
      <c r="G52" s="83" t="n">
        <v>49000000000</v>
      </c>
      <c r="H52" s="83" t="n">
        <v>55000000000</v>
      </c>
      <c r="I52" s="83" t="n">
        <v>50000000000</v>
      </c>
      <c r="J52" s="83" t="n">
        <v>70000000000</v>
      </c>
      <c r="K52" s="83" t="n">
        <v>79000000000</v>
      </c>
      <c r="L52" s="114" t="n">
        <v>86000000000</v>
      </c>
      <c r="M52" s="114" t="n">
        <v>143000000000</v>
      </c>
      <c r="N52" s="114" t="n">
        <v>160000000000</v>
      </c>
      <c r="O52" s="114" t="n">
        <v>305000000000</v>
      </c>
      <c r="P52" s="114" t="n">
        <v>256000000000</v>
      </c>
      <c r="Q52" s="114" t="n">
        <v>282000000000</v>
      </c>
    </row>
    <row r="53" customFormat="false" ht="16.5" hidden="false" customHeight="false" outlineLevel="0" collapsed="false">
      <c r="A53" s="110" t="s">
        <v>1164</v>
      </c>
      <c r="B53" s="110"/>
      <c r="D53" s="83" t="n">
        <v>77000000000</v>
      </c>
      <c r="E53" s="83" t="n">
        <v>64000000000</v>
      </c>
      <c r="F53" s="83" t="n">
        <v>109000000000</v>
      </c>
      <c r="G53" s="83" t="n">
        <v>174000000000</v>
      </c>
      <c r="H53" s="83" t="n">
        <v>115000000000</v>
      </c>
      <c r="I53" s="83" t="s">
        <v>79</v>
      </c>
      <c r="J53" s="83" t="s">
        <v>79</v>
      </c>
      <c r="K53" s="83" t="s">
        <v>79</v>
      </c>
      <c r="L53" s="83" t="s">
        <v>79</v>
      </c>
      <c r="M53" s="83" t="s">
        <v>79</v>
      </c>
      <c r="N53" s="83" t="s">
        <v>79</v>
      </c>
      <c r="O53" s="83" t="s">
        <v>79</v>
      </c>
      <c r="P53" s="83" t="s">
        <v>79</v>
      </c>
      <c r="Q53" s="114" t="n">
        <v>0</v>
      </c>
    </row>
    <row r="54" customFormat="false" ht="16.5" hidden="false" customHeight="false" outlineLevel="0" collapsed="false">
      <c r="A54" s="81" t="s">
        <v>1165</v>
      </c>
      <c r="B54" s="61" t="s">
        <v>197</v>
      </c>
      <c r="D54" s="83" t="n">
        <v>37000000000</v>
      </c>
      <c r="E54" s="83" t="n">
        <v>23000000000</v>
      </c>
      <c r="F54" s="83" t="n">
        <v>85000000000</v>
      </c>
      <c r="G54" s="83" t="n">
        <v>110000000000</v>
      </c>
      <c r="H54" s="83" t="n">
        <v>130000000000</v>
      </c>
      <c r="I54" s="83" t="n">
        <v>180000000000</v>
      </c>
      <c r="J54" s="83" t="n">
        <v>220000000000</v>
      </c>
      <c r="K54" s="83" t="n">
        <v>347000000000</v>
      </c>
      <c r="L54" s="114" t="s">
        <v>79</v>
      </c>
      <c r="M54" s="114" t="s">
        <v>79</v>
      </c>
      <c r="N54" s="114" t="s">
        <v>79</v>
      </c>
      <c r="O54" s="114" t="s">
        <v>79</v>
      </c>
      <c r="P54" s="114" t="s">
        <v>79</v>
      </c>
      <c r="Q54" s="114" t="s">
        <v>79</v>
      </c>
    </row>
    <row r="55" customFormat="false" ht="16.5" hidden="false" customHeight="false" outlineLevel="0" collapsed="false">
      <c r="A55" s="110" t="s">
        <v>1166</v>
      </c>
      <c r="B55" s="61" t="s">
        <v>197</v>
      </c>
      <c r="D55" s="46" t="s">
        <v>79</v>
      </c>
      <c r="E55" s="46" t="s">
        <v>79</v>
      </c>
      <c r="F55" s="46" t="s">
        <v>79</v>
      </c>
      <c r="G55" s="46" t="s">
        <v>79</v>
      </c>
      <c r="H55" s="46" t="s">
        <v>79</v>
      </c>
      <c r="I55" s="46" t="s">
        <v>79</v>
      </c>
      <c r="J55" s="46" t="s">
        <v>79</v>
      </c>
      <c r="K55" s="46" t="s">
        <v>79</v>
      </c>
      <c r="L55" s="114" t="n">
        <v>1077000000000</v>
      </c>
      <c r="M55" s="114" t="n">
        <v>1050000000000</v>
      </c>
      <c r="N55" s="114" t="n">
        <v>1476000000000</v>
      </c>
      <c r="O55" s="114" t="n">
        <v>1543000000000</v>
      </c>
      <c r="P55" s="114" t="n">
        <v>1620000000000</v>
      </c>
      <c r="Q55" s="114" t="n">
        <v>1953000000000</v>
      </c>
    </row>
    <row r="56" customFormat="false" ht="16.5" hidden="false" customHeight="false" outlineLevel="0" collapsed="false">
      <c r="A56" s="110" t="s">
        <v>930</v>
      </c>
      <c r="B56" s="110" t="s">
        <v>110</v>
      </c>
      <c r="D56" s="83" t="n">
        <v>974000000000</v>
      </c>
      <c r="E56" s="83" t="n">
        <v>1253000000000</v>
      </c>
      <c r="F56" s="83" t="n">
        <v>1229000000000</v>
      </c>
      <c r="G56" s="83" t="n">
        <v>1193000000000</v>
      </c>
      <c r="H56" s="83" t="n">
        <v>1272000000000</v>
      </c>
      <c r="I56" s="83" t="n">
        <v>1716000000000</v>
      </c>
      <c r="J56" s="83" t="n">
        <v>2121000000000</v>
      </c>
      <c r="K56" s="83" t="n">
        <v>2654000000000</v>
      </c>
      <c r="L56" s="114" t="n">
        <v>3671000000000</v>
      </c>
      <c r="M56" s="114" t="n">
        <v>4295000000000</v>
      </c>
      <c r="N56" s="114" t="n">
        <v>4348000000000</v>
      </c>
      <c r="O56" s="114" t="n">
        <v>4922000000000</v>
      </c>
      <c r="P56" s="114" t="n">
        <v>5299000000000</v>
      </c>
      <c r="Q56" s="114" t="n">
        <v>5423000000000</v>
      </c>
    </row>
    <row r="57" customFormat="false" ht="16.5" hidden="false" customHeight="false" outlineLevel="0" collapsed="false">
      <c r="A57" s="81" t="s">
        <v>1167</v>
      </c>
      <c r="B57" s="13" t="s">
        <v>58</v>
      </c>
      <c r="D57" s="83" t="n">
        <v>262000000000</v>
      </c>
      <c r="E57" s="83" t="n">
        <v>338000000000</v>
      </c>
      <c r="F57" s="83" t="n">
        <v>333000000000</v>
      </c>
      <c r="G57" s="83" t="n">
        <v>296000000000</v>
      </c>
      <c r="H57" s="83" t="n">
        <v>315000000000</v>
      </c>
      <c r="I57" s="83" t="n">
        <v>381000000000</v>
      </c>
      <c r="J57" s="83" t="n">
        <v>436000000000</v>
      </c>
      <c r="K57" s="83" t="n">
        <v>701000000000</v>
      </c>
      <c r="L57" s="114" t="s">
        <v>79</v>
      </c>
      <c r="M57" s="114" t="s">
        <v>79</v>
      </c>
      <c r="N57" s="114" t="s">
        <v>79</v>
      </c>
      <c r="O57" s="114" t="s">
        <v>79</v>
      </c>
      <c r="P57" s="114" t="s">
        <v>79</v>
      </c>
      <c r="Q57" s="114" t="s">
        <v>79</v>
      </c>
    </row>
    <row r="58" customFormat="false" ht="16.5" hidden="false" customHeight="false" outlineLevel="0" collapsed="false">
      <c r="A58" s="81" t="s">
        <v>1168</v>
      </c>
      <c r="B58" s="77"/>
      <c r="D58" s="46" t="s">
        <v>79</v>
      </c>
      <c r="E58" s="46" t="s">
        <v>79</v>
      </c>
      <c r="F58" s="46" t="s">
        <v>79</v>
      </c>
      <c r="G58" s="46" t="s">
        <v>79</v>
      </c>
      <c r="H58" s="46" t="s">
        <v>79</v>
      </c>
      <c r="I58" s="83" t="n">
        <v>0</v>
      </c>
      <c r="J58" s="83" t="n">
        <v>2000000000</v>
      </c>
      <c r="K58" s="83" t="n">
        <v>10000000000</v>
      </c>
      <c r="L58" s="114" t="s">
        <v>79</v>
      </c>
      <c r="M58" s="114" t="s">
        <v>79</v>
      </c>
      <c r="N58" s="114" t="s">
        <v>79</v>
      </c>
      <c r="O58" s="114" t="s">
        <v>79</v>
      </c>
      <c r="P58" s="114" t="s">
        <v>79</v>
      </c>
      <c r="Q58" s="114" t="s">
        <v>79</v>
      </c>
    </row>
    <row r="59" customFormat="false" ht="16.5" hidden="false" customHeight="false" outlineLevel="0" collapsed="false">
      <c r="A59" s="146" t="s">
        <v>1169</v>
      </c>
      <c r="B59" s="13" t="s">
        <v>58</v>
      </c>
      <c r="D59" s="83" t="n">
        <v>712000000000</v>
      </c>
      <c r="E59" s="83" t="n">
        <v>915000000000</v>
      </c>
      <c r="F59" s="83" t="n">
        <v>896000000000</v>
      </c>
      <c r="G59" s="83" t="n">
        <v>896000000000</v>
      </c>
      <c r="H59" s="83" t="n">
        <v>956000000000</v>
      </c>
      <c r="I59" s="83" t="n">
        <v>1336000000000</v>
      </c>
      <c r="J59" s="83" t="n">
        <v>1682000000000</v>
      </c>
      <c r="K59" s="83" t="n">
        <v>1943000000000</v>
      </c>
      <c r="L59" s="114" t="n">
        <v>2749000000000</v>
      </c>
      <c r="M59" s="114" t="n">
        <v>3420000000000</v>
      </c>
      <c r="N59" s="114" t="n">
        <v>3403000000000</v>
      </c>
      <c r="O59" s="114" t="n">
        <v>4023000000000</v>
      </c>
      <c r="P59" s="114" t="n">
        <v>4149000000000</v>
      </c>
      <c r="Q59" s="114" t="n">
        <v>4096000000000</v>
      </c>
    </row>
    <row r="60" customFormat="false" ht="16.5" hidden="false" customHeight="false" outlineLevel="0" collapsed="false">
      <c r="A60" s="110" t="s">
        <v>1170</v>
      </c>
      <c r="B60" s="77"/>
      <c r="D60" s="46" t="s">
        <v>79</v>
      </c>
      <c r="E60" s="46" t="s">
        <v>79</v>
      </c>
      <c r="F60" s="46" t="s">
        <v>79</v>
      </c>
      <c r="G60" s="46" t="s">
        <v>79</v>
      </c>
      <c r="H60" s="46" t="s">
        <v>79</v>
      </c>
      <c r="I60" s="46" t="s">
        <v>79</v>
      </c>
      <c r="J60" s="46" t="s">
        <v>79</v>
      </c>
      <c r="K60" s="46" t="s">
        <v>79</v>
      </c>
      <c r="L60" s="114" t="n">
        <v>-1827000000000</v>
      </c>
      <c r="M60" s="114" t="n">
        <v>-1340000000000</v>
      </c>
      <c r="N60" s="86" t="n">
        <v>0</v>
      </c>
      <c r="O60" s="114" t="n">
        <v>-2150000000000</v>
      </c>
      <c r="P60" s="114" t="n">
        <v>-1858000000000</v>
      </c>
      <c r="Q60" s="114" t="n">
        <v>-1924000000000</v>
      </c>
    </row>
    <row r="61" customFormat="false" ht="16.5" hidden="false" customHeight="false" outlineLevel="0" collapsed="false">
      <c r="A61" s="77" t="s">
        <v>122</v>
      </c>
      <c r="B61" s="110" t="s">
        <v>110</v>
      </c>
      <c r="D61" s="83" t="n">
        <v>0</v>
      </c>
      <c r="E61" s="83" t="n">
        <v>0</v>
      </c>
      <c r="F61" s="83" t="n">
        <v>-28000000000</v>
      </c>
      <c r="G61" s="83" t="n">
        <v>0</v>
      </c>
      <c r="H61" s="83" t="n">
        <v>0</v>
      </c>
      <c r="I61" s="46"/>
      <c r="J61" s="46"/>
      <c r="K61" s="46"/>
      <c r="L61" s="46"/>
      <c r="M61" s="46"/>
      <c r="N61" s="46"/>
      <c r="O61" s="46"/>
      <c r="P61" s="46"/>
      <c r="Q61" s="46"/>
    </row>
    <row r="62" customFormat="false" ht="15" hidden="false" customHeight="false" outlineLevel="0" collapsed="false">
      <c r="A62" s="81" t="s">
        <v>1171</v>
      </c>
      <c r="B62" s="77"/>
      <c r="D62" s="83" t="n">
        <v>161000000000</v>
      </c>
      <c r="E62" s="83" t="n">
        <v>181000000000</v>
      </c>
      <c r="F62" s="83" t="n">
        <v>-59000000000</v>
      </c>
      <c r="G62" s="83" t="n">
        <v>300000000000</v>
      </c>
      <c r="H62" s="83" t="n">
        <v>494000000000</v>
      </c>
      <c r="I62" s="83" t="n">
        <v>526000000000</v>
      </c>
      <c r="J62" s="83" t="n">
        <v>1005000000000</v>
      </c>
      <c r="K62" s="83" t="n">
        <v>1166000000000</v>
      </c>
      <c r="L62" s="46" t="s">
        <v>79</v>
      </c>
      <c r="M62" s="46" t="s">
        <v>79</v>
      </c>
      <c r="N62" s="46" t="s">
        <v>79</v>
      </c>
      <c r="O62" s="46" t="s">
        <v>79</v>
      </c>
      <c r="P62" s="46" t="s">
        <v>79</v>
      </c>
      <c r="Q62" s="46" t="s">
        <v>79</v>
      </c>
    </row>
    <row r="63" customFormat="false" ht="15" hidden="false" customHeight="false" outlineLevel="0" collapsed="false">
      <c r="A63" s="81" t="s">
        <v>1172</v>
      </c>
      <c r="B63" s="77"/>
      <c r="D63" s="83" t="n">
        <v>-805000000000</v>
      </c>
      <c r="E63" s="83" t="n">
        <v>-1056000000000</v>
      </c>
      <c r="F63" s="83" t="n">
        <v>-1229000000000</v>
      </c>
      <c r="G63" s="83" t="n">
        <v>-873000000000</v>
      </c>
      <c r="H63" s="83" t="n">
        <v>-650000000000</v>
      </c>
      <c r="I63" s="83" t="n">
        <v>-813000000000</v>
      </c>
      <c r="J63" s="83" t="n">
        <v>-999000000000</v>
      </c>
      <c r="K63" s="83" t="n">
        <v>-1288000000000</v>
      </c>
      <c r="L63" s="46" t="s">
        <v>79</v>
      </c>
      <c r="M63" s="46" t="s">
        <v>79</v>
      </c>
      <c r="N63" s="46" t="s">
        <v>79</v>
      </c>
      <c r="O63" s="46" t="s">
        <v>79</v>
      </c>
      <c r="P63" s="46" t="s">
        <v>79</v>
      </c>
      <c r="Q63" s="46" t="s">
        <v>79</v>
      </c>
    </row>
    <row r="64" customFormat="false" ht="15" hidden="false" customHeight="false" outlineLevel="0" collapsed="false">
      <c r="A64" s="77" t="s">
        <v>168</v>
      </c>
      <c r="B64" s="77"/>
      <c r="D64" s="83" t="n">
        <v>-408000000000</v>
      </c>
      <c r="E64" s="83" t="n">
        <v>-604000000000</v>
      </c>
      <c r="F64" s="83" t="n">
        <v>-817000000000</v>
      </c>
      <c r="G64" s="83" t="n">
        <v>-512000000000</v>
      </c>
      <c r="H64" s="83" t="n">
        <v>-99000000000</v>
      </c>
      <c r="I64" s="83" t="n">
        <v>0</v>
      </c>
      <c r="J64" s="83" t="n">
        <v>0</v>
      </c>
      <c r="K64" s="83" t="n">
        <v>0</v>
      </c>
      <c r="L64" s="46" t="s">
        <v>79</v>
      </c>
      <c r="M64" s="46" t="s">
        <v>79</v>
      </c>
      <c r="N64" s="46" t="s">
        <v>79</v>
      </c>
      <c r="O64" s="46" t="s">
        <v>79</v>
      </c>
      <c r="P64" s="46" t="s">
        <v>79</v>
      </c>
      <c r="Q64" s="46" t="s">
        <v>79</v>
      </c>
    </row>
    <row r="65" s="24" customFormat="true" ht="15" hidden="false" customHeight="false" outlineLevel="0" collapsed="false">
      <c r="A65" s="31" t="s">
        <v>64</v>
      </c>
      <c r="B65" s="121" t="s">
        <v>299</v>
      </c>
      <c r="D65" s="118" t="n">
        <v>805000000000</v>
      </c>
      <c r="E65" s="118" t="n">
        <v>1056000000000</v>
      </c>
      <c r="F65" s="118" t="n">
        <v>1229000000000</v>
      </c>
      <c r="G65" s="118" t="n">
        <v>873000000000</v>
      </c>
      <c r="H65" s="118" t="n">
        <v>650000000000</v>
      </c>
      <c r="I65" s="118" t="n">
        <v>813000000000</v>
      </c>
      <c r="J65" s="118" t="n">
        <v>999000000000</v>
      </c>
      <c r="K65" s="118" t="n">
        <v>1288000000000</v>
      </c>
      <c r="L65" s="97" t="n">
        <f aca="false">L79+L77</f>
        <v>277000000000</v>
      </c>
      <c r="M65" s="97" t="n">
        <f aca="false">M79+M77</f>
        <v>799000000000</v>
      </c>
      <c r="N65" s="97" t="n">
        <f aca="false">N79+N77</f>
        <v>1776000000000</v>
      </c>
      <c r="O65" s="97" t="n">
        <f aca="false">O79+O77</f>
        <v>2713000000000</v>
      </c>
      <c r="P65" s="97" t="n">
        <f aca="false">P79+P77</f>
        <v>2360000000000</v>
      </c>
      <c r="Q65" s="97" t="n">
        <f aca="false">Q79+Q77</f>
        <v>2124000000000</v>
      </c>
    </row>
    <row r="66" customFormat="false" ht="16.5" hidden="false" customHeight="false" outlineLevel="0" collapsed="false">
      <c r="A66" s="81" t="s">
        <v>1173</v>
      </c>
      <c r="B66" s="77"/>
      <c r="D66" s="83" t="n">
        <v>763000000000</v>
      </c>
      <c r="E66" s="83" t="n">
        <v>1122000000000</v>
      </c>
      <c r="F66" s="83" t="n">
        <v>1002000000000</v>
      </c>
      <c r="G66" s="83" t="n">
        <v>1030000000000</v>
      </c>
      <c r="H66" s="83" t="n">
        <v>1257000000000</v>
      </c>
      <c r="I66" s="83" t="n">
        <v>1418000000000</v>
      </c>
      <c r="J66" s="83" t="n">
        <v>1768000000000</v>
      </c>
      <c r="K66" s="83" t="n">
        <v>2423000000000</v>
      </c>
      <c r="L66" s="114" t="n">
        <v>1012000000000</v>
      </c>
      <c r="M66" s="114" t="n">
        <v>924000000000</v>
      </c>
      <c r="N66" s="114" t="n">
        <v>1779000000000</v>
      </c>
      <c r="O66" s="114" t="n">
        <v>2350000000000</v>
      </c>
      <c r="P66" s="114" t="n">
        <v>2109000000000</v>
      </c>
      <c r="Q66" s="114" t="n">
        <v>2024000000000</v>
      </c>
    </row>
    <row r="67" customFormat="false" ht="16.5" hidden="false" customHeight="false" outlineLevel="0" collapsed="false">
      <c r="A67" s="77" t="s">
        <v>644</v>
      </c>
      <c r="B67" s="77" t="s">
        <v>144</v>
      </c>
      <c r="D67" s="83" t="n">
        <v>763000000000</v>
      </c>
      <c r="E67" s="83" t="n">
        <v>1122000000000</v>
      </c>
      <c r="F67" s="83" t="n">
        <v>1002000000000</v>
      </c>
      <c r="G67" s="83" t="n">
        <v>1030000000000</v>
      </c>
      <c r="H67" s="83" t="n">
        <v>1257000000000</v>
      </c>
      <c r="I67" s="83" t="n">
        <f aca="false">I66-I71</f>
        <v>657000000000</v>
      </c>
      <c r="J67" s="83" t="n">
        <f aca="false">J66-J71</f>
        <v>1004000000000</v>
      </c>
      <c r="K67" s="83" t="n">
        <f aca="false">K66-K71</f>
        <v>1018000000000</v>
      </c>
      <c r="L67" s="114" t="n">
        <v>1012000000000</v>
      </c>
      <c r="M67" s="114" t="n">
        <v>924000000000</v>
      </c>
      <c r="N67" s="114" t="n">
        <v>1779000000000</v>
      </c>
      <c r="O67" s="114" t="n">
        <v>2350000000000</v>
      </c>
      <c r="P67" s="114" t="n">
        <v>2109000000000</v>
      </c>
      <c r="Q67" s="114" t="n">
        <v>2024000000000</v>
      </c>
    </row>
    <row r="68" customFormat="false" ht="16.5" hidden="false" customHeight="false" outlineLevel="0" collapsed="false">
      <c r="A68" s="143" t="s">
        <v>1174</v>
      </c>
      <c r="B68" s="110" t="s">
        <v>138</v>
      </c>
      <c r="D68" s="83" t="n">
        <v>713000000000</v>
      </c>
      <c r="E68" s="83" t="n">
        <v>951000000000</v>
      </c>
      <c r="F68" s="83" t="n">
        <v>922000000000</v>
      </c>
      <c r="G68" s="83" t="n">
        <v>1010000000000</v>
      </c>
      <c r="H68" s="83" t="n">
        <v>1175000000000</v>
      </c>
      <c r="I68" s="46" t="s">
        <v>79</v>
      </c>
      <c r="J68" s="46" t="s">
        <v>79</v>
      </c>
      <c r="K68" s="46" t="s">
        <v>79</v>
      </c>
      <c r="L68" s="46" t="s">
        <v>79</v>
      </c>
      <c r="M68" s="46" t="s">
        <v>79</v>
      </c>
      <c r="N68" s="46" t="s">
        <v>79</v>
      </c>
      <c r="O68" s="46" t="s">
        <v>79</v>
      </c>
      <c r="P68" s="46" t="s">
        <v>79</v>
      </c>
      <c r="Q68" s="46" t="s">
        <v>79</v>
      </c>
    </row>
    <row r="69" customFormat="false" ht="16.5" hidden="false" customHeight="false" outlineLevel="0" collapsed="false">
      <c r="A69" s="81" t="s">
        <v>490</v>
      </c>
      <c r="B69" s="110" t="s">
        <v>138</v>
      </c>
      <c r="D69" s="83" t="n">
        <v>54000000000</v>
      </c>
      <c r="E69" s="83" t="n">
        <v>178000000000</v>
      </c>
      <c r="F69" s="83" t="n">
        <v>139000000000</v>
      </c>
      <c r="G69" s="83" t="n">
        <v>45000000000</v>
      </c>
      <c r="H69" s="83" t="n">
        <v>120000000000</v>
      </c>
      <c r="I69" s="46" t="s">
        <v>79</v>
      </c>
      <c r="J69" s="46" t="s">
        <v>79</v>
      </c>
      <c r="K69" s="46" t="s">
        <v>79</v>
      </c>
      <c r="L69" s="46" t="s">
        <v>79</v>
      </c>
      <c r="M69" s="46" t="s">
        <v>79</v>
      </c>
      <c r="N69" s="46" t="s">
        <v>79</v>
      </c>
      <c r="O69" s="46" t="s">
        <v>79</v>
      </c>
      <c r="P69" s="46" t="s">
        <v>79</v>
      </c>
      <c r="Q69" s="46" t="s">
        <v>79</v>
      </c>
    </row>
    <row r="70" customFormat="false" ht="15" hidden="false" customHeight="false" outlineLevel="0" collapsed="false">
      <c r="A70" s="81" t="s">
        <v>136</v>
      </c>
      <c r="B70" s="81"/>
      <c r="D70" s="46" t="s">
        <v>79</v>
      </c>
      <c r="E70" s="46" t="s">
        <v>79</v>
      </c>
      <c r="F70" s="46" t="s">
        <v>79</v>
      </c>
      <c r="G70" s="46" t="s">
        <v>79</v>
      </c>
      <c r="H70" s="46" t="s">
        <v>79</v>
      </c>
      <c r="I70" s="83" t="n">
        <v>1474000000000</v>
      </c>
      <c r="J70" s="83" t="n">
        <v>1870000000000</v>
      </c>
      <c r="K70" s="83" t="n">
        <v>2526000000000</v>
      </c>
      <c r="L70" s="46" t="s">
        <v>79</v>
      </c>
      <c r="M70" s="46" t="s">
        <v>79</v>
      </c>
      <c r="N70" s="46" t="s">
        <v>79</v>
      </c>
      <c r="O70" s="46" t="s">
        <v>79</v>
      </c>
      <c r="P70" s="46" t="s">
        <v>79</v>
      </c>
      <c r="Q70" s="46" t="s">
        <v>79</v>
      </c>
    </row>
    <row r="71" customFormat="false" ht="16.5" hidden="false" customHeight="false" outlineLevel="0" collapsed="false">
      <c r="A71" s="81" t="s">
        <v>43</v>
      </c>
      <c r="B71" s="110"/>
      <c r="D71" s="46" t="s">
        <v>79</v>
      </c>
      <c r="E71" s="46" t="s">
        <v>79</v>
      </c>
      <c r="F71" s="46" t="s">
        <v>79</v>
      </c>
      <c r="G71" s="46" t="s">
        <v>79</v>
      </c>
      <c r="H71" s="46" t="s">
        <v>79</v>
      </c>
      <c r="I71" s="83" t="n">
        <v>761000000000</v>
      </c>
      <c r="J71" s="83" t="n">
        <v>764000000000</v>
      </c>
      <c r="K71" s="83" t="n">
        <v>1405000000000</v>
      </c>
      <c r="L71" s="46" t="s">
        <v>79</v>
      </c>
      <c r="M71" s="46" t="s">
        <v>79</v>
      </c>
      <c r="N71" s="46" t="s">
        <v>79</v>
      </c>
      <c r="O71" s="46" t="s">
        <v>79</v>
      </c>
      <c r="P71" s="46" t="s">
        <v>79</v>
      </c>
      <c r="Q71" s="46" t="s">
        <v>79</v>
      </c>
    </row>
    <row r="72" customFormat="false" ht="16.5" hidden="false" customHeight="false" outlineLevel="0" collapsed="false">
      <c r="A72" s="81" t="s">
        <v>327</v>
      </c>
      <c r="B72" s="110" t="s">
        <v>138</v>
      </c>
      <c r="D72" s="46" t="s">
        <v>79</v>
      </c>
      <c r="E72" s="46" t="s">
        <v>79</v>
      </c>
      <c r="F72" s="46" t="s">
        <v>79</v>
      </c>
      <c r="G72" s="46" t="s">
        <v>79</v>
      </c>
      <c r="H72" s="46" t="s">
        <v>79</v>
      </c>
      <c r="I72" s="83" t="n">
        <v>712000000000</v>
      </c>
      <c r="J72" s="83" t="n">
        <v>1106000000000</v>
      </c>
      <c r="K72" s="83" t="n">
        <v>1121000000000</v>
      </c>
      <c r="L72" s="46" t="s">
        <v>79</v>
      </c>
      <c r="M72" s="46" t="s">
        <v>79</v>
      </c>
      <c r="N72" s="46" t="s">
        <v>79</v>
      </c>
      <c r="O72" s="46" t="s">
        <v>79</v>
      </c>
      <c r="P72" s="46" t="s">
        <v>79</v>
      </c>
      <c r="Q72" s="46" t="s">
        <v>79</v>
      </c>
    </row>
    <row r="73" customFormat="false" ht="16.5" hidden="false" customHeight="false" outlineLevel="0" collapsed="false">
      <c r="A73" s="81" t="s">
        <v>172</v>
      </c>
      <c r="B73" s="110" t="s">
        <v>142</v>
      </c>
      <c r="D73" s="46" t="s">
        <v>79</v>
      </c>
      <c r="E73" s="46" t="s">
        <v>79</v>
      </c>
      <c r="F73" s="46" t="s">
        <v>79</v>
      </c>
      <c r="G73" s="46" t="s">
        <v>79</v>
      </c>
      <c r="H73" s="46" t="s">
        <v>79</v>
      </c>
      <c r="I73" s="83" t="n">
        <v>-55000000000</v>
      </c>
      <c r="J73" s="83" t="n">
        <v>-102000000000</v>
      </c>
      <c r="K73" s="83" t="n">
        <v>-102000000000</v>
      </c>
      <c r="L73" s="46" t="s">
        <v>79</v>
      </c>
      <c r="M73" s="46" t="s">
        <v>79</v>
      </c>
      <c r="N73" s="46" t="s">
        <v>79</v>
      </c>
      <c r="O73" s="46" t="s">
        <v>79</v>
      </c>
      <c r="P73" s="46" t="s">
        <v>79</v>
      </c>
      <c r="Q73" s="46" t="s">
        <v>79</v>
      </c>
    </row>
    <row r="74" customFormat="false" ht="15" hidden="false" customHeight="false" outlineLevel="0" collapsed="false">
      <c r="A74" s="81" t="s">
        <v>762</v>
      </c>
      <c r="B74" s="77" t="s">
        <v>144</v>
      </c>
      <c r="D74" s="83" t="n">
        <v>41000000000</v>
      </c>
      <c r="E74" s="83" t="n">
        <v>-66000000000</v>
      </c>
      <c r="F74" s="83" t="n">
        <v>227000000000</v>
      </c>
      <c r="G74" s="83" t="n">
        <v>-157000000000</v>
      </c>
      <c r="H74" s="83" t="n">
        <v>-606000000000</v>
      </c>
      <c r="I74" s="83" t="n">
        <v>-606000000000</v>
      </c>
      <c r="J74" s="83" t="n">
        <v>-769000000000</v>
      </c>
      <c r="K74" s="83" t="n">
        <v>-1135000000000</v>
      </c>
      <c r="L74" s="46" t="s">
        <v>79</v>
      </c>
      <c r="M74" s="46" t="s">
        <v>79</v>
      </c>
      <c r="N74" s="46" t="s">
        <v>79</v>
      </c>
      <c r="O74" s="46" t="s">
        <v>79</v>
      </c>
      <c r="P74" s="46" t="s">
        <v>79</v>
      </c>
      <c r="Q74" s="46" t="s">
        <v>79</v>
      </c>
    </row>
    <row r="75" customFormat="false" ht="15" hidden="false" customHeight="false" outlineLevel="0" collapsed="false">
      <c r="A75" s="143" t="s">
        <v>1175</v>
      </c>
      <c r="B75" s="77" t="s">
        <v>1122</v>
      </c>
      <c r="D75" s="83" t="n">
        <v>-78000000000</v>
      </c>
      <c r="E75" s="83" t="n">
        <v>-44000000000</v>
      </c>
      <c r="F75" s="83" t="n">
        <v>-9000000000</v>
      </c>
      <c r="G75" s="83" t="n">
        <v>-81000000000</v>
      </c>
      <c r="H75" s="83" t="n">
        <v>-212000000000</v>
      </c>
      <c r="I75" s="83" t="n">
        <v>-532000000000</v>
      </c>
      <c r="J75" s="83" t="n">
        <v>-863000000000</v>
      </c>
      <c r="K75" s="83" t="n">
        <v>-1171000000000</v>
      </c>
      <c r="L75" s="46" t="s">
        <v>79</v>
      </c>
      <c r="M75" s="46" t="s">
        <v>79</v>
      </c>
      <c r="N75" s="46" t="s">
        <v>79</v>
      </c>
      <c r="O75" s="46" t="s">
        <v>79</v>
      </c>
      <c r="P75" s="46" t="s">
        <v>79</v>
      </c>
      <c r="Q75" s="46" t="s">
        <v>79</v>
      </c>
    </row>
    <row r="76" customFormat="false" ht="15" hidden="false" customHeight="false" outlineLevel="0" collapsed="false">
      <c r="A76" s="77" t="s">
        <v>730</v>
      </c>
      <c r="B76" s="77" t="s">
        <v>1122</v>
      </c>
      <c r="D76" s="83" t="n">
        <v>120000000000</v>
      </c>
      <c r="E76" s="83" t="n">
        <v>-22000000000</v>
      </c>
      <c r="F76" s="83" t="n">
        <v>236000000000</v>
      </c>
      <c r="G76" s="83" t="n">
        <v>-76000000000</v>
      </c>
      <c r="H76" s="83" t="n">
        <v>-394000000000</v>
      </c>
      <c r="I76" s="83" t="s">
        <v>79</v>
      </c>
      <c r="J76" s="46" t="s">
        <v>79</v>
      </c>
      <c r="K76" s="46" t="s">
        <v>79</v>
      </c>
      <c r="L76" s="46" t="s">
        <v>79</v>
      </c>
      <c r="M76" s="46" t="s">
        <v>79</v>
      </c>
      <c r="N76" s="46" t="s">
        <v>79</v>
      </c>
      <c r="O76" s="46" t="s">
        <v>79</v>
      </c>
      <c r="P76" s="46" t="s">
        <v>79</v>
      </c>
      <c r="Q76" s="46" t="s">
        <v>79</v>
      </c>
    </row>
    <row r="77" customFormat="false" ht="16.5" hidden="false" customHeight="false" outlineLevel="0" collapsed="false">
      <c r="A77" s="110" t="s">
        <v>383</v>
      </c>
      <c r="B77" s="77"/>
      <c r="D77" s="46" t="s">
        <v>79</v>
      </c>
      <c r="E77" s="46" t="s">
        <v>79</v>
      </c>
      <c r="F77" s="46" t="s">
        <v>79</v>
      </c>
      <c r="G77" s="46" t="s">
        <v>79</v>
      </c>
      <c r="H77" s="46" t="s">
        <v>79</v>
      </c>
      <c r="I77" s="46" t="s">
        <v>79</v>
      </c>
      <c r="J77" s="46" t="s">
        <v>79</v>
      </c>
      <c r="K77" s="46" t="s">
        <v>79</v>
      </c>
      <c r="L77" s="114" t="n">
        <v>-735000000000</v>
      </c>
      <c r="M77" s="114" t="n">
        <v>-125000000000</v>
      </c>
      <c r="N77" s="114" t="n">
        <v>-3000000000</v>
      </c>
      <c r="O77" s="114" t="n">
        <v>363000000000</v>
      </c>
      <c r="P77" s="114" t="n">
        <v>251000000000</v>
      </c>
      <c r="Q77" s="114" t="n">
        <v>100000000000</v>
      </c>
    </row>
    <row r="78" customFormat="false" ht="16.5" hidden="false" customHeight="false" outlineLevel="0" collapsed="false">
      <c r="A78" s="110" t="s">
        <v>1176</v>
      </c>
      <c r="B78" s="77"/>
      <c r="D78" s="46" t="s">
        <v>79</v>
      </c>
      <c r="E78" s="46" t="s">
        <v>79</v>
      </c>
      <c r="F78" s="46" t="s">
        <v>79</v>
      </c>
      <c r="G78" s="46" t="s">
        <v>79</v>
      </c>
      <c r="H78" s="46" t="s">
        <v>79</v>
      </c>
      <c r="I78" s="46" t="s">
        <v>79</v>
      </c>
      <c r="J78" s="46" t="s">
        <v>79</v>
      </c>
      <c r="K78" s="46" t="s">
        <v>79</v>
      </c>
      <c r="L78" s="114" t="n">
        <v>1092000000000</v>
      </c>
      <c r="M78" s="114" t="n">
        <v>1215000000000</v>
      </c>
      <c r="N78" s="114" t="n">
        <v>2119000000000</v>
      </c>
      <c r="O78" s="114" t="n">
        <v>2514000000000</v>
      </c>
      <c r="P78" s="114" t="n">
        <v>2109000000000</v>
      </c>
      <c r="Q78" s="114" t="n">
        <v>2024000000000</v>
      </c>
    </row>
    <row r="79" customFormat="false" ht="16.5" hidden="false" customHeight="false" outlineLevel="0" collapsed="false">
      <c r="A79" s="146" t="s">
        <v>1177</v>
      </c>
      <c r="B79" s="77"/>
      <c r="D79" s="46" t="s">
        <v>79</v>
      </c>
      <c r="E79" s="46" t="s">
        <v>79</v>
      </c>
      <c r="F79" s="46" t="s">
        <v>79</v>
      </c>
      <c r="G79" s="46" t="s">
        <v>79</v>
      </c>
      <c r="H79" s="46" t="s">
        <v>79</v>
      </c>
      <c r="I79" s="46" t="s">
        <v>79</v>
      </c>
      <c r="J79" s="46" t="s">
        <v>79</v>
      </c>
      <c r="K79" s="46" t="s">
        <v>79</v>
      </c>
      <c r="L79" s="114" t="n">
        <v>1012000000000</v>
      </c>
      <c r="M79" s="114" t="n">
        <v>924000000000</v>
      </c>
      <c r="N79" s="114" t="n">
        <v>1779000000000</v>
      </c>
      <c r="O79" s="114" t="n">
        <v>2350000000000</v>
      </c>
      <c r="P79" s="114" t="n">
        <v>2109000000000</v>
      </c>
      <c r="Q79" s="114" t="n">
        <v>2024000000000</v>
      </c>
    </row>
    <row r="81" customFormat="false" ht="15" hidden="false" customHeight="false" outlineLevel="0" collapsed="false">
      <c r="D81" s="0" t="s">
        <v>85</v>
      </c>
      <c r="E81" s="0" t="s">
        <v>85</v>
      </c>
      <c r="F81" s="0" t="s">
        <v>85</v>
      </c>
      <c r="G81" s="0" t="s">
        <v>85</v>
      </c>
      <c r="H81" s="0" t="s">
        <v>85</v>
      </c>
      <c r="I81" s="0" t="s">
        <v>85</v>
      </c>
      <c r="J81" s="0" t="s">
        <v>85</v>
      </c>
      <c r="K81" s="0" t="s">
        <v>85</v>
      </c>
      <c r="L81" s="0" t="s">
        <v>85</v>
      </c>
      <c r="M81" s="0" t="s">
        <v>85</v>
      </c>
      <c r="N81" s="0" t="s">
        <v>85</v>
      </c>
      <c r="O81" s="0" t="s">
        <v>85</v>
      </c>
      <c r="P81" s="0" t="s">
        <v>85</v>
      </c>
      <c r="Q81" s="0" t="s">
        <v>85</v>
      </c>
    </row>
    <row r="83" customFormat="false" ht="15" hidden="false" customHeight="false" outlineLevel="0" collapsed="false">
      <c r="A83" s="0" t="s">
        <v>1178</v>
      </c>
      <c r="C83" s="105" t="n">
        <f aca="false">C7-C10-C22-C34</f>
        <v>0</v>
      </c>
      <c r="D83" s="105" t="n">
        <f aca="false">D7-D10-D22-D34</f>
        <v>0</v>
      </c>
      <c r="E83" s="105" t="n">
        <f aca="false">E7-E10-E22-E34</f>
        <v>0</v>
      </c>
      <c r="F83" s="105" t="n">
        <f aca="false">F7-F10-F22-F34</f>
        <v>1000000000</v>
      </c>
      <c r="G83" s="105" t="n">
        <f aca="false">G7-G10-G22-G34</f>
        <v>1000000000</v>
      </c>
      <c r="H83" s="105" t="n">
        <f aca="false">H7-H10-H22-H34</f>
        <v>0</v>
      </c>
      <c r="I83" s="105" t="n">
        <f aca="false">I7-I10-I22-I34</f>
        <v>1000000000</v>
      </c>
      <c r="J83" s="105" t="n">
        <f aca="false">J7-J10-J22-J34</f>
        <v>0</v>
      </c>
      <c r="K83" s="105" t="n">
        <f aca="false">K7-K10-K22-K34</f>
        <v>0</v>
      </c>
      <c r="L83" s="105" t="n">
        <f aca="false">L7-L10-L36-L37</f>
        <v>0</v>
      </c>
      <c r="M83" s="105" t="n">
        <f aca="false">M7-M10-M36-M37</f>
        <v>0</v>
      </c>
      <c r="N83" s="105" t="n">
        <f aca="false">N7-N10-N36-N37</f>
        <v>0</v>
      </c>
      <c r="O83" s="105" t="n">
        <f aca="false">O7-O10-O36-O37</f>
        <v>1000000000</v>
      </c>
      <c r="P83" s="105" t="n">
        <f aca="false">P7-P10-P36-P37</f>
        <v>0</v>
      </c>
      <c r="Q83" s="105" t="n">
        <f aca="false">Q7-Q10-Q36-Q37</f>
        <v>0</v>
      </c>
    </row>
    <row r="84" customFormat="false" ht="15" hidden="false" customHeight="false" outlineLevel="0" collapsed="false">
      <c r="A84" s="0" t="s">
        <v>1179</v>
      </c>
      <c r="C84" s="105" t="e">
        <f aca="false">C39-#REF!-C56</f>
        <v>#REF!</v>
      </c>
      <c r="D84" s="105" t="n">
        <f aca="false">D39-D40-D56</f>
        <v>1000000000</v>
      </c>
      <c r="E84" s="105" t="n">
        <f aca="false">E39-E40-E56</f>
        <v>1000000000</v>
      </c>
      <c r="F84" s="105" t="n">
        <f aca="false">F39-F40-F56</f>
        <v>-29000000000</v>
      </c>
      <c r="G84" s="105" t="n">
        <f aca="false">G39-G40-G56</f>
        <v>-1000000000</v>
      </c>
      <c r="H84" s="105" t="n">
        <f aca="false">H39-H40-H56</f>
        <v>-1000000000</v>
      </c>
      <c r="I84" s="105" t="n">
        <f aca="false">I39-I40-I56</f>
        <v>1000000000</v>
      </c>
      <c r="J84" s="105" t="n">
        <f aca="false">J39-J40-J56</f>
        <v>0</v>
      </c>
      <c r="K84" s="105" t="n">
        <f aca="false">K39-K40-K56</f>
        <v>0</v>
      </c>
      <c r="L84" s="105" t="n">
        <f aca="false">L39-L40-L56</f>
        <v>0</v>
      </c>
      <c r="M84" s="105" t="n">
        <f aca="false">M39-M40-M56</f>
        <v>0</v>
      </c>
      <c r="N84" s="105" t="n">
        <f aca="false">N39-N40-N56</f>
        <v>0</v>
      </c>
      <c r="O84" s="105" t="n">
        <f aca="false">O39-O40-O56</f>
        <v>0</v>
      </c>
      <c r="P84" s="105" t="n">
        <f aca="false">P39-P40-P56</f>
        <v>-1000000000</v>
      </c>
      <c r="Q84" s="105" t="n">
        <f aca="false">Q39-Q40-Q56</f>
        <v>0</v>
      </c>
    </row>
    <row r="85" customFormat="false" ht="15" hidden="false" customHeight="false" outlineLevel="0" collapsed="false">
      <c r="A85" s="0" t="s">
        <v>91</v>
      </c>
      <c r="C85" s="105" t="n">
        <f aca="false">C65-C66-C74</f>
        <v>0</v>
      </c>
      <c r="D85" s="105" t="n">
        <f aca="false">D65-D66-D74</f>
        <v>1000000000</v>
      </c>
      <c r="E85" s="105" t="n">
        <f aca="false">E65-E66-E74</f>
        <v>0</v>
      </c>
      <c r="F85" s="105" t="n">
        <f aca="false">F65-F66-F74</f>
        <v>0</v>
      </c>
      <c r="G85" s="105" t="n">
        <f aca="false">G65-G66-G74</f>
        <v>0</v>
      </c>
      <c r="H85" s="105" t="n">
        <f aca="false">H65-H66-H74</f>
        <v>-1000000000</v>
      </c>
      <c r="I85" s="105" t="n">
        <f aca="false">I65-I66-I74</f>
        <v>1000000000</v>
      </c>
      <c r="J85" s="105" t="n">
        <f aca="false">J65-J66-J74</f>
        <v>0</v>
      </c>
      <c r="K85" s="105" t="n">
        <f aca="false">K65-K66-K74</f>
        <v>0</v>
      </c>
    </row>
    <row r="86" customFormat="false" ht="15" hidden="false" customHeight="false" outlineLevel="0" collapsed="false">
      <c r="A86" s="0" t="s">
        <v>1180</v>
      </c>
      <c r="C86" s="73" t="n">
        <f aca="false">C65-C66-C74</f>
        <v>0</v>
      </c>
      <c r="D86" s="73" t="n">
        <f aca="false">D67-D68-D69</f>
        <v>-4000000000</v>
      </c>
      <c r="E86" s="73" t="n">
        <f aca="false">E67-E68-E69</f>
        <v>-7000000000</v>
      </c>
      <c r="F86" s="73" t="n">
        <f aca="false">F67-F68-F69</f>
        <v>-59000000000</v>
      </c>
      <c r="G86" s="73" t="n">
        <f aca="false">G67-G68-G69</f>
        <v>-25000000000</v>
      </c>
      <c r="H86" s="73" t="n">
        <f aca="false">H67-H68-H69</f>
        <v>-38000000000</v>
      </c>
      <c r="I86" s="105" t="n">
        <f aca="false">I72+I73-I67</f>
        <v>0</v>
      </c>
      <c r="J86" s="105" t="n">
        <f aca="false">J72+J73-J67</f>
        <v>0</v>
      </c>
      <c r="K86" s="105" t="n">
        <f aca="false">K72+K73-K67</f>
        <v>1000000000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R5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3" activePane="bottomRight" state="frozen"/>
      <selection pane="topLeft" activeCell="A1" activeCellId="0" sqref="A1"/>
      <selection pane="topRight" activeCell="B1" activeCellId="0" sqref="B1"/>
      <selection pane="bottomLeft" activeCell="A33" activeCellId="0" sqref="A33"/>
      <selection pane="bottomRight" activeCell="B12" activeCellId="0" sqref="B12"/>
    </sheetView>
  </sheetViews>
  <sheetFormatPr defaultRowHeight="15"/>
  <cols>
    <col collapsed="false" hidden="false" max="1" min="1" style="0" width="54.4183673469388"/>
    <col collapsed="false" hidden="false" max="2" min="2" style="0" width="28.1428571428571"/>
    <col collapsed="false" hidden="false" max="3" min="3" style="0" width="8.72959183673469"/>
    <col collapsed="false" hidden="false" max="11" min="4" style="0" width="22.8571428571429"/>
    <col collapsed="false" hidden="false" max="13" min="12" style="0" width="22.4285714285714"/>
    <col collapsed="false" hidden="false" max="14" min="14" style="0" width="23.5714285714286"/>
    <col collapsed="false" hidden="false" max="15" min="15" style="0" width="22.4285714285714"/>
    <col collapsed="false" hidden="false" max="17" min="16" style="0" width="23.5714285714286"/>
    <col collapsed="false" hidden="false" max="1025" min="18" style="0" width="8.72959183673469"/>
  </cols>
  <sheetData>
    <row r="1" customFormat="false" ht="15" hidden="false" customHeight="false" outlineLevel="0" collapsed="false">
      <c r="A1" s="1" t="s">
        <v>1130</v>
      </c>
      <c r="B1" s="1"/>
      <c r="C1" s="1"/>
      <c r="D1" s="1"/>
      <c r="E1" s="1"/>
      <c r="F1" s="1"/>
      <c r="G1" s="1"/>
      <c r="H1" s="1"/>
      <c r="I1" s="1"/>
      <c r="J1" s="1"/>
      <c r="K1" s="1"/>
      <c r="L1" s="1"/>
      <c r="M1" s="1"/>
      <c r="N1" s="2"/>
      <c r="O1" s="2"/>
      <c r="P1" s="2"/>
      <c r="Q1" s="8"/>
    </row>
    <row r="2" customFormat="false" ht="15" hidden="false" customHeight="false" outlineLevel="0" collapsed="false">
      <c r="A2" s="4" t="s">
        <v>1131</v>
      </c>
      <c r="B2" s="4"/>
      <c r="C2" s="2"/>
      <c r="D2" s="2"/>
      <c r="E2" s="2"/>
      <c r="F2" s="2"/>
      <c r="G2" s="2"/>
      <c r="H2" s="2"/>
      <c r="I2" s="2"/>
      <c r="J2" s="2"/>
      <c r="K2" s="2"/>
      <c r="L2" s="2"/>
      <c r="M2" s="2"/>
      <c r="N2" s="2"/>
      <c r="O2" s="2"/>
      <c r="P2" s="2"/>
      <c r="Q2" s="38"/>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row>
    <row r="5" customFormat="false" ht="15" hidden="false" customHeight="false" outlineLevel="0" collapsed="false">
      <c r="A5" s="7" t="s">
        <v>24</v>
      </c>
      <c r="B5" s="7"/>
      <c r="C5" s="2"/>
      <c r="D5" s="2"/>
      <c r="E5" s="2"/>
      <c r="F5" s="2"/>
      <c r="G5" s="2"/>
      <c r="H5" s="1"/>
      <c r="I5" s="16" t="s">
        <v>25</v>
      </c>
      <c r="J5" s="16" t="s">
        <v>25</v>
      </c>
      <c r="K5" s="16" t="s">
        <v>25</v>
      </c>
      <c r="L5" s="16" t="s">
        <v>25</v>
      </c>
      <c r="M5" s="2" t="s">
        <v>26</v>
      </c>
      <c r="N5" s="2" t="s">
        <v>25</v>
      </c>
      <c r="O5" s="2" t="s">
        <v>1181</v>
      </c>
      <c r="P5" s="8" t="s">
        <v>94</v>
      </c>
      <c r="Q5" s="8" t="s">
        <v>94</v>
      </c>
    </row>
    <row r="6" customFormat="false" ht="16.5" hidden="false" customHeight="false" outlineLevel="0" collapsed="false">
      <c r="A6" s="9" t="s">
        <v>30</v>
      </c>
      <c r="B6" s="173" t="s">
        <v>95</v>
      </c>
      <c r="C6" s="160"/>
      <c r="D6" s="179"/>
      <c r="E6" s="179"/>
      <c r="F6" s="179"/>
      <c r="G6" s="179"/>
      <c r="H6" s="179"/>
      <c r="I6" s="179" t="n">
        <f aca="false">I7+I18</f>
        <v>4192000000000</v>
      </c>
      <c r="J6" s="179" t="n">
        <f aca="false">J7+J18</f>
        <v>4929000000000</v>
      </c>
      <c r="K6" s="179" t="n">
        <f aca="false">K7+K18</f>
        <v>6868000000000</v>
      </c>
      <c r="L6" s="179" t="n">
        <f aca="false">L7+L18</f>
        <v>8636000000000</v>
      </c>
      <c r="M6" s="179" t="n">
        <f aca="false">M7+M18</f>
        <v>10348000000000</v>
      </c>
      <c r="N6" s="179" t="n">
        <f aca="false">N7+N18</f>
        <v>9792000000000</v>
      </c>
      <c r="O6" s="179" t="n">
        <f aca="false">O7+O18</f>
        <v>11162000000000</v>
      </c>
      <c r="P6" s="179" t="n">
        <f aca="false">P7+P18</f>
        <v>12682000000000</v>
      </c>
      <c r="Q6" s="179" t="n">
        <f aca="false">Q7+Q18</f>
        <v>14071000000000</v>
      </c>
      <c r="R6" s="46"/>
    </row>
    <row r="7" customFormat="false" ht="16.5" hidden="false" customHeight="false" outlineLevel="0" collapsed="false">
      <c r="A7" s="110" t="s">
        <v>32</v>
      </c>
      <c r="D7" s="46"/>
      <c r="E7" s="83"/>
      <c r="F7" s="83"/>
      <c r="G7" s="83"/>
      <c r="H7" s="83"/>
      <c r="I7" s="83" t="n">
        <v>3431000000000</v>
      </c>
      <c r="J7" s="83" t="n">
        <v>4165000000000</v>
      </c>
      <c r="K7" s="83" t="n">
        <v>5463000000000</v>
      </c>
      <c r="L7" s="114" t="n">
        <v>6807000000000</v>
      </c>
      <c r="M7" s="114" t="n">
        <v>8023000000000</v>
      </c>
      <c r="N7" s="114" t="n">
        <v>8114000000000</v>
      </c>
      <c r="O7" s="114" t="n">
        <v>9590000000000</v>
      </c>
      <c r="P7" s="114" t="n">
        <v>10700000000000</v>
      </c>
      <c r="Q7" s="114" t="n">
        <v>12069000000000</v>
      </c>
      <c r="R7" s="46"/>
    </row>
    <row r="8" customFormat="false" ht="16.5" hidden="false" customHeight="false" outlineLevel="0" collapsed="false">
      <c r="A8" s="110" t="s">
        <v>1132</v>
      </c>
      <c r="B8" s="110"/>
      <c r="D8" s="46"/>
      <c r="E8" s="46"/>
      <c r="F8" s="46"/>
      <c r="G8" s="46"/>
      <c r="H8" s="46"/>
      <c r="I8" s="83" t="n">
        <v>3240000000000</v>
      </c>
      <c r="J8" s="83" t="n">
        <v>3962000000000</v>
      </c>
      <c r="K8" s="83" t="n">
        <v>5188000000000</v>
      </c>
      <c r="L8" s="114" t="n">
        <v>0</v>
      </c>
      <c r="M8" s="114" t="n">
        <v>0</v>
      </c>
      <c r="N8" s="114" t="n">
        <v>0</v>
      </c>
      <c r="O8" s="114" t="n">
        <v>0</v>
      </c>
      <c r="P8" s="114" t="n">
        <v>0</v>
      </c>
      <c r="Q8" s="114" t="n">
        <v>0</v>
      </c>
      <c r="R8" s="46"/>
    </row>
    <row r="9" customFormat="false" ht="16.5" hidden="false" customHeight="false" outlineLevel="0" collapsed="false">
      <c r="A9" s="146" t="s">
        <v>1133</v>
      </c>
      <c r="B9" s="77"/>
      <c r="D9" s="46"/>
      <c r="E9" s="46"/>
      <c r="F9" s="46"/>
      <c r="G9" s="46"/>
      <c r="H9" s="46"/>
      <c r="I9" s="46" t="s">
        <v>79</v>
      </c>
      <c r="J9" s="46" t="s">
        <v>79</v>
      </c>
      <c r="K9" s="46" t="s">
        <v>79</v>
      </c>
      <c r="L9" s="114" t="n">
        <v>4978000000000</v>
      </c>
      <c r="M9" s="114" t="n">
        <v>5698000000000</v>
      </c>
      <c r="N9" s="114" t="n">
        <v>6436000000000</v>
      </c>
      <c r="O9" s="114" t="n">
        <v>8017000000000</v>
      </c>
      <c r="P9" s="114" t="n">
        <v>8718000000000</v>
      </c>
      <c r="Q9" s="114" t="n">
        <v>10067000000000</v>
      </c>
      <c r="R9" s="46"/>
    </row>
    <row r="10" customFormat="false" ht="16.5" hidden="false" customHeight="false" outlineLevel="0" collapsed="false">
      <c r="A10" s="110" t="s">
        <v>33</v>
      </c>
      <c r="B10" s="110" t="s">
        <v>98</v>
      </c>
      <c r="D10" s="83"/>
      <c r="E10" s="83"/>
      <c r="F10" s="83"/>
      <c r="G10" s="83"/>
      <c r="H10" s="83"/>
      <c r="I10" s="83" t="n">
        <v>2372000000000</v>
      </c>
      <c r="J10" s="83" t="n">
        <v>3343000000000</v>
      </c>
      <c r="K10" s="83" t="n">
        <v>4494000000000</v>
      </c>
      <c r="L10" s="114" t="n">
        <v>4156000000000</v>
      </c>
      <c r="M10" s="114" t="n">
        <v>4751000000000</v>
      </c>
      <c r="N10" s="114" t="n">
        <v>5289000000000</v>
      </c>
      <c r="O10" s="114" t="n">
        <v>6424000000000</v>
      </c>
      <c r="P10" s="114" t="n">
        <v>7309000000000</v>
      </c>
      <c r="Q10" s="114" t="n">
        <v>8440000000000</v>
      </c>
      <c r="R10" s="46"/>
    </row>
    <row r="11" customFormat="false" ht="16.5" hidden="false" customHeight="false" outlineLevel="0" collapsed="false">
      <c r="A11" s="115" t="s">
        <v>1134</v>
      </c>
      <c r="B11" s="77" t="s">
        <v>36</v>
      </c>
      <c r="D11" s="83"/>
      <c r="E11" s="83"/>
      <c r="F11" s="83"/>
      <c r="G11" s="83"/>
      <c r="H11" s="83"/>
      <c r="I11" s="83" t="n">
        <v>331000000000</v>
      </c>
      <c r="J11" s="83" t="n">
        <v>480000000000</v>
      </c>
      <c r="K11" s="83" t="n">
        <v>654000000000</v>
      </c>
      <c r="L11" s="114" t="n">
        <v>744000000000</v>
      </c>
      <c r="M11" s="114" t="n">
        <v>800000000000</v>
      </c>
      <c r="N11" s="114" t="n">
        <v>960000000000</v>
      </c>
      <c r="O11" s="114" t="n">
        <v>1276000000000</v>
      </c>
      <c r="P11" s="114" t="n">
        <v>1550000000000</v>
      </c>
      <c r="Q11" s="114" t="n">
        <v>1780000000000</v>
      </c>
      <c r="R11" s="46"/>
    </row>
    <row r="12" customFormat="false" ht="16.5" hidden="false" customHeight="false" outlineLevel="0" collapsed="false">
      <c r="A12" s="115" t="s">
        <v>1135</v>
      </c>
      <c r="B12" s="77" t="s">
        <v>36</v>
      </c>
      <c r="D12" s="83"/>
      <c r="E12" s="83"/>
      <c r="F12" s="83"/>
      <c r="G12" s="83"/>
      <c r="H12" s="83"/>
      <c r="I12" s="83" t="n">
        <v>1920000000000</v>
      </c>
      <c r="J12" s="83" t="n">
        <v>2676000000000</v>
      </c>
      <c r="K12" s="83" t="n">
        <v>3433000000000</v>
      </c>
      <c r="L12" s="114" t="n">
        <v>2348000000000</v>
      </c>
      <c r="M12" s="114" t="n">
        <v>2792000000000</v>
      </c>
      <c r="N12" s="114" t="n">
        <v>3123000000000</v>
      </c>
      <c r="O12" s="114" t="n">
        <v>3815000000000</v>
      </c>
      <c r="P12" s="114" t="n">
        <v>4205000000000</v>
      </c>
      <c r="Q12" s="114" t="n">
        <v>4910000000000</v>
      </c>
      <c r="R12" s="46"/>
    </row>
    <row r="13" customFormat="false" ht="16.5" hidden="false" customHeight="false" outlineLevel="0" collapsed="false">
      <c r="A13" s="115" t="s">
        <v>1140</v>
      </c>
      <c r="B13" s="77" t="s">
        <v>36</v>
      </c>
      <c r="D13" s="83"/>
      <c r="E13" s="83"/>
      <c r="F13" s="83"/>
      <c r="G13" s="83"/>
      <c r="H13" s="83"/>
      <c r="I13" s="83" t="n">
        <v>644000000000</v>
      </c>
      <c r="J13" s="83" t="n">
        <v>903000000000</v>
      </c>
      <c r="K13" s="83" t="n">
        <v>1087000000000</v>
      </c>
      <c r="L13" s="114" t="n">
        <v>1064000000000</v>
      </c>
      <c r="M13" s="114" t="n">
        <v>1159000000000</v>
      </c>
      <c r="N13" s="114" t="n">
        <v>1206000000000</v>
      </c>
      <c r="O13" s="114" t="n">
        <v>1333000000000</v>
      </c>
      <c r="P13" s="114" t="n">
        <v>1554000000000</v>
      </c>
      <c r="Q13" s="114" t="n">
        <v>1750000000000</v>
      </c>
      <c r="R13" s="46"/>
    </row>
    <row r="14" customFormat="false" ht="16.5" hidden="false" customHeight="false" outlineLevel="0" collapsed="false">
      <c r="A14" s="84" t="s">
        <v>1141</v>
      </c>
      <c r="B14" s="77" t="s">
        <v>36</v>
      </c>
      <c r="D14" s="46"/>
      <c r="E14" s="46"/>
      <c r="F14" s="46"/>
      <c r="G14" s="46"/>
      <c r="H14" s="46"/>
      <c r="I14" s="83" t="n">
        <v>121000000000</v>
      </c>
      <c r="J14" s="83" t="n">
        <v>187000000000</v>
      </c>
      <c r="K14" s="83" t="n">
        <v>259000000000</v>
      </c>
      <c r="L14" s="114" t="s">
        <v>79</v>
      </c>
      <c r="M14" s="114" t="s">
        <v>79</v>
      </c>
      <c r="N14" s="114" t="s">
        <v>79</v>
      </c>
      <c r="O14" s="114" t="s">
        <v>79</v>
      </c>
      <c r="P14" s="114" t="s">
        <v>79</v>
      </c>
      <c r="Q14" s="114" t="s">
        <v>79</v>
      </c>
      <c r="R14" s="46"/>
    </row>
    <row r="15" customFormat="false" ht="16.5" hidden="false" customHeight="false" outlineLevel="0" collapsed="false">
      <c r="A15" s="81" t="s">
        <v>458</v>
      </c>
      <c r="B15" s="110" t="s">
        <v>98</v>
      </c>
      <c r="D15" s="83"/>
      <c r="E15" s="83"/>
      <c r="F15" s="83"/>
      <c r="G15" s="83"/>
      <c r="H15" s="83"/>
      <c r="I15" s="83" t="n">
        <v>681000000000</v>
      </c>
      <c r="J15" s="83" t="n">
        <v>705000000000</v>
      </c>
      <c r="K15" s="83" t="n">
        <v>769000000000</v>
      </c>
      <c r="L15" s="114" t="n">
        <v>822000000000</v>
      </c>
      <c r="M15" s="114" t="n">
        <v>947000000000</v>
      </c>
      <c r="N15" s="114" t="n">
        <v>1147000000000</v>
      </c>
      <c r="O15" s="114" t="n">
        <v>1593000000000</v>
      </c>
      <c r="P15" s="114" t="n">
        <v>1409000000000</v>
      </c>
      <c r="Q15" s="114" t="n">
        <v>1627000000000</v>
      </c>
      <c r="R15" s="46"/>
    </row>
    <row r="16" customFormat="false" ht="16.5" hidden="false" customHeight="false" outlineLevel="0" collapsed="false">
      <c r="A16" s="81" t="s">
        <v>1153</v>
      </c>
      <c r="B16" s="77" t="s">
        <v>98</v>
      </c>
      <c r="D16" s="83"/>
      <c r="E16" s="83"/>
      <c r="F16" s="83"/>
      <c r="G16" s="83"/>
      <c r="H16" s="83"/>
      <c r="I16" s="83" t="n">
        <v>377000000000</v>
      </c>
      <c r="J16" s="83" t="n">
        <v>117000000000</v>
      </c>
      <c r="K16" s="83" t="n">
        <v>200000000000</v>
      </c>
      <c r="L16" s="114" t="s">
        <v>79</v>
      </c>
      <c r="M16" s="114" t="s">
        <v>79</v>
      </c>
      <c r="N16" s="114" t="s">
        <v>79</v>
      </c>
      <c r="O16" s="114" t="s">
        <v>79</v>
      </c>
      <c r="P16" s="114" t="s">
        <v>79</v>
      </c>
      <c r="Q16" s="114" t="s">
        <v>79</v>
      </c>
      <c r="R16" s="46"/>
    </row>
    <row r="17" customFormat="false" ht="16.5" hidden="false" customHeight="false" outlineLevel="0" collapsed="false">
      <c r="A17" s="143" t="s">
        <v>1182</v>
      </c>
      <c r="B17" s="77" t="s">
        <v>1183</v>
      </c>
      <c r="D17" s="46"/>
      <c r="E17" s="46"/>
      <c r="F17" s="46"/>
      <c r="G17" s="46"/>
      <c r="H17" s="46"/>
      <c r="I17" s="83" t="n">
        <v>341000000000</v>
      </c>
      <c r="J17" s="83" t="n">
        <v>0</v>
      </c>
      <c r="K17" s="83" t="n">
        <v>0</v>
      </c>
      <c r="L17" s="114" t="s">
        <v>79</v>
      </c>
      <c r="M17" s="114" t="s">
        <v>79</v>
      </c>
      <c r="N17" s="114" t="s">
        <v>79</v>
      </c>
      <c r="O17" s="114" t="s">
        <v>79</v>
      </c>
      <c r="P17" s="114" t="s">
        <v>79</v>
      </c>
      <c r="Q17" s="114" t="s">
        <v>79</v>
      </c>
      <c r="R17" s="46"/>
    </row>
    <row r="18" s="22" customFormat="true" ht="16.5" hidden="false" customHeight="false" outlineLevel="0" collapsed="false">
      <c r="A18" s="116" t="s">
        <v>43</v>
      </c>
      <c r="B18" s="31"/>
      <c r="D18" s="51"/>
      <c r="E18" s="51"/>
      <c r="F18" s="51"/>
      <c r="G18" s="51"/>
      <c r="H18" s="51"/>
      <c r="I18" s="80" t="n">
        <v>761000000000</v>
      </c>
      <c r="J18" s="80" t="n">
        <v>764000000000</v>
      </c>
      <c r="K18" s="80" t="n">
        <v>1405000000000</v>
      </c>
      <c r="L18" s="113" t="n">
        <v>1829000000000</v>
      </c>
      <c r="M18" s="113" t="n">
        <v>2325000000000</v>
      </c>
      <c r="N18" s="113" t="n">
        <v>1678000000000</v>
      </c>
      <c r="O18" s="113" t="n">
        <v>1572000000000</v>
      </c>
      <c r="P18" s="113" t="n">
        <v>1982000000000</v>
      </c>
      <c r="Q18" s="113" t="n">
        <v>2002000000000</v>
      </c>
      <c r="R18" s="51"/>
    </row>
    <row r="19" customFormat="false" ht="16.5" hidden="false" customHeight="false" outlineLevel="0" collapsed="false">
      <c r="A19" s="110" t="s">
        <v>1155</v>
      </c>
      <c r="B19" s="77" t="s">
        <v>98</v>
      </c>
      <c r="D19" s="46"/>
      <c r="E19" s="46"/>
      <c r="F19" s="46"/>
      <c r="G19" s="46"/>
      <c r="H19" s="46"/>
      <c r="I19" s="46" t="s">
        <v>79</v>
      </c>
      <c r="J19" s="46" t="s">
        <v>79</v>
      </c>
      <c r="K19" s="46" t="s">
        <v>79</v>
      </c>
      <c r="L19" s="114" t="n">
        <v>822000000000</v>
      </c>
      <c r="M19" s="114" t="n">
        <v>947000000000</v>
      </c>
      <c r="N19" s="114" t="n">
        <v>1147000000000</v>
      </c>
      <c r="O19" s="114" t="n">
        <v>1593000000000</v>
      </c>
      <c r="P19" s="114" t="n">
        <v>1409000000000</v>
      </c>
      <c r="Q19" s="114" t="n">
        <v>1627000000000</v>
      </c>
      <c r="R19" s="46"/>
    </row>
    <row r="20" s="24" customFormat="true" ht="16.5" hidden="false" customHeight="false" outlineLevel="0" collapsed="false">
      <c r="A20" s="173" t="s">
        <v>576</v>
      </c>
      <c r="B20" s="96" t="s">
        <v>1184</v>
      </c>
      <c r="D20" s="97"/>
      <c r="E20" s="118"/>
      <c r="F20" s="118"/>
      <c r="G20" s="118"/>
      <c r="H20" s="118"/>
      <c r="I20" s="118" t="n">
        <v>4244000000000</v>
      </c>
      <c r="J20" s="118" t="n">
        <v>5164000000000</v>
      </c>
      <c r="K20" s="118" t="n">
        <v>6751000000000</v>
      </c>
      <c r="L20" s="119" t="n">
        <v>8634000000000</v>
      </c>
      <c r="M20" s="119" t="n">
        <v>9363000000000</v>
      </c>
      <c r="N20" s="119" t="n">
        <v>10236000000000</v>
      </c>
      <c r="O20" s="189" t="n">
        <v>11740000000000</v>
      </c>
      <c r="P20" s="119" t="n">
        <v>12557000000000</v>
      </c>
      <c r="Q20" s="119" t="n">
        <v>13993000000000</v>
      </c>
      <c r="R20" s="97"/>
    </row>
    <row r="21" customFormat="false" ht="16.5" hidden="false" customHeight="false" outlineLevel="0" collapsed="false">
      <c r="A21" s="110" t="s">
        <v>862</v>
      </c>
      <c r="B21" s="110" t="s">
        <v>110</v>
      </c>
      <c r="D21" s="83"/>
      <c r="E21" s="83"/>
      <c r="F21" s="83"/>
      <c r="G21" s="83"/>
      <c r="H21" s="83"/>
      <c r="I21" s="83" t="n">
        <v>2527000000000</v>
      </c>
      <c r="J21" s="83" t="n">
        <v>3043000000000</v>
      </c>
      <c r="K21" s="83" t="n">
        <v>4097000000000</v>
      </c>
      <c r="L21" s="114" t="n">
        <v>4963000000000</v>
      </c>
      <c r="M21" s="114" t="n">
        <v>5068000000000</v>
      </c>
      <c r="N21" s="114" t="n">
        <v>5888000000000</v>
      </c>
      <c r="O21" s="114" t="n">
        <v>6818000000000</v>
      </c>
      <c r="P21" s="114" t="n">
        <v>7259000000000</v>
      </c>
      <c r="Q21" s="114" t="n">
        <v>8570000000000</v>
      </c>
      <c r="R21" s="46"/>
    </row>
    <row r="22" customFormat="false" ht="16.5" hidden="false" customHeight="false" outlineLevel="0" collapsed="false">
      <c r="A22" s="115" t="s">
        <v>926</v>
      </c>
      <c r="B22" s="61" t="s">
        <v>197</v>
      </c>
      <c r="D22" s="83"/>
      <c r="E22" s="83"/>
      <c r="F22" s="83"/>
      <c r="G22" s="83"/>
      <c r="H22" s="83"/>
      <c r="I22" s="83" t="n">
        <v>975000000000</v>
      </c>
      <c r="J22" s="83" t="n">
        <v>1058000000000</v>
      </c>
      <c r="K22" s="83" t="n">
        <v>1438000000000</v>
      </c>
      <c r="L22" s="114" t="n">
        <v>2103000000000</v>
      </c>
      <c r="M22" s="114" t="n">
        <v>2135000000000</v>
      </c>
      <c r="N22" s="114" t="n">
        <v>2290000000000</v>
      </c>
      <c r="O22" s="114" t="n">
        <v>2660000000000</v>
      </c>
      <c r="P22" s="114" t="n">
        <v>3149000000000</v>
      </c>
      <c r="Q22" s="114" t="n">
        <v>3829000000000</v>
      </c>
      <c r="R22" s="46"/>
    </row>
    <row r="23" customFormat="false" ht="15" hidden="false" customHeight="false" outlineLevel="0" collapsed="false">
      <c r="A23" s="104" t="s">
        <v>1156</v>
      </c>
      <c r="B23" s="77"/>
      <c r="D23" s="83"/>
      <c r="E23" s="83"/>
      <c r="F23" s="83"/>
      <c r="G23" s="83"/>
      <c r="H23" s="83"/>
      <c r="I23" s="83" t="s">
        <v>79</v>
      </c>
      <c r="J23" s="83" t="s">
        <v>79</v>
      </c>
      <c r="K23" s="83" t="s">
        <v>79</v>
      </c>
      <c r="L23" s="83" t="s">
        <v>79</v>
      </c>
      <c r="M23" s="83" t="s">
        <v>79</v>
      </c>
      <c r="N23" s="83" t="s">
        <v>79</v>
      </c>
      <c r="O23" s="83" t="s">
        <v>79</v>
      </c>
      <c r="P23" s="83" t="s">
        <v>79</v>
      </c>
      <c r="Q23" s="83" t="s">
        <v>79</v>
      </c>
      <c r="R23" s="46"/>
    </row>
    <row r="24" customFormat="false" ht="15" hidden="false" customHeight="false" outlineLevel="0" collapsed="false">
      <c r="A24" s="104" t="s">
        <v>1157</v>
      </c>
      <c r="B24" s="77"/>
      <c r="D24" s="83"/>
      <c r="E24" s="83"/>
      <c r="F24" s="83"/>
      <c r="G24" s="83"/>
      <c r="H24" s="83"/>
      <c r="I24" s="83" t="s">
        <v>79</v>
      </c>
      <c r="J24" s="83" t="s">
        <v>79</v>
      </c>
      <c r="K24" s="83" t="s">
        <v>79</v>
      </c>
      <c r="L24" s="83" t="s">
        <v>79</v>
      </c>
      <c r="M24" s="83" t="s">
        <v>79</v>
      </c>
      <c r="N24" s="83" t="s">
        <v>79</v>
      </c>
      <c r="O24" s="83" t="s">
        <v>79</v>
      </c>
      <c r="P24" s="83" t="s">
        <v>79</v>
      </c>
      <c r="Q24" s="83" t="s">
        <v>79</v>
      </c>
      <c r="R24" s="46"/>
    </row>
    <row r="25" customFormat="false" ht="16.5" hidden="false" customHeight="false" outlineLevel="0" collapsed="false">
      <c r="A25" s="115" t="s">
        <v>1158</v>
      </c>
      <c r="B25" s="61" t="s">
        <v>197</v>
      </c>
      <c r="D25" s="83"/>
      <c r="E25" s="83"/>
      <c r="F25" s="83"/>
      <c r="G25" s="83"/>
      <c r="H25" s="83"/>
      <c r="I25" s="83" t="n">
        <v>1372000000000</v>
      </c>
      <c r="J25" s="83" t="n">
        <v>1766000000000</v>
      </c>
      <c r="K25" s="83" t="n">
        <v>2311000000000</v>
      </c>
      <c r="L25" s="114" t="n">
        <v>1697000000000</v>
      </c>
      <c r="M25" s="114" t="n">
        <v>1742000000000</v>
      </c>
      <c r="N25" s="114" t="n">
        <v>1962000000000</v>
      </c>
      <c r="O25" s="114" t="n">
        <v>2310000000000</v>
      </c>
      <c r="P25" s="114" t="n">
        <v>2234000000000</v>
      </c>
      <c r="Q25" s="114" t="n">
        <v>2506000000000</v>
      </c>
      <c r="R25" s="46"/>
    </row>
    <row r="26" customFormat="false" ht="16.5" hidden="false" customHeight="false" outlineLevel="0" collapsed="false">
      <c r="A26" s="115" t="s">
        <v>343</v>
      </c>
      <c r="B26" s="61" t="s">
        <v>197</v>
      </c>
      <c r="D26" s="83"/>
      <c r="E26" s="83"/>
      <c r="F26" s="83"/>
      <c r="G26" s="83"/>
      <c r="H26" s="83"/>
      <c r="I26" s="83" t="n">
        <v>50000000000</v>
      </c>
      <c r="J26" s="83" t="n">
        <v>70000000000</v>
      </c>
      <c r="K26" s="83" t="n">
        <v>79000000000</v>
      </c>
      <c r="L26" s="114" t="n">
        <v>86000000000</v>
      </c>
      <c r="M26" s="114" t="n">
        <v>143000000000</v>
      </c>
      <c r="N26" s="114" t="n">
        <v>160000000000</v>
      </c>
      <c r="O26" s="114" t="n">
        <v>305000000000</v>
      </c>
      <c r="P26" s="114" t="n">
        <v>256000000000</v>
      </c>
      <c r="Q26" s="114" t="n">
        <v>282000000000</v>
      </c>
      <c r="R26" s="46"/>
    </row>
    <row r="27" customFormat="false" ht="16.5" hidden="false" customHeight="false" outlineLevel="0" collapsed="false">
      <c r="A27" s="115" t="s">
        <v>1164</v>
      </c>
      <c r="B27" s="61" t="s">
        <v>197</v>
      </c>
      <c r="D27" s="83"/>
      <c r="E27" s="83"/>
      <c r="F27" s="83"/>
      <c r="G27" s="83"/>
      <c r="H27" s="83"/>
      <c r="I27" s="83" t="s">
        <v>79</v>
      </c>
      <c r="J27" s="83" t="s">
        <v>79</v>
      </c>
      <c r="K27" s="83" t="s">
        <v>79</v>
      </c>
      <c r="L27" s="83" t="s">
        <v>79</v>
      </c>
      <c r="M27" s="83" t="s">
        <v>79</v>
      </c>
      <c r="N27" s="83" t="s">
        <v>79</v>
      </c>
      <c r="O27" s="83" t="s">
        <v>79</v>
      </c>
      <c r="P27" s="83" t="s">
        <v>79</v>
      </c>
      <c r="Q27" s="114" t="n">
        <v>0</v>
      </c>
      <c r="R27" s="46"/>
    </row>
    <row r="28" customFormat="false" ht="16.5" hidden="false" customHeight="false" outlineLevel="0" collapsed="false">
      <c r="A28" s="84" t="s">
        <v>1165</v>
      </c>
      <c r="B28" s="61" t="s">
        <v>197</v>
      </c>
      <c r="D28" s="83"/>
      <c r="E28" s="83"/>
      <c r="F28" s="83"/>
      <c r="G28" s="83"/>
      <c r="H28" s="83"/>
      <c r="I28" s="83" t="n">
        <v>180000000000</v>
      </c>
      <c r="J28" s="83" t="n">
        <v>220000000000</v>
      </c>
      <c r="K28" s="83" t="n">
        <v>347000000000</v>
      </c>
      <c r="L28" s="114" t="s">
        <v>79</v>
      </c>
      <c r="M28" s="114" t="s">
        <v>79</v>
      </c>
      <c r="N28" s="114" t="s">
        <v>79</v>
      </c>
      <c r="O28" s="114" t="s">
        <v>79</v>
      </c>
      <c r="P28" s="114" t="s">
        <v>79</v>
      </c>
      <c r="Q28" s="114" t="s">
        <v>79</v>
      </c>
      <c r="R28" s="46"/>
    </row>
    <row r="29" customFormat="false" ht="16.5" hidden="false" customHeight="false" outlineLevel="0" collapsed="false">
      <c r="A29" s="115" t="s">
        <v>1166</v>
      </c>
      <c r="B29" s="61" t="s">
        <v>197</v>
      </c>
      <c r="D29" s="46"/>
      <c r="E29" s="46"/>
      <c r="F29" s="46"/>
      <c r="G29" s="46"/>
      <c r="H29" s="46"/>
      <c r="I29" s="46" t="s">
        <v>79</v>
      </c>
      <c r="J29" s="46" t="s">
        <v>79</v>
      </c>
      <c r="K29" s="46" t="s">
        <v>79</v>
      </c>
      <c r="L29" s="114" t="n">
        <v>1077000000000</v>
      </c>
      <c r="M29" s="114" t="n">
        <v>1050000000000</v>
      </c>
      <c r="N29" s="114" t="n">
        <v>1476000000000</v>
      </c>
      <c r="O29" s="114" t="n">
        <v>1543000000000</v>
      </c>
      <c r="P29" s="114" t="n">
        <v>1620000000000</v>
      </c>
      <c r="Q29" s="114" t="n">
        <v>1953000000000</v>
      </c>
      <c r="R29" s="46"/>
    </row>
    <row r="30" customFormat="false" ht="16.5" hidden="false" customHeight="false" outlineLevel="0" collapsed="false">
      <c r="A30" s="110" t="s">
        <v>930</v>
      </c>
      <c r="B30" s="110" t="s">
        <v>110</v>
      </c>
      <c r="D30" s="83"/>
      <c r="E30" s="83"/>
      <c r="F30" s="83"/>
      <c r="G30" s="83"/>
      <c r="H30" s="83"/>
      <c r="I30" s="83" t="n">
        <v>1716000000000</v>
      </c>
      <c r="J30" s="83" t="n">
        <v>2121000000000</v>
      </c>
      <c r="K30" s="83" t="n">
        <v>2654000000000</v>
      </c>
      <c r="L30" s="114" t="n">
        <v>3671000000000</v>
      </c>
      <c r="M30" s="114" t="n">
        <v>4295000000000</v>
      </c>
      <c r="N30" s="114" t="n">
        <v>4348000000000</v>
      </c>
      <c r="O30" s="114" t="n">
        <v>4922000000000</v>
      </c>
      <c r="P30" s="114" t="n">
        <v>5299000000000</v>
      </c>
      <c r="Q30" s="114" t="n">
        <v>5423000000000</v>
      </c>
      <c r="R30" s="46"/>
    </row>
    <row r="31" customFormat="false" ht="16.5" hidden="false" customHeight="false" outlineLevel="0" collapsed="false">
      <c r="A31" s="84" t="s">
        <v>1167</v>
      </c>
      <c r="B31" s="13" t="s">
        <v>58</v>
      </c>
      <c r="D31" s="83"/>
      <c r="E31" s="83"/>
      <c r="F31" s="83"/>
      <c r="G31" s="83"/>
      <c r="H31" s="83"/>
      <c r="I31" s="83" t="n">
        <v>381000000000</v>
      </c>
      <c r="J31" s="83" t="n">
        <v>436000000000</v>
      </c>
      <c r="K31" s="83" t="n">
        <v>701000000000</v>
      </c>
      <c r="L31" s="114" t="s">
        <v>79</v>
      </c>
      <c r="M31" s="114" t="s">
        <v>79</v>
      </c>
      <c r="N31" s="114" t="s">
        <v>79</v>
      </c>
      <c r="O31" s="114" t="s">
        <v>79</v>
      </c>
      <c r="P31" s="114" t="s">
        <v>79</v>
      </c>
      <c r="Q31" s="114" t="s">
        <v>79</v>
      </c>
      <c r="R31" s="46"/>
    </row>
    <row r="32" customFormat="false" ht="16.5" hidden="false" customHeight="false" outlineLevel="0" collapsed="false">
      <c r="A32" s="85" t="s">
        <v>1168</v>
      </c>
      <c r="B32" s="77"/>
      <c r="D32" s="46"/>
      <c r="E32" s="46"/>
      <c r="F32" s="46"/>
      <c r="G32" s="46"/>
      <c r="H32" s="46"/>
      <c r="I32" s="83" t="n">
        <v>0</v>
      </c>
      <c r="J32" s="83" t="n">
        <v>2000000000</v>
      </c>
      <c r="K32" s="83" t="n">
        <v>10000000000</v>
      </c>
      <c r="L32" s="114" t="s">
        <v>79</v>
      </c>
      <c r="M32" s="114" t="s">
        <v>79</v>
      </c>
      <c r="N32" s="114" t="s">
        <v>79</v>
      </c>
      <c r="O32" s="114" t="s">
        <v>79</v>
      </c>
      <c r="P32" s="114" t="s">
        <v>79</v>
      </c>
      <c r="Q32" s="114" t="s">
        <v>79</v>
      </c>
      <c r="R32" s="46"/>
    </row>
    <row r="33" customFormat="false" ht="16.5" hidden="false" customHeight="false" outlineLevel="0" collapsed="false">
      <c r="A33" s="120" t="s">
        <v>1169</v>
      </c>
      <c r="B33" s="13" t="s">
        <v>58</v>
      </c>
      <c r="D33" s="83"/>
      <c r="E33" s="83"/>
      <c r="F33" s="83"/>
      <c r="G33" s="83"/>
      <c r="H33" s="83"/>
      <c r="I33" s="83" t="n">
        <v>1336000000000</v>
      </c>
      <c r="J33" s="83" t="n">
        <v>1682000000000</v>
      </c>
      <c r="K33" s="83" t="n">
        <v>1943000000000</v>
      </c>
      <c r="L33" s="114" t="n">
        <v>2749000000000</v>
      </c>
      <c r="M33" s="114" t="n">
        <v>3420000000000</v>
      </c>
      <c r="N33" s="114" t="n">
        <v>3403000000000</v>
      </c>
      <c r="O33" s="114" t="n">
        <v>4023000000000</v>
      </c>
      <c r="P33" s="114" t="n">
        <v>4149000000000</v>
      </c>
      <c r="Q33" s="114" t="n">
        <v>4096000000000</v>
      </c>
      <c r="R33" s="46"/>
    </row>
    <row r="34" customFormat="false" ht="16.5" hidden="false" customHeight="false" outlineLevel="0" collapsed="false">
      <c r="A34" s="110" t="s">
        <v>1170</v>
      </c>
      <c r="B34" s="77"/>
      <c r="D34" s="46"/>
      <c r="E34" s="46"/>
      <c r="F34" s="46"/>
      <c r="G34" s="46"/>
      <c r="H34" s="46"/>
      <c r="I34" s="46" t="s">
        <v>79</v>
      </c>
      <c r="J34" s="46" t="s">
        <v>79</v>
      </c>
      <c r="K34" s="46" t="s">
        <v>79</v>
      </c>
      <c r="L34" s="114" t="n">
        <v>-1827000000000</v>
      </c>
      <c r="M34" s="114" t="n">
        <v>-1340000000000</v>
      </c>
      <c r="N34" s="86" t="n">
        <v>0</v>
      </c>
      <c r="O34" s="114" t="n">
        <v>-2150000000000</v>
      </c>
      <c r="P34" s="114" t="n">
        <v>-1858000000000</v>
      </c>
      <c r="Q34" s="114" t="n">
        <v>-1924000000000</v>
      </c>
      <c r="R34" s="46"/>
    </row>
    <row r="35" customFormat="false" ht="15" hidden="false" customHeight="false" outlineLevel="0" collapsed="false">
      <c r="A35" s="81" t="s">
        <v>1171</v>
      </c>
      <c r="B35" s="77"/>
      <c r="D35" s="83"/>
      <c r="E35" s="83"/>
      <c r="F35" s="83"/>
      <c r="G35" s="83"/>
      <c r="H35" s="83"/>
      <c r="I35" s="83" t="n">
        <v>526000000000</v>
      </c>
      <c r="J35" s="83" t="n">
        <v>1005000000000</v>
      </c>
      <c r="K35" s="83" t="n">
        <v>1166000000000</v>
      </c>
      <c r="L35" s="46" t="s">
        <v>79</v>
      </c>
      <c r="M35" s="46" t="s">
        <v>79</v>
      </c>
      <c r="N35" s="46" t="s">
        <v>79</v>
      </c>
      <c r="O35" s="46" t="s">
        <v>79</v>
      </c>
      <c r="P35" s="46" t="s">
        <v>79</v>
      </c>
      <c r="Q35" s="46" t="s">
        <v>79</v>
      </c>
      <c r="R35" s="46"/>
    </row>
    <row r="36" customFormat="false" ht="15" hidden="false" customHeight="false" outlineLevel="0" collapsed="false">
      <c r="A36" s="81" t="s">
        <v>1172</v>
      </c>
      <c r="B36" s="77"/>
      <c r="D36" s="83"/>
      <c r="E36" s="83"/>
      <c r="F36" s="83"/>
      <c r="G36" s="83"/>
      <c r="H36" s="83"/>
      <c r="I36" s="83" t="n">
        <v>-813000000000</v>
      </c>
      <c r="J36" s="83" t="n">
        <v>-999000000000</v>
      </c>
      <c r="K36" s="83" t="n">
        <v>-1288000000000</v>
      </c>
      <c r="L36" s="46" t="s">
        <v>79</v>
      </c>
      <c r="M36" s="46" t="s">
        <v>79</v>
      </c>
      <c r="N36" s="46" t="s">
        <v>79</v>
      </c>
      <c r="O36" s="46" t="s">
        <v>79</v>
      </c>
      <c r="P36" s="46" t="s">
        <v>79</v>
      </c>
      <c r="Q36" s="46" t="s">
        <v>79</v>
      </c>
      <c r="R36" s="46"/>
    </row>
    <row r="37" customFormat="false" ht="15" hidden="false" customHeight="false" outlineLevel="0" collapsed="false">
      <c r="A37" s="77" t="s">
        <v>168</v>
      </c>
      <c r="B37" s="77"/>
      <c r="D37" s="83"/>
      <c r="E37" s="83"/>
      <c r="F37" s="83"/>
      <c r="G37" s="83"/>
      <c r="H37" s="83"/>
      <c r="I37" s="83" t="n">
        <v>0</v>
      </c>
      <c r="J37" s="83" t="n">
        <v>0</v>
      </c>
      <c r="K37" s="83" t="n">
        <v>0</v>
      </c>
      <c r="L37" s="46" t="s">
        <v>79</v>
      </c>
      <c r="M37" s="46" t="s">
        <v>79</v>
      </c>
      <c r="N37" s="46" t="s">
        <v>79</v>
      </c>
      <c r="O37" s="46" t="s">
        <v>79</v>
      </c>
      <c r="P37" s="46" t="s">
        <v>79</v>
      </c>
      <c r="Q37" s="46" t="s">
        <v>79</v>
      </c>
      <c r="R37" s="46"/>
    </row>
    <row r="38" customFormat="false" ht="15" hidden="false" customHeight="false" outlineLevel="0" collapsed="false">
      <c r="A38" s="31" t="s">
        <v>64</v>
      </c>
      <c r="B38" s="121" t="s">
        <v>133</v>
      </c>
      <c r="C38" s="24"/>
      <c r="D38" s="118"/>
      <c r="E38" s="118"/>
      <c r="F38" s="118"/>
      <c r="G38" s="118"/>
      <c r="H38" s="118"/>
      <c r="I38" s="118" t="n">
        <v>813000000000</v>
      </c>
      <c r="J38" s="118" t="n">
        <v>999000000000</v>
      </c>
      <c r="K38" s="118" t="n">
        <v>1288000000000</v>
      </c>
      <c r="L38" s="97" t="n">
        <f aca="false">L50+L48</f>
        <v>277000000000</v>
      </c>
      <c r="M38" s="97" t="n">
        <f aca="false">M50+M48</f>
        <v>799000000000</v>
      </c>
      <c r="N38" s="97" t="n">
        <f aca="false">N50+N48</f>
        <v>1776000000000</v>
      </c>
      <c r="O38" s="97" t="n">
        <f aca="false">O50+O48</f>
        <v>2713000000000</v>
      </c>
      <c r="P38" s="97" t="n">
        <f aca="false">P50+P48</f>
        <v>2360000000000</v>
      </c>
      <c r="Q38" s="97" t="n">
        <f aca="false">Q50+Q48</f>
        <v>2124000000000</v>
      </c>
      <c r="R38" s="46"/>
    </row>
    <row r="39" customFormat="false" ht="16.5" hidden="false" customHeight="false" outlineLevel="0" collapsed="false">
      <c r="A39" s="81" t="s">
        <v>1185</v>
      </c>
      <c r="B39" s="77"/>
      <c r="D39" s="83"/>
      <c r="E39" s="83"/>
      <c r="F39" s="83"/>
      <c r="G39" s="83"/>
      <c r="H39" s="83"/>
      <c r="I39" s="83" t="n">
        <v>1418000000000</v>
      </c>
      <c r="J39" s="83" t="n">
        <v>1768000000000</v>
      </c>
      <c r="K39" s="83" t="n">
        <v>2423000000000</v>
      </c>
      <c r="L39" s="114" t="n">
        <v>1012000000000</v>
      </c>
      <c r="M39" s="114" t="n">
        <v>924000000000</v>
      </c>
      <c r="N39" s="114" t="n">
        <v>1779000000000</v>
      </c>
      <c r="O39" s="114" t="n">
        <v>2350000000000</v>
      </c>
      <c r="P39" s="114" t="n">
        <v>2109000000000</v>
      </c>
      <c r="Q39" s="114" t="n">
        <v>2024000000000</v>
      </c>
      <c r="R39" s="46"/>
    </row>
    <row r="40" customFormat="false" ht="16.5" hidden="false" customHeight="false" outlineLevel="0" collapsed="false">
      <c r="A40" s="77" t="s">
        <v>644</v>
      </c>
      <c r="B40" s="77" t="s">
        <v>144</v>
      </c>
      <c r="D40" s="83"/>
      <c r="E40" s="83"/>
      <c r="F40" s="83"/>
      <c r="G40" s="83"/>
      <c r="H40" s="83"/>
      <c r="I40" s="83" t="n">
        <f aca="false">I39-I42</f>
        <v>657000000000</v>
      </c>
      <c r="J40" s="83" t="n">
        <f aca="false">J39-J42</f>
        <v>1004000000000</v>
      </c>
      <c r="K40" s="83" t="n">
        <f aca="false">K39-K42</f>
        <v>1018000000000</v>
      </c>
      <c r="L40" s="114" t="n">
        <v>1012000000000</v>
      </c>
      <c r="M40" s="114" t="n">
        <v>924000000000</v>
      </c>
      <c r="N40" s="114" t="n">
        <v>1779000000000</v>
      </c>
      <c r="O40" s="114" t="n">
        <v>2350000000000</v>
      </c>
      <c r="P40" s="114" t="n">
        <v>2109000000000</v>
      </c>
      <c r="Q40" s="114" t="n">
        <v>2024000000000</v>
      </c>
      <c r="R40" s="46"/>
    </row>
    <row r="41" customFormat="false" ht="15" hidden="false" customHeight="false" outlineLevel="0" collapsed="false">
      <c r="A41" s="81" t="s">
        <v>136</v>
      </c>
      <c r="B41" s="81"/>
      <c r="D41" s="46"/>
      <c r="E41" s="46"/>
      <c r="F41" s="46"/>
      <c r="G41" s="46"/>
      <c r="H41" s="46"/>
      <c r="I41" s="83" t="n">
        <v>1474000000000</v>
      </c>
      <c r="J41" s="83" t="n">
        <v>1870000000000</v>
      </c>
      <c r="K41" s="83" t="n">
        <v>2526000000000</v>
      </c>
      <c r="L41" s="46" t="s">
        <v>79</v>
      </c>
      <c r="M41" s="46" t="s">
        <v>79</v>
      </c>
      <c r="N41" s="46" t="s">
        <v>79</v>
      </c>
      <c r="O41" s="46" t="s">
        <v>79</v>
      </c>
      <c r="P41" s="46" t="s">
        <v>79</v>
      </c>
      <c r="Q41" s="46" t="s">
        <v>79</v>
      </c>
      <c r="R41" s="46"/>
    </row>
    <row r="42" customFormat="false" ht="16.5" hidden="false" customHeight="false" outlineLevel="0" collapsed="false">
      <c r="A42" s="81" t="s">
        <v>43</v>
      </c>
      <c r="B42" s="110"/>
      <c r="D42" s="46"/>
      <c r="E42" s="46"/>
      <c r="F42" s="46"/>
      <c r="G42" s="46"/>
      <c r="H42" s="46"/>
      <c r="I42" s="83" t="n">
        <v>761000000000</v>
      </c>
      <c r="J42" s="83" t="n">
        <v>764000000000</v>
      </c>
      <c r="K42" s="83" t="n">
        <v>1405000000000</v>
      </c>
      <c r="L42" s="46" t="s">
        <v>79</v>
      </c>
      <c r="M42" s="46" t="s">
        <v>79</v>
      </c>
      <c r="N42" s="46" t="s">
        <v>79</v>
      </c>
      <c r="O42" s="46" t="s">
        <v>79</v>
      </c>
      <c r="P42" s="46" t="s">
        <v>79</v>
      </c>
      <c r="Q42" s="46" t="s">
        <v>79</v>
      </c>
      <c r="R42" s="46"/>
    </row>
    <row r="43" customFormat="false" ht="16.5" hidden="false" customHeight="false" outlineLevel="0" collapsed="false">
      <c r="A43" s="84" t="s">
        <v>327</v>
      </c>
      <c r="B43" s="110" t="s">
        <v>138</v>
      </c>
      <c r="D43" s="46"/>
      <c r="E43" s="46"/>
      <c r="F43" s="46"/>
      <c r="G43" s="46"/>
      <c r="H43" s="46"/>
      <c r="I43" s="83" t="n">
        <v>712000000000</v>
      </c>
      <c r="J43" s="83" t="n">
        <v>1106000000000</v>
      </c>
      <c r="K43" s="83" t="n">
        <v>1121000000000</v>
      </c>
      <c r="L43" s="46" t="s">
        <v>79</v>
      </c>
      <c r="M43" s="46" t="s">
        <v>79</v>
      </c>
      <c r="N43" s="46" t="s">
        <v>79</v>
      </c>
      <c r="O43" s="46" t="s">
        <v>79</v>
      </c>
      <c r="P43" s="46" t="s">
        <v>79</v>
      </c>
      <c r="Q43" s="46" t="s">
        <v>79</v>
      </c>
      <c r="R43" s="46"/>
    </row>
    <row r="44" customFormat="false" ht="16.5" hidden="false" customHeight="false" outlineLevel="0" collapsed="false">
      <c r="A44" s="84" t="s">
        <v>172</v>
      </c>
      <c r="B44" s="110" t="s">
        <v>142</v>
      </c>
      <c r="D44" s="46"/>
      <c r="E44" s="46"/>
      <c r="F44" s="46"/>
      <c r="G44" s="46"/>
      <c r="H44" s="46"/>
      <c r="I44" s="83" t="n">
        <v>-55000000000</v>
      </c>
      <c r="J44" s="83" t="n">
        <v>-102000000000</v>
      </c>
      <c r="K44" s="83" t="n">
        <v>-102000000000</v>
      </c>
      <c r="L44" s="46" t="s">
        <v>79</v>
      </c>
      <c r="M44" s="46" t="s">
        <v>79</v>
      </c>
      <c r="N44" s="46" t="s">
        <v>79</v>
      </c>
      <c r="O44" s="46" t="s">
        <v>79</v>
      </c>
      <c r="P44" s="46" t="s">
        <v>79</v>
      </c>
      <c r="Q44" s="46" t="s">
        <v>79</v>
      </c>
      <c r="R44" s="46"/>
    </row>
    <row r="45" customFormat="false" ht="15" hidden="false" customHeight="false" outlineLevel="0" collapsed="false">
      <c r="A45" s="81" t="s">
        <v>762</v>
      </c>
      <c r="B45" s="77" t="s">
        <v>144</v>
      </c>
      <c r="D45" s="83"/>
      <c r="E45" s="83"/>
      <c r="F45" s="83"/>
      <c r="G45" s="83"/>
      <c r="H45" s="83"/>
      <c r="I45" s="83" t="n">
        <v>-606000000000</v>
      </c>
      <c r="J45" s="83" t="n">
        <v>-769000000000</v>
      </c>
      <c r="K45" s="83" t="n">
        <v>-1135000000000</v>
      </c>
      <c r="L45" s="46" t="s">
        <v>79</v>
      </c>
      <c r="M45" s="46" t="s">
        <v>79</v>
      </c>
      <c r="N45" s="46" t="s">
        <v>79</v>
      </c>
      <c r="O45" s="46" t="s">
        <v>79</v>
      </c>
      <c r="P45" s="46" t="s">
        <v>79</v>
      </c>
      <c r="Q45" s="46" t="s">
        <v>79</v>
      </c>
      <c r="R45" s="46"/>
    </row>
    <row r="46" customFormat="false" ht="15" hidden="false" customHeight="false" outlineLevel="0" collapsed="false">
      <c r="A46" s="88" t="s">
        <v>1175</v>
      </c>
      <c r="B46" s="77" t="s">
        <v>1122</v>
      </c>
      <c r="D46" s="83"/>
      <c r="E46" s="83"/>
      <c r="F46" s="83"/>
      <c r="G46" s="83"/>
      <c r="H46" s="83"/>
      <c r="I46" s="83" t="n">
        <v>-532000000000</v>
      </c>
      <c r="J46" s="83" t="n">
        <v>-863000000000</v>
      </c>
      <c r="K46" s="83" t="n">
        <v>-1171000000000</v>
      </c>
      <c r="L46" s="46" t="s">
        <v>79</v>
      </c>
      <c r="M46" s="46" t="s">
        <v>79</v>
      </c>
      <c r="N46" s="46" t="s">
        <v>79</v>
      </c>
      <c r="O46" s="46" t="s">
        <v>79</v>
      </c>
      <c r="P46" s="46" t="s">
        <v>79</v>
      </c>
      <c r="Q46" s="46" t="s">
        <v>79</v>
      </c>
      <c r="R46" s="46"/>
    </row>
    <row r="47" customFormat="false" ht="15" hidden="false" customHeight="false" outlineLevel="0" collapsed="false">
      <c r="A47" s="108" t="s">
        <v>730</v>
      </c>
      <c r="B47" s="77" t="s">
        <v>1122</v>
      </c>
      <c r="D47" s="83"/>
      <c r="E47" s="83"/>
      <c r="F47" s="83"/>
      <c r="G47" s="83"/>
      <c r="H47" s="83"/>
      <c r="I47" s="83" t="s">
        <v>79</v>
      </c>
      <c r="J47" s="46" t="s">
        <v>79</v>
      </c>
      <c r="K47" s="46" t="s">
        <v>79</v>
      </c>
      <c r="L47" s="46" t="s">
        <v>79</v>
      </c>
      <c r="M47" s="46" t="s">
        <v>79</v>
      </c>
      <c r="N47" s="46" t="s">
        <v>79</v>
      </c>
      <c r="O47" s="46" t="s">
        <v>79</v>
      </c>
      <c r="P47" s="46" t="s">
        <v>79</v>
      </c>
      <c r="Q47" s="46" t="s">
        <v>79</v>
      </c>
      <c r="R47" s="46"/>
    </row>
    <row r="48" customFormat="false" ht="16.5" hidden="false" customHeight="false" outlineLevel="0" collapsed="false">
      <c r="A48" s="110" t="s">
        <v>383</v>
      </c>
      <c r="B48" s="77"/>
      <c r="D48" s="46"/>
      <c r="E48" s="46"/>
      <c r="F48" s="46"/>
      <c r="G48" s="46"/>
      <c r="H48" s="46"/>
      <c r="I48" s="46" t="s">
        <v>79</v>
      </c>
      <c r="J48" s="46" t="s">
        <v>79</v>
      </c>
      <c r="K48" s="46" t="s">
        <v>79</v>
      </c>
      <c r="L48" s="114" t="n">
        <v>-735000000000</v>
      </c>
      <c r="M48" s="114" t="n">
        <v>-125000000000</v>
      </c>
      <c r="N48" s="114" t="n">
        <v>-3000000000</v>
      </c>
      <c r="O48" s="114" t="n">
        <v>363000000000</v>
      </c>
      <c r="P48" s="114" t="n">
        <v>251000000000</v>
      </c>
      <c r="Q48" s="114" t="n">
        <v>100000000000</v>
      </c>
      <c r="R48" s="46"/>
    </row>
    <row r="49" customFormat="false" ht="16.5" hidden="false" customHeight="false" outlineLevel="0" collapsed="false">
      <c r="A49" s="110" t="s">
        <v>1176</v>
      </c>
      <c r="B49" s="77"/>
      <c r="D49" s="46"/>
      <c r="E49" s="46"/>
      <c r="F49" s="46"/>
      <c r="G49" s="46"/>
      <c r="H49" s="46"/>
      <c r="I49" s="46" t="s">
        <v>79</v>
      </c>
      <c r="J49" s="46" t="s">
        <v>79</v>
      </c>
      <c r="K49" s="46" t="s">
        <v>79</v>
      </c>
      <c r="L49" s="114" t="n">
        <v>1092000000000</v>
      </c>
      <c r="M49" s="114" t="n">
        <v>1215000000000</v>
      </c>
      <c r="N49" s="114" t="n">
        <v>2119000000000</v>
      </c>
      <c r="O49" s="114" t="n">
        <v>2514000000000</v>
      </c>
      <c r="P49" s="114" t="n">
        <v>2109000000000</v>
      </c>
      <c r="Q49" s="114" t="n">
        <v>2024000000000</v>
      </c>
      <c r="R49" s="46"/>
    </row>
    <row r="50" customFormat="false" ht="16.5" hidden="false" customHeight="false" outlineLevel="0" collapsed="false">
      <c r="A50" s="146" t="s">
        <v>1177</v>
      </c>
      <c r="B50" s="77"/>
      <c r="D50" s="46"/>
      <c r="E50" s="46"/>
      <c r="F50" s="46"/>
      <c r="G50" s="46"/>
      <c r="H50" s="46"/>
      <c r="I50" s="46" t="s">
        <v>79</v>
      </c>
      <c r="J50" s="46" t="s">
        <v>79</v>
      </c>
      <c r="K50" s="46" t="s">
        <v>79</v>
      </c>
      <c r="L50" s="114" t="n">
        <v>1012000000000</v>
      </c>
      <c r="M50" s="114" t="n">
        <v>924000000000</v>
      </c>
      <c r="N50" s="114" t="n">
        <v>1779000000000</v>
      </c>
      <c r="O50" s="114" t="n">
        <v>2350000000000</v>
      </c>
      <c r="P50" s="114" t="n">
        <v>2109000000000</v>
      </c>
      <c r="Q50" s="114" t="n">
        <v>2024000000000</v>
      </c>
      <c r="R50" s="46"/>
    </row>
    <row r="51" customFormat="false" ht="15" hidden="false" customHeight="false" outlineLevel="0" collapsed="false">
      <c r="D51" s="46"/>
      <c r="E51" s="46"/>
      <c r="F51" s="46"/>
      <c r="G51" s="46"/>
      <c r="H51" s="46"/>
      <c r="I51" s="46"/>
      <c r="J51" s="46"/>
      <c r="K51" s="46"/>
      <c r="L51" s="46"/>
      <c r="M51" s="46"/>
      <c r="N51" s="46"/>
      <c r="O51" s="46"/>
      <c r="P51" s="46"/>
      <c r="Q51" s="46"/>
      <c r="R51" s="46"/>
    </row>
    <row r="52" customFormat="false" ht="15" hidden="false" customHeight="false" outlineLevel="0" collapsed="false">
      <c r="D52" s="46"/>
      <c r="E52" s="46"/>
      <c r="F52" s="46"/>
      <c r="G52" s="46"/>
      <c r="H52" s="46"/>
      <c r="I52" s="46" t="s">
        <v>85</v>
      </c>
      <c r="J52" s="46" t="s">
        <v>85</v>
      </c>
      <c r="K52" s="46" t="s">
        <v>85</v>
      </c>
      <c r="L52" s="46" t="s">
        <v>85</v>
      </c>
      <c r="M52" s="46" t="s">
        <v>85</v>
      </c>
      <c r="N52" s="46" t="s">
        <v>85</v>
      </c>
      <c r="O52" s="46" t="s">
        <v>85</v>
      </c>
      <c r="P52" s="46" t="s">
        <v>85</v>
      </c>
      <c r="Q52" s="46" t="s">
        <v>85</v>
      </c>
      <c r="R52" s="46"/>
    </row>
    <row r="53" customFormat="false" ht="15" hidden="false" customHeight="false" outlineLevel="0" collapsed="false">
      <c r="D53" s="46"/>
      <c r="E53" s="46"/>
      <c r="F53" s="46"/>
      <c r="G53" s="46"/>
      <c r="H53" s="46"/>
      <c r="I53" s="46"/>
      <c r="J53" s="46"/>
      <c r="K53" s="46"/>
      <c r="L53" s="46"/>
      <c r="M53" s="46"/>
      <c r="N53" s="46"/>
      <c r="O53" s="46"/>
      <c r="P53" s="46"/>
      <c r="Q53" s="46"/>
      <c r="R53" s="46"/>
    </row>
    <row r="54" customFormat="false" ht="15" hidden="false" customHeight="false" outlineLevel="0" collapsed="false">
      <c r="A54" s="0" t="s">
        <v>1178</v>
      </c>
      <c r="C54" s="105"/>
      <c r="D54" s="46"/>
      <c r="E54" s="46"/>
      <c r="F54" s="46"/>
      <c r="G54" s="46"/>
      <c r="H54" s="46"/>
      <c r="I54" s="46" t="n">
        <f aca="false">I7-I10-I15-I16</f>
        <v>1000000000</v>
      </c>
      <c r="J54" s="46" t="n">
        <f aca="false">J7-J10-J15-J16</f>
        <v>0</v>
      </c>
      <c r="K54" s="46" t="n">
        <f aca="false">K7-K10-K15-K16</f>
        <v>0</v>
      </c>
      <c r="L54" s="46" t="n">
        <f aca="false">L7-L10-L18-L19</f>
        <v>0</v>
      </c>
      <c r="M54" s="46" t="n">
        <f aca="false">M7-M10-M18-M19</f>
        <v>0</v>
      </c>
      <c r="N54" s="46" t="n">
        <f aca="false">N7-N10-N18-N19</f>
        <v>0</v>
      </c>
      <c r="O54" s="46" t="n">
        <f aca="false">O7-O10-O18-O19</f>
        <v>1000000000</v>
      </c>
      <c r="P54" s="46" t="n">
        <f aca="false">P7-P10-P18-P19</f>
        <v>0</v>
      </c>
      <c r="Q54" s="46" t="n">
        <f aca="false">Q7-Q10-Q18-Q19</f>
        <v>0</v>
      </c>
      <c r="R54" s="46"/>
    </row>
    <row r="55" customFormat="false" ht="15" hidden="false" customHeight="false" outlineLevel="0" collapsed="false">
      <c r="A55" s="0" t="s">
        <v>1179</v>
      </c>
      <c r="C55" s="105"/>
      <c r="D55" s="46"/>
      <c r="E55" s="46"/>
      <c r="F55" s="46"/>
      <c r="G55" s="46"/>
      <c r="H55" s="46"/>
      <c r="I55" s="46" t="n">
        <f aca="false">I20-I21-I30</f>
        <v>1000000000</v>
      </c>
      <c r="J55" s="46" t="n">
        <f aca="false">J20-J21-J30</f>
        <v>0</v>
      </c>
      <c r="K55" s="46" t="n">
        <f aca="false">K20-K21-K30</f>
        <v>0</v>
      </c>
      <c r="L55" s="46" t="n">
        <f aca="false">L20-L21-L30</f>
        <v>0</v>
      </c>
      <c r="M55" s="46" t="n">
        <f aca="false">M20-M21-M30</f>
        <v>0</v>
      </c>
      <c r="N55" s="46" t="n">
        <f aca="false">N20-N21-N30</f>
        <v>0</v>
      </c>
      <c r="O55" s="46" t="n">
        <f aca="false">O20-O21-O30</f>
        <v>0</v>
      </c>
      <c r="P55" s="46" t="n">
        <f aca="false">P20-P21-P30</f>
        <v>-1000000000</v>
      </c>
      <c r="Q55" s="46" t="n">
        <f aca="false">Q20-Q21-Q30</f>
        <v>0</v>
      </c>
      <c r="R55" s="46"/>
    </row>
    <row r="56" customFormat="false" ht="15" hidden="false" customHeight="false" outlineLevel="0" collapsed="false">
      <c r="A56" s="0" t="s">
        <v>91</v>
      </c>
      <c r="C56" s="105"/>
      <c r="D56" s="46"/>
      <c r="E56" s="46"/>
      <c r="F56" s="46"/>
      <c r="G56" s="46"/>
      <c r="H56" s="46"/>
      <c r="I56" s="46" t="n">
        <f aca="false">I38-I39-I45</f>
        <v>1000000000</v>
      </c>
      <c r="J56" s="46" t="n">
        <f aca="false">J38-J39-J45</f>
        <v>0</v>
      </c>
      <c r="K56" s="46" t="n">
        <f aca="false">K38-K39-K45</f>
        <v>0</v>
      </c>
      <c r="L56" s="46"/>
      <c r="M56" s="46"/>
      <c r="N56" s="46"/>
      <c r="O56" s="46"/>
      <c r="P56" s="46"/>
      <c r="Q56" s="46"/>
      <c r="R56" s="46"/>
    </row>
    <row r="57" customFormat="false" ht="15" hidden="false" customHeight="false" outlineLevel="0" collapsed="false">
      <c r="A57" s="0" t="s">
        <v>1180</v>
      </c>
      <c r="C57" s="73"/>
      <c r="D57" s="46"/>
      <c r="E57" s="46"/>
      <c r="F57" s="46"/>
      <c r="G57" s="46"/>
      <c r="H57" s="46"/>
      <c r="I57" s="46" t="n">
        <f aca="false">I43+I44-I40</f>
        <v>0</v>
      </c>
      <c r="J57" s="46" t="n">
        <f aca="false">J43+J44-J40</f>
        <v>0</v>
      </c>
      <c r="K57" s="46" t="n">
        <f aca="false">K43+K44-K40</f>
        <v>1000000000</v>
      </c>
      <c r="L57" s="46"/>
      <c r="M57" s="46"/>
      <c r="N57" s="46"/>
      <c r="O57" s="46"/>
      <c r="P57" s="46"/>
      <c r="Q57" s="46"/>
      <c r="R57" s="4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W5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15" activeCellId="0" sqref="B15"/>
    </sheetView>
  </sheetViews>
  <sheetFormatPr defaultRowHeight="15"/>
  <cols>
    <col collapsed="false" hidden="false" max="1" min="1" style="0" width="55.4285714285714"/>
    <col collapsed="false" hidden="false" max="2" min="2" style="0" width="30.4285714285714"/>
    <col collapsed="false" hidden="false" max="4" min="3" style="0" width="8.72959183673469"/>
    <col collapsed="false" hidden="false" max="6" min="5" style="0" width="19"/>
    <col collapsed="false" hidden="false" max="8" min="7" style="0" width="20.9948979591837"/>
    <col collapsed="false" hidden="false" max="9" min="9" style="0" width="19"/>
    <col collapsed="false" hidden="false" max="11" min="10" style="0" width="20.9948979591837"/>
    <col collapsed="false" hidden="false" max="12" min="12" style="0" width="20.7091836734694"/>
    <col collapsed="false" hidden="false" max="13" min="13" style="0" width="22.4285714285714"/>
    <col collapsed="false" hidden="false" max="18" min="14" style="0" width="20.5714285714286"/>
    <col collapsed="false" hidden="false" max="1025" min="19" style="0" width="8.72959183673469"/>
  </cols>
  <sheetData>
    <row r="1" customFormat="false" ht="15" hidden="false" customHeight="false" outlineLevel="0" collapsed="false">
      <c r="A1" s="1" t="s">
        <v>146</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147</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149</v>
      </c>
      <c r="Q5" s="8" t="s">
        <v>150</v>
      </c>
      <c r="R5" s="2" t="s">
        <v>29</v>
      </c>
      <c r="S5" s="2" t="s">
        <v>29</v>
      </c>
      <c r="T5" s="2" t="s">
        <v>29</v>
      </c>
      <c r="U5" s="2" t="s">
        <v>29</v>
      </c>
      <c r="V5" s="2" t="s">
        <v>29</v>
      </c>
      <c r="W5" s="2" t="s">
        <v>29</v>
      </c>
    </row>
    <row r="6" s="22" customFormat="true" ht="16.5" hidden="false" customHeight="false" outlineLevel="0" collapsed="false">
      <c r="A6" s="9" t="s">
        <v>30</v>
      </c>
      <c r="B6" s="55" t="s">
        <v>95</v>
      </c>
      <c r="C6" s="55"/>
      <c r="D6" s="55"/>
      <c r="E6" s="56" t="n">
        <f aca="false">E7+E15</f>
        <v>276800000000</v>
      </c>
      <c r="F6" s="56" t="n">
        <f aca="false">F7+F15</f>
        <v>309700000000</v>
      </c>
      <c r="G6" s="56" t="n">
        <f aca="false">G7+G15</f>
        <v>339000000000</v>
      </c>
      <c r="H6" s="56" t="n">
        <f aca="false">H7+H15</f>
        <v>389200000000</v>
      </c>
      <c r="I6" s="56" t="n">
        <f aca="false">I7+I15</f>
        <v>444000000000</v>
      </c>
      <c r="J6" s="57" t="n">
        <v>511000000000</v>
      </c>
      <c r="K6" s="57" t="n">
        <v>615000000000</v>
      </c>
      <c r="L6" s="58" t="n">
        <v>667000000000</v>
      </c>
      <c r="M6" s="58" t="n">
        <v>799000000000</v>
      </c>
      <c r="N6" s="59" t="n">
        <v>949000000000</v>
      </c>
      <c r="O6" s="60" t="n">
        <v>1187000000000</v>
      </c>
      <c r="P6" s="60" t="n">
        <v>1340000000000</v>
      </c>
      <c r="Q6" s="60" t="n">
        <v>1551000000000</v>
      </c>
      <c r="R6" s="60" t="n">
        <v>1794000000000</v>
      </c>
    </row>
    <row r="7" customFormat="false" ht="16.5" hidden="false" customHeight="false" outlineLevel="0" collapsed="false">
      <c r="A7" s="61" t="s">
        <v>96</v>
      </c>
      <c r="B7" s="61"/>
      <c r="C7" s="61"/>
      <c r="D7" s="61"/>
      <c r="E7" s="62" t="n">
        <v>276800000000</v>
      </c>
      <c r="F7" s="62" t="n">
        <v>309700000000</v>
      </c>
      <c r="G7" s="63" t="n">
        <v>339000000000</v>
      </c>
      <c r="H7" s="63" t="n">
        <v>389200000000</v>
      </c>
      <c r="I7" s="45" t="n">
        <v>444000000000</v>
      </c>
      <c r="J7" s="63" t="n">
        <v>483000000000</v>
      </c>
      <c r="K7" s="63" t="n">
        <v>591000000000</v>
      </c>
      <c r="L7" s="64" t="n">
        <v>646000000000</v>
      </c>
      <c r="M7" s="64" t="n">
        <v>757000000000</v>
      </c>
      <c r="N7" s="44" t="n">
        <v>928000000000</v>
      </c>
      <c r="O7" s="44" t="n">
        <v>1138000000000</v>
      </c>
      <c r="P7" s="44" t="n">
        <v>1288000000000</v>
      </c>
      <c r="Q7" s="44" t="n">
        <v>1488000000000</v>
      </c>
      <c r="R7" s="44" t="n">
        <v>1731000000000</v>
      </c>
    </row>
    <row r="8" customFormat="false" ht="16.5" hidden="false" customHeight="false" outlineLevel="0" collapsed="false">
      <c r="A8" s="61" t="s">
        <v>97</v>
      </c>
      <c r="B8" s="61" t="s">
        <v>98</v>
      </c>
      <c r="C8" s="61"/>
      <c r="D8" s="61"/>
      <c r="E8" s="62" t="n">
        <v>210300000000</v>
      </c>
      <c r="F8" s="62" t="n">
        <v>248200000000</v>
      </c>
      <c r="G8" s="63" t="n">
        <v>274300000000</v>
      </c>
      <c r="H8" s="63" t="n">
        <v>314100000000</v>
      </c>
      <c r="I8" s="45" t="n">
        <v>354000000000</v>
      </c>
      <c r="J8" s="63" t="n">
        <v>390000000000</v>
      </c>
      <c r="K8" s="63" t="n">
        <v>481000000000</v>
      </c>
      <c r="L8" s="64" t="n">
        <v>529000000000</v>
      </c>
      <c r="M8" s="64" t="n">
        <v>625000000000</v>
      </c>
      <c r="N8" s="44" t="n">
        <v>796000000000</v>
      </c>
      <c r="O8" s="44" t="n">
        <v>952000000000</v>
      </c>
      <c r="P8" s="44" t="n">
        <v>1075000000000</v>
      </c>
      <c r="Q8" s="44" t="n">
        <v>1237000000000</v>
      </c>
      <c r="R8" s="44" t="n">
        <v>1449000000000</v>
      </c>
    </row>
    <row r="9" customFormat="false" ht="16.5" hidden="false" customHeight="false" outlineLevel="0" collapsed="false">
      <c r="A9" s="65" t="s">
        <v>151</v>
      </c>
      <c r="B9" s="61" t="s">
        <v>36</v>
      </c>
      <c r="C9" s="61"/>
      <c r="D9" s="61"/>
      <c r="E9" s="62" t="n">
        <v>199200000000</v>
      </c>
      <c r="F9" s="62" t="n">
        <v>237600000000</v>
      </c>
      <c r="G9" s="63" t="n">
        <v>261900000000</v>
      </c>
      <c r="H9" s="63" t="n">
        <v>299900000000</v>
      </c>
      <c r="I9" s="44" t="n">
        <v>339000000000</v>
      </c>
      <c r="J9" s="63" t="n">
        <v>371000000000</v>
      </c>
      <c r="K9" s="63" t="n">
        <v>458000000000</v>
      </c>
      <c r="L9" s="64" t="n">
        <v>502000000000</v>
      </c>
      <c r="M9" s="64" t="n">
        <v>598000000000</v>
      </c>
      <c r="N9" s="44" t="n">
        <v>764000000000</v>
      </c>
      <c r="O9" s="44" t="n">
        <v>916000000000</v>
      </c>
      <c r="P9" s="44" t="n">
        <v>1033000000000</v>
      </c>
      <c r="Q9" s="44" t="n">
        <v>1191000000000</v>
      </c>
      <c r="R9" s="44" t="n">
        <v>1396000000000</v>
      </c>
    </row>
    <row r="10" customFormat="false" ht="16.5" hidden="false" customHeight="false" outlineLevel="0" collapsed="false">
      <c r="A10" s="66" t="s">
        <v>152</v>
      </c>
      <c r="B10" s="61"/>
      <c r="C10" s="61"/>
      <c r="D10" s="61"/>
      <c r="E10" s="45" t="s">
        <v>79</v>
      </c>
      <c r="F10" s="62" t="n">
        <v>124800000000</v>
      </c>
      <c r="G10" s="63" t="n">
        <v>141000000000</v>
      </c>
      <c r="H10" s="63" t="n">
        <v>161600000000</v>
      </c>
      <c r="I10" s="44" t="n">
        <v>183000000000</v>
      </c>
      <c r="J10" s="45" t="s">
        <v>79</v>
      </c>
      <c r="K10" s="45" t="s">
        <v>79</v>
      </c>
      <c r="L10" s="64" t="n">
        <v>277000000000</v>
      </c>
      <c r="M10" s="64" t="n">
        <v>339000000000</v>
      </c>
      <c r="N10" s="44" t="n">
        <v>426000000000</v>
      </c>
      <c r="O10" s="44" t="n">
        <v>503000000000</v>
      </c>
      <c r="P10" s="44" t="n">
        <v>550000000000</v>
      </c>
      <c r="Q10" s="44" t="n">
        <v>626000000000</v>
      </c>
      <c r="R10" s="44" t="n">
        <v>725000000000</v>
      </c>
    </row>
    <row r="11" customFormat="false" ht="16.5" hidden="false" customHeight="false" outlineLevel="0" collapsed="false">
      <c r="A11" s="67" t="s">
        <v>153</v>
      </c>
      <c r="B11" s="61"/>
      <c r="C11" s="61"/>
      <c r="D11" s="61"/>
      <c r="E11" s="45" t="s">
        <v>79</v>
      </c>
      <c r="F11" s="45" t="n">
        <v>43700000000</v>
      </c>
      <c r="G11" s="45" t="n">
        <v>47100000000</v>
      </c>
      <c r="H11" s="45" t="n">
        <v>56700000000</v>
      </c>
      <c r="I11" s="44" t="n">
        <v>71000000000</v>
      </c>
      <c r="J11" s="45" t="s">
        <v>79</v>
      </c>
      <c r="K11" s="45" t="s">
        <v>79</v>
      </c>
      <c r="L11" s="64" t="n">
        <v>134000000000</v>
      </c>
      <c r="M11" s="64" t="n">
        <v>162000000000</v>
      </c>
      <c r="N11" s="44" t="n">
        <v>221000000000</v>
      </c>
      <c r="O11" s="44" t="n">
        <v>281000000000</v>
      </c>
      <c r="P11" s="44" t="n">
        <v>344000000000</v>
      </c>
      <c r="Q11" s="44" t="n">
        <v>411000000000</v>
      </c>
      <c r="R11" s="44" t="n">
        <v>480000000000</v>
      </c>
    </row>
    <row r="12" customFormat="false" ht="16.5" hidden="false" customHeight="false" outlineLevel="0" collapsed="false">
      <c r="A12" s="67" t="s">
        <v>154</v>
      </c>
      <c r="B12" s="61"/>
      <c r="C12" s="61"/>
      <c r="D12" s="61"/>
      <c r="E12" s="45" t="s">
        <v>79</v>
      </c>
      <c r="F12" s="45" t="n">
        <v>66900000000</v>
      </c>
      <c r="G12" s="45" t="n">
        <v>70900000000</v>
      </c>
      <c r="H12" s="45" t="n">
        <v>79100000000</v>
      </c>
      <c r="I12" s="45" t="n">
        <v>78000000000</v>
      </c>
      <c r="J12" s="45" t="s">
        <v>79</v>
      </c>
      <c r="K12" s="45" t="s">
        <v>79</v>
      </c>
      <c r="L12" s="64" t="n">
        <v>87000000000</v>
      </c>
      <c r="M12" s="64" t="n">
        <v>89000000000</v>
      </c>
      <c r="N12" s="44" t="n">
        <v>112000000000</v>
      </c>
      <c r="O12" s="44" t="n">
        <v>126000000000</v>
      </c>
      <c r="P12" s="44" t="n">
        <v>126000000000</v>
      </c>
      <c r="Q12" s="44" t="n">
        <v>138000000000</v>
      </c>
      <c r="R12" s="44" t="n">
        <v>157000000000</v>
      </c>
    </row>
    <row r="13" customFormat="false" ht="16.5" hidden="false" customHeight="false" outlineLevel="0" collapsed="false">
      <c r="A13" s="65" t="s">
        <v>155</v>
      </c>
      <c r="B13" s="61" t="s">
        <v>36</v>
      </c>
      <c r="C13" s="61"/>
      <c r="D13" s="61"/>
      <c r="E13" s="62" t="n">
        <v>11100000000</v>
      </c>
      <c r="F13" s="62" t="n">
        <v>10700000000</v>
      </c>
      <c r="G13" s="63" t="n">
        <v>12400000000</v>
      </c>
      <c r="H13" s="63" t="n">
        <v>14200000000</v>
      </c>
      <c r="I13" s="44" t="n">
        <v>15000000000</v>
      </c>
      <c r="J13" s="63" t="n">
        <v>19000000000</v>
      </c>
      <c r="K13" s="63" t="n">
        <v>23000000000</v>
      </c>
      <c r="L13" s="64" t="n">
        <v>27000000000</v>
      </c>
      <c r="M13" s="64" t="n">
        <v>27000000000</v>
      </c>
      <c r="N13" s="44" t="n">
        <v>32000000000</v>
      </c>
      <c r="O13" s="44" t="n">
        <v>36000000000</v>
      </c>
      <c r="P13" s="44" t="n">
        <v>41000000000</v>
      </c>
      <c r="Q13" s="44" t="n">
        <v>47000000000</v>
      </c>
      <c r="R13" s="44" t="n">
        <v>53000000000</v>
      </c>
    </row>
    <row r="14" customFormat="false" ht="16.5" hidden="false" customHeight="false" outlineLevel="0" collapsed="false">
      <c r="A14" s="61" t="s">
        <v>156</v>
      </c>
      <c r="B14" s="61" t="s">
        <v>98</v>
      </c>
      <c r="C14" s="61"/>
      <c r="D14" s="61"/>
      <c r="E14" s="62" t="n">
        <v>66500000000</v>
      </c>
      <c r="F14" s="62" t="n">
        <v>61500000000</v>
      </c>
      <c r="G14" s="63" t="n">
        <v>64700000000</v>
      </c>
      <c r="H14" s="63" t="n">
        <v>75100000000</v>
      </c>
      <c r="I14" s="44" t="n">
        <v>89000000000</v>
      </c>
      <c r="J14" s="63" t="n">
        <v>94000000000</v>
      </c>
      <c r="K14" s="63" t="n">
        <v>110000000000</v>
      </c>
      <c r="L14" s="64" t="n">
        <v>117000000000</v>
      </c>
      <c r="M14" s="64" t="n">
        <v>132000000000</v>
      </c>
      <c r="N14" s="44" t="n">
        <v>132000000000</v>
      </c>
      <c r="O14" s="44" t="n">
        <v>186000000000</v>
      </c>
      <c r="P14" s="44" t="n">
        <v>214000000000</v>
      </c>
      <c r="Q14" s="44" t="n">
        <v>251000000000</v>
      </c>
      <c r="R14" s="44" t="n">
        <v>282000000000</v>
      </c>
    </row>
    <row r="15" s="22" customFormat="true" ht="16.5" hidden="false" customHeight="false" outlineLevel="0" collapsed="false">
      <c r="A15" s="55" t="s">
        <v>157</v>
      </c>
      <c r="B15" s="55"/>
      <c r="C15" s="55"/>
      <c r="D15" s="55"/>
      <c r="E15" s="68"/>
      <c r="F15" s="53"/>
      <c r="G15" s="53"/>
      <c r="H15" s="53"/>
      <c r="I15" s="53"/>
      <c r="J15" s="69" t="n">
        <v>28000000000</v>
      </c>
      <c r="K15" s="69" t="n">
        <v>24000000000</v>
      </c>
      <c r="L15" s="70" t="n">
        <v>21000000000</v>
      </c>
      <c r="M15" s="70" t="n">
        <v>42000000000</v>
      </c>
      <c r="N15" s="50" t="n">
        <v>21000000000</v>
      </c>
      <c r="O15" s="50" t="n">
        <v>49000000000</v>
      </c>
      <c r="P15" s="50" t="n">
        <v>52000000000</v>
      </c>
      <c r="Q15" s="50" t="n">
        <v>62000000000</v>
      </c>
      <c r="R15" s="50" t="n">
        <v>63000000000</v>
      </c>
    </row>
    <row r="16" customFormat="false" ht="16.5" hidden="false" customHeight="false" outlineLevel="0" collapsed="false">
      <c r="A16" s="22" t="s">
        <v>107</v>
      </c>
      <c r="B16" s="55" t="s">
        <v>108</v>
      </c>
      <c r="C16" s="55"/>
      <c r="D16" s="55"/>
      <c r="E16" s="68" t="n">
        <v>403700000000</v>
      </c>
      <c r="F16" s="68" t="n">
        <v>411400000000</v>
      </c>
      <c r="G16" s="69" t="n">
        <v>434800000000</v>
      </c>
      <c r="H16" s="69" t="n">
        <v>513300000000</v>
      </c>
      <c r="I16" s="50" t="n">
        <v>578000000000</v>
      </c>
      <c r="J16" s="69" t="n">
        <v>634000000000</v>
      </c>
      <c r="K16" s="69" t="n">
        <v>869000000000</v>
      </c>
      <c r="L16" s="70" t="n">
        <v>893000000000</v>
      </c>
      <c r="M16" s="70" t="n">
        <v>1013000000000</v>
      </c>
      <c r="N16" s="50" t="n">
        <v>1278000000000</v>
      </c>
      <c r="O16" s="50" t="n">
        <v>1501000000000</v>
      </c>
      <c r="P16" s="50" t="n">
        <v>1752000000000</v>
      </c>
      <c r="Q16" s="50" t="n">
        <v>1997000000000</v>
      </c>
      <c r="R16" s="50" t="n">
        <v>2292000000000</v>
      </c>
    </row>
    <row r="17" customFormat="false" ht="16.5" hidden="false" customHeight="false" outlineLevel="0" collapsed="false">
      <c r="A17" s="61" t="s">
        <v>109</v>
      </c>
      <c r="B17" s="61" t="s">
        <v>51</v>
      </c>
      <c r="C17" s="61"/>
      <c r="D17" s="61"/>
      <c r="E17" s="62" t="n">
        <v>218200000000</v>
      </c>
      <c r="F17" s="62" t="n">
        <v>244500000000</v>
      </c>
      <c r="G17" s="63" t="n">
        <v>258600000000</v>
      </c>
      <c r="H17" s="63" t="n">
        <v>312500000000</v>
      </c>
      <c r="I17" s="44" t="n">
        <v>350000000000</v>
      </c>
      <c r="J17" s="63" t="n">
        <v>430000000000</v>
      </c>
      <c r="K17" s="63" t="n">
        <v>521000000000</v>
      </c>
      <c r="L17" s="64" t="n">
        <v>623000000000</v>
      </c>
      <c r="M17" s="64" t="n">
        <v>659000000000</v>
      </c>
      <c r="N17" s="44" t="n">
        <v>773000000000</v>
      </c>
      <c r="O17" s="44" t="n">
        <v>884000000000</v>
      </c>
      <c r="P17" s="44" t="n">
        <v>997000000000</v>
      </c>
      <c r="Q17" s="44" t="n">
        <v>1122000000000</v>
      </c>
      <c r="R17" s="44" t="n">
        <v>1271000000000</v>
      </c>
    </row>
    <row r="18" customFormat="false" ht="16.5" hidden="false" customHeight="false" outlineLevel="0" collapsed="false">
      <c r="A18" s="65" t="s">
        <v>158</v>
      </c>
      <c r="B18" s="13" t="s">
        <v>53</v>
      </c>
      <c r="C18" s="61"/>
      <c r="D18" s="61"/>
      <c r="E18" s="62" t="n">
        <v>68800000000</v>
      </c>
      <c r="F18" s="62" t="n">
        <v>71200000000</v>
      </c>
      <c r="G18" s="63" t="n">
        <v>76600000000</v>
      </c>
      <c r="H18" s="63" t="n">
        <v>84200000000</v>
      </c>
      <c r="I18" s="44" t="n">
        <v>100000000000</v>
      </c>
      <c r="J18" s="63" t="n">
        <v>129000000000</v>
      </c>
      <c r="K18" s="63" t="n">
        <v>127000000000</v>
      </c>
      <c r="L18" s="64" t="n">
        <v>139000000000</v>
      </c>
      <c r="M18" s="64" t="n">
        <v>161000000000</v>
      </c>
      <c r="N18" s="44" t="n">
        <v>199000000000</v>
      </c>
      <c r="O18" s="44" t="n">
        <v>209000000000</v>
      </c>
      <c r="P18" s="44" t="n">
        <v>217000000000</v>
      </c>
      <c r="Q18" s="44" t="n">
        <v>273000000000</v>
      </c>
      <c r="R18" s="44" t="n">
        <v>312000000000</v>
      </c>
    </row>
    <row r="19" customFormat="false" ht="16.5" hidden="false" customHeight="false" outlineLevel="0" collapsed="false">
      <c r="A19" s="65" t="s">
        <v>112</v>
      </c>
      <c r="B19" s="13" t="s">
        <v>53</v>
      </c>
      <c r="C19" s="61"/>
      <c r="D19" s="61"/>
      <c r="E19" s="62" t="n">
        <v>33200000000</v>
      </c>
      <c r="F19" s="62" t="n">
        <v>42500000000</v>
      </c>
      <c r="G19" s="63" t="n">
        <v>45100000000</v>
      </c>
      <c r="H19" s="63" t="n">
        <v>56400000000</v>
      </c>
      <c r="I19" s="44" t="n">
        <v>61000000000</v>
      </c>
      <c r="J19" s="63" t="n">
        <v>62000000000</v>
      </c>
      <c r="K19" s="63" t="n">
        <v>71000000000</v>
      </c>
      <c r="L19" s="64" t="n">
        <v>82000000000</v>
      </c>
      <c r="M19" s="64" t="n">
        <v>86000000000</v>
      </c>
      <c r="N19" s="44" t="n">
        <v>101000000000</v>
      </c>
      <c r="O19" s="44" t="n">
        <v>108000000000</v>
      </c>
      <c r="P19" s="44" t="n">
        <v>131000000000</v>
      </c>
      <c r="Q19" s="44" t="n">
        <v>154000000000</v>
      </c>
      <c r="R19" s="44" t="n">
        <v>179000000000</v>
      </c>
    </row>
    <row r="20" customFormat="false" ht="16.5" hidden="false" customHeight="false" outlineLevel="0" collapsed="false">
      <c r="A20" s="65" t="s">
        <v>54</v>
      </c>
      <c r="B20" s="13" t="s">
        <v>53</v>
      </c>
      <c r="C20" s="61"/>
      <c r="D20" s="61"/>
      <c r="E20" s="62" t="n">
        <v>49300000000</v>
      </c>
      <c r="F20" s="62" t="n">
        <v>56600000000</v>
      </c>
      <c r="G20" s="63" t="n">
        <v>54500000000</v>
      </c>
      <c r="H20" s="63" t="n">
        <v>61800000000</v>
      </c>
      <c r="I20" s="44" t="n">
        <v>75000000000</v>
      </c>
      <c r="J20" s="63" t="n">
        <v>90000000000</v>
      </c>
      <c r="K20" s="63" t="n">
        <v>135000000000</v>
      </c>
      <c r="L20" s="64" t="n">
        <v>154000000000</v>
      </c>
      <c r="M20" s="64" t="n">
        <v>148000000000</v>
      </c>
      <c r="N20" s="44" t="n">
        <v>156000000000</v>
      </c>
      <c r="O20" s="44" t="n">
        <v>203000000000</v>
      </c>
      <c r="P20" s="44" t="n">
        <v>240000000000</v>
      </c>
      <c r="Q20" s="44" t="n">
        <v>262000000000</v>
      </c>
      <c r="R20" s="44" t="n">
        <v>284000000000</v>
      </c>
    </row>
    <row r="21" customFormat="false" ht="16.5" hidden="false" customHeight="false" outlineLevel="0" collapsed="false">
      <c r="A21" s="65" t="s">
        <v>159</v>
      </c>
      <c r="B21" s="13" t="s">
        <v>53</v>
      </c>
      <c r="C21" s="61"/>
      <c r="D21" s="61"/>
      <c r="E21" s="62" t="n">
        <v>58400000000</v>
      </c>
      <c r="F21" s="62" t="n">
        <v>70200000000</v>
      </c>
      <c r="G21" s="63" t="n">
        <v>78900000000</v>
      </c>
      <c r="H21" s="63" t="n">
        <v>103200000000</v>
      </c>
      <c r="I21" s="44" t="n">
        <v>109000000000</v>
      </c>
      <c r="J21" s="63" t="n">
        <v>143000000000</v>
      </c>
      <c r="K21" s="63" t="n">
        <v>186000000000</v>
      </c>
      <c r="L21" s="64" t="n">
        <v>246000000000</v>
      </c>
      <c r="M21" s="64" t="n">
        <v>261000000000</v>
      </c>
      <c r="N21" s="44" t="n">
        <v>314000000000</v>
      </c>
      <c r="O21" s="44" t="n">
        <v>363000000000</v>
      </c>
      <c r="P21" s="44" t="n">
        <v>407000000000</v>
      </c>
      <c r="Q21" s="44" t="n">
        <v>427000000000</v>
      </c>
      <c r="R21" s="44" t="n">
        <v>487000000000</v>
      </c>
    </row>
    <row r="22" customFormat="false" ht="16.5" hidden="false" customHeight="false" outlineLevel="0" collapsed="false">
      <c r="A22" s="65" t="s">
        <v>160</v>
      </c>
      <c r="B22" s="13" t="s">
        <v>53</v>
      </c>
      <c r="C22" s="61"/>
      <c r="D22" s="61"/>
      <c r="E22" s="45" t="n">
        <v>8400000000</v>
      </c>
      <c r="F22" s="45" t="n">
        <v>4000000000</v>
      </c>
      <c r="G22" s="45" t="n">
        <v>3600000000</v>
      </c>
      <c r="H22" s="63" t="n">
        <v>6900000000</v>
      </c>
      <c r="I22" s="44" t="n">
        <v>6000000000</v>
      </c>
      <c r="J22" s="63" t="n">
        <v>6000000000</v>
      </c>
      <c r="K22" s="63" t="n">
        <v>2000000000</v>
      </c>
      <c r="L22" s="64" t="n">
        <v>2000000000</v>
      </c>
      <c r="M22" s="64" t="n">
        <v>4000000000</v>
      </c>
      <c r="N22" s="44" t="n">
        <v>3000000000</v>
      </c>
      <c r="O22" s="44" t="n">
        <v>2000000000</v>
      </c>
      <c r="P22" s="44" t="n">
        <v>2000000000</v>
      </c>
      <c r="Q22" s="44" t="n">
        <v>6000000000</v>
      </c>
      <c r="R22" s="44" t="n">
        <v>8000000000</v>
      </c>
    </row>
    <row r="23" customFormat="false" ht="15" hidden="false" customHeight="false" outlineLevel="0" collapsed="false">
      <c r="A23" s="61" t="s">
        <v>161</v>
      </c>
      <c r="B23" s="61" t="s">
        <v>51</v>
      </c>
      <c r="C23" s="61"/>
      <c r="D23" s="61"/>
      <c r="E23" s="62" t="n">
        <f aca="false">E24+E25+E26+E27</f>
        <v>171600000000</v>
      </c>
      <c r="F23" s="62" t="n">
        <f aca="false">F24+F25+F26+F27</f>
        <v>179200000000</v>
      </c>
      <c r="G23" s="62" t="n">
        <f aca="false">G24+G25+G26+G27</f>
        <v>205800000000</v>
      </c>
      <c r="H23" s="62" t="n">
        <f aca="false">H24+H25+H26+H27</f>
        <v>217800000000</v>
      </c>
      <c r="I23" s="62" t="n">
        <f aca="false">I24+I25+I26+I27</f>
        <v>232000000000</v>
      </c>
      <c r="J23" s="62" t="n">
        <f aca="false">J24+J25+J26+J27</f>
        <v>215000000000</v>
      </c>
      <c r="K23" s="62" t="n">
        <f aca="false">K24+K25+K26+K27</f>
        <v>226000000000</v>
      </c>
      <c r="L23" s="62" t="n">
        <f aca="false">L24+L25+L26+L27</f>
        <v>251000000000</v>
      </c>
      <c r="M23" s="62" t="n">
        <f aca="false">M24+M25+M26+M27</f>
        <v>344000000000</v>
      </c>
      <c r="N23" s="62" t="n">
        <f aca="false">N24+N25+N26+N27</f>
        <v>433000000000</v>
      </c>
      <c r="O23" s="62" t="n">
        <f aca="false">O24+O25+O26+O27</f>
        <v>476000000000</v>
      </c>
      <c r="P23" s="62" t="n">
        <f aca="false">P24+P25+P26+P27</f>
        <v>585000000000</v>
      </c>
      <c r="Q23" s="62" t="n">
        <f aca="false">Q24+Q25+Q26+Q27</f>
        <v>764000000000</v>
      </c>
      <c r="R23" s="62" t="n">
        <f aca="false">R24+R25+R26+R27</f>
        <v>916000000000</v>
      </c>
    </row>
    <row r="24" customFormat="false" ht="16.5" hidden="false" customHeight="false" outlineLevel="0" collapsed="false">
      <c r="A24" s="47" t="s">
        <v>162</v>
      </c>
      <c r="B24" s="61" t="s">
        <v>163</v>
      </c>
      <c r="C24" s="61"/>
      <c r="D24" s="61"/>
      <c r="E24" s="46" t="n">
        <v>2100000000</v>
      </c>
      <c r="F24" s="46" t="n">
        <v>-2700000000</v>
      </c>
      <c r="G24" s="46" t="n">
        <v>3500000000</v>
      </c>
      <c r="H24" s="63"/>
      <c r="I24" s="44"/>
      <c r="J24" s="63"/>
      <c r="K24" s="63"/>
      <c r="L24" s="64"/>
      <c r="M24" s="64"/>
      <c r="N24" s="44"/>
      <c r="O24" s="44"/>
      <c r="P24" s="44"/>
      <c r="Q24" s="44"/>
      <c r="R24" s="44"/>
    </row>
    <row r="25" customFormat="false" ht="16.5" hidden="false" customHeight="false" outlineLevel="0" collapsed="false">
      <c r="A25" s="65" t="s">
        <v>164</v>
      </c>
      <c r="B25" s="61" t="s">
        <v>163</v>
      </c>
      <c r="C25" s="61"/>
      <c r="D25" s="61"/>
      <c r="E25" s="62" t="n">
        <v>152300000000</v>
      </c>
      <c r="F25" s="62" t="n">
        <v>163000000000</v>
      </c>
      <c r="G25" s="63" t="n">
        <v>167900000000</v>
      </c>
      <c r="H25" s="63" t="n">
        <v>185800000000</v>
      </c>
      <c r="I25" s="44" t="n">
        <v>195000000000</v>
      </c>
      <c r="J25" s="63" t="n">
        <v>191000000000</v>
      </c>
      <c r="K25" s="63" t="n">
        <v>183000000000</v>
      </c>
      <c r="L25" s="64" t="n">
        <v>194000000000</v>
      </c>
      <c r="M25" s="64" t="n">
        <v>256000000000</v>
      </c>
      <c r="N25" s="44" t="n">
        <v>335000000000</v>
      </c>
      <c r="O25" s="44" t="n">
        <v>363000000000</v>
      </c>
      <c r="P25" s="44" t="n">
        <v>500000000000</v>
      </c>
      <c r="Q25" s="44" t="n">
        <v>585000000000</v>
      </c>
      <c r="R25" s="44" t="n">
        <v>721000000000</v>
      </c>
    </row>
    <row r="26" customFormat="false" ht="16.5" hidden="false" customHeight="false" outlineLevel="0" collapsed="false">
      <c r="A26" s="65" t="s">
        <v>165</v>
      </c>
      <c r="B26" s="61" t="s">
        <v>163</v>
      </c>
      <c r="C26" s="61"/>
      <c r="D26" s="61"/>
      <c r="E26" s="62" t="n">
        <v>17200000000</v>
      </c>
      <c r="F26" s="62" t="n">
        <v>6600000000</v>
      </c>
      <c r="G26" s="63" t="n">
        <v>26600000000</v>
      </c>
      <c r="H26" s="63" t="n">
        <v>29500000000</v>
      </c>
      <c r="I26" s="44" t="n">
        <v>38000000000</v>
      </c>
      <c r="J26" s="63" t="n">
        <v>28000000000</v>
      </c>
      <c r="K26" s="63" t="n">
        <v>59000000000</v>
      </c>
      <c r="L26" s="64" t="n">
        <v>56000000000</v>
      </c>
      <c r="M26" s="64" t="n">
        <v>86000000000</v>
      </c>
      <c r="N26" s="44" t="n">
        <v>78000000000</v>
      </c>
      <c r="O26" s="44" t="n">
        <v>101000000000</v>
      </c>
      <c r="P26" s="44" t="n">
        <v>89000000000</v>
      </c>
      <c r="Q26" s="44" t="n">
        <v>176000000000</v>
      </c>
      <c r="R26" s="44" t="n">
        <v>188000000000</v>
      </c>
    </row>
    <row r="27" customFormat="false" ht="16.5" hidden="false" customHeight="false" outlineLevel="0" collapsed="false">
      <c r="A27" s="65" t="s">
        <v>161</v>
      </c>
      <c r="B27" s="61" t="s">
        <v>163</v>
      </c>
      <c r="C27" s="61"/>
      <c r="D27" s="61"/>
      <c r="E27" s="62" t="n">
        <v>0</v>
      </c>
      <c r="F27" s="45" t="n">
        <v>12300000000</v>
      </c>
      <c r="G27" s="45" t="n">
        <v>7800000000</v>
      </c>
      <c r="H27" s="63" t="n">
        <v>2500000000</v>
      </c>
      <c r="I27" s="44" t="n">
        <v>-1000000000</v>
      </c>
      <c r="J27" s="63" t="n">
        <v>-4000000000</v>
      </c>
      <c r="K27" s="63" t="n">
        <v>-16000000000</v>
      </c>
      <c r="L27" s="64" t="n">
        <v>1000000000</v>
      </c>
      <c r="M27" s="64" t="n">
        <v>2000000000</v>
      </c>
      <c r="N27" s="44" t="n">
        <v>20000000000</v>
      </c>
      <c r="O27" s="44" t="n">
        <v>12000000000</v>
      </c>
      <c r="P27" s="44" t="n">
        <v>-4000000000</v>
      </c>
      <c r="Q27" s="44" t="n">
        <v>3000000000</v>
      </c>
      <c r="R27" s="44" t="n">
        <v>7000000000</v>
      </c>
    </row>
    <row r="28" customFormat="false" ht="16.5" hidden="false" customHeight="false" outlineLevel="0" collapsed="false">
      <c r="A28" s="61" t="s">
        <v>166</v>
      </c>
      <c r="B28" s="61" t="s">
        <v>51</v>
      </c>
      <c r="C28" s="61"/>
      <c r="D28" s="61"/>
      <c r="E28" s="45"/>
      <c r="F28" s="45"/>
      <c r="G28" s="63" t="n">
        <v>-10600000000</v>
      </c>
      <c r="H28" s="63" t="n">
        <v>-5300000000</v>
      </c>
      <c r="I28" s="44" t="n">
        <v>3000000000</v>
      </c>
      <c r="J28" s="63" t="n">
        <v>-11000000000</v>
      </c>
      <c r="K28" s="63" t="n">
        <v>121000000000</v>
      </c>
      <c r="L28" s="64" t="n">
        <v>18000000000</v>
      </c>
      <c r="M28" s="64" t="n">
        <v>9000000000</v>
      </c>
      <c r="N28" s="44" t="n">
        <v>73000000000</v>
      </c>
      <c r="O28" s="44" t="n">
        <v>141000000000</v>
      </c>
      <c r="P28" s="44" t="n">
        <v>170000000000</v>
      </c>
      <c r="Q28" s="44" t="n">
        <v>112000000000</v>
      </c>
      <c r="R28" s="44" t="n">
        <v>104000000000</v>
      </c>
    </row>
    <row r="29" customFormat="false" ht="16.5" hidden="false" customHeight="false" outlineLevel="0" collapsed="false">
      <c r="A29" s="61" t="s">
        <v>167</v>
      </c>
      <c r="B29" s="61"/>
      <c r="C29" s="61"/>
      <c r="D29" s="61"/>
      <c r="E29" s="46" t="n">
        <v>13800000000</v>
      </c>
      <c r="F29" s="46" t="n">
        <v>-12200000000</v>
      </c>
      <c r="G29" s="46" t="n">
        <v>-19100000000</v>
      </c>
      <c r="H29" s="46" t="n">
        <v>-11800000000</v>
      </c>
      <c r="I29" s="46" t="n">
        <v>-7000000000</v>
      </c>
      <c r="J29" s="63"/>
      <c r="K29" s="63"/>
      <c r="L29" s="64"/>
      <c r="M29" s="64"/>
      <c r="N29" s="44"/>
      <c r="O29" s="44"/>
      <c r="P29" s="44"/>
      <c r="Q29" s="44"/>
      <c r="R29" s="44"/>
    </row>
    <row r="30" customFormat="false" ht="16.5" hidden="false" customHeight="false" outlineLevel="0" collapsed="false">
      <c r="A30" s="61" t="s">
        <v>168</v>
      </c>
      <c r="B30" s="61"/>
      <c r="C30" s="61"/>
      <c r="D30" s="61"/>
      <c r="E30" s="45" t="s">
        <v>79</v>
      </c>
      <c r="F30" s="45" t="s">
        <v>79</v>
      </c>
      <c r="G30" s="45" t="s">
        <v>79</v>
      </c>
      <c r="H30" s="45" t="s">
        <v>79</v>
      </c>
      <c r="I30" s="45" t="s">
        <v>79</v>
      </c>
      <c r="J30" s="63" t="n">
        <v>-123000000000</v>
      </c>
      <c r="K30" s="63" t="n">
        <v>-254000000000</v>
      </c>
      <c r="L30" s="64" t="n">
        <v>-226000000000</v>
      </c>
      <c r="M30" s="64" t="n">
        <v>-214000000000</v>
      </c>
      <c r="N30" s="44" t="n">
        <v>-329000000000</v>
      </c>
      <c r="O30" s="44" t="n">
        <v>-314000000000</v>
      </c>
      <c r="P30" s="44" t="n">
        <v>-412000000000</v>
      </c>
      <c r="Q30" s="44" t="n">
        <v>-446000000000</v>
      </c>
      <c r="R30" s="44" t="n">
        <v>-498000000000</v>
      </c>
    </row>
    <row r="31" customFormat="false" ht="16.5" hidden="false" customHeight="false" outlineLevel="0" collapsed="false">
      <c r="A31" s="61" t="s">
        <v>169</v>
      </c>
      <c r="B31" s="61"/>
      <c r="C31" s="61"/>
      <c r="D31" s="61"/>
      <c r="E31" s="45" t="n">
        <v>-126900000000</v>
      </c>
      <c r="F31" s="45" t="n">
        <v>-101700000000</v>
      </c>
      <c r="G31" s="45" t="n">
        <v>-95700000000</v>
      </c>
      <c r="H31" s="45" t="n">
        <v>-124000000000</v>
      </c>
      <c r="I31" s="45" t="n">
        <v>-134000000000</v>
      </c>
      <c r="J31" s="45" t="n">
        <v>-3200000000</v>
      </c>
      <c r="K31" s="45" t="n">
        <v>-5100000000</v>
      </c>
      <c r="L31" s="64" t="n">
        <v>-248000000000</v>
      </c>
      <c r="M31" s="64" t="n">
        <v>-256000000000</v>
      </c>
      <c r="N31" s="44" t="n">
        <v>-349000000000</v>
      </c>
      <c r="O31" s="44" t="n">
        <v>-363000000000</v>
      </c>
      <c r="P31" s="44" t="n">
        <v>-463000000000</v>
      </c>
      <c r="Q31" s="44" t="n">
        <v>-508000000000</v>
      </c>
      <c r="R31" s="44" t="n">
        <v>-561000000000</v>
      </c>
    </row>
    <row r="32" s="22" customFormat="true" ht="16.5" hidden="false" customHeight="false" outlineLevel="0" collapsed="false">
      <c r="A32" s="31" t="s">
        <v>170</v>
      </c>
      <c r="B32" s="55" t="s">
        <v>133</v>
      </c>
      <c r="C32" s="55"/>
      <c r="D32" s="55"/>
      <c r="E32" s="68" t="n">
        <v>126900000000</v>
      </c>
      <c r="F32" s="68" t="n">
        <v>101700000000</v>
      </c>
      <c r="G32" s="69" t="n">
        <v>95700000000</v>
      </c>
      <c r="H32" s="69" t="n">
        <v>124000000000</v>
      </c>
      <c r="I32" s="53" t="n">
        <v>134000000000</v>
      </c>
      <c r="J32" s="69" t="n">
        <v>123000000000</v>
      </c>
      <c r="K32" s="69" t="n">
        <v>254000000000</v>
      </c>
      <c r="L32" s="70" t="n">
        <v>226000000000</v>
      </c>
      <c r="M32" s="70" t="n">
        <v>214000000000</v>
      </c>
      <c r="N32" s="50" t="n">
        <v>329000000000</v>
      </c>
      <c r="O32" s="50" t="n">
        <v>314000000000</v>
      </c>
      <c r="P32" s="50" t="n">
        <v>412000000000</v>
      </c>
      <c r="Q32" s="50" t="n">
        <v>446000000000</v>
      </c>
      <c r="R32" s="50" t="n">
        <v>498000000000</v>
      </c>
    </row>
    <row r="33" customFormat="false" ht="16.5" hidden="false" customHeight="false" outlineLevel="0" collapsed="false">
      <c r="A33" s="61" t="s">
        <v>116</v>
      </c>
      <c r="B33" s="61" t="s">
        <v>144</v>
      </c>
      <c r="C33" s="61"/>
      <c r="E33" s="62" t="n">
        <v>58100000000</v>
      </c>
      <c r="F33" s="62" t="n">
        <v>64200000000</v>
      </c>
      <c r="G33" s="63" t="n">
        <v>35900000000</v>
      </c>
      <c r="H33" s="63" t="n">
        <v>60200000000</v>
      </c>
      <c r="I33" s="45" t="n">
        <v>48000000000</v>
      </c>
      <c r="J33" s="63" t="n">
        <v>31000000000</v>
      </c>
      <c r="K33" s="63" t="n">
        <v>113000000000</v>
      </c>
      <c r="L33" s="64" t="n">
        <v>26000000000</v>
      </c>
      <c r="M33" s="64" t="n">
        <v>65000000000</v>
      </c>
      <c r="N33" s="44" t="n">
        <v>28000000000</v>
      </c>
      <c r="O33" s="44" t="n">
        <v>73000000000</v>
      </c>
      <c r="P33" s="44" t="n">
        <v>120000000000</v>
      </c>
      <c r="Q33" s="44" t="n">
        <v>98000000000</v>
      </c>
      <c r="R33" s="44" t="n">
        <v>163000000000</v>
      </c>
    </row>
    <row r="34" customFormat="false" ht="16.5" hidden="false" customHeight="false" outlineLevel="0" collapsed="false">
      <c r="A34" s="65" t="s">
        <v>136</v>
      </c>
      <c r="B34" s="61" t="s">
        <v>171</v>
      </c>
      <c r="C34" s="61"/>
      <c r="E34" s="45" t="s">
        <v>79</v>
      </c>
      <c r="F34" s="45" t="s">
        <v>79</v>
      </c>
      <c r="G34" s="45" t="s">
        <v>79</v>
      </c>
      <c r="H34" s="45" t="s">
        <v>79</v>
      </c>
      <c r="I34" s="45" t="s">
        <v>79</v>
      </c>
      <c r="J34" s="45" t="s">
        <v>79</v>
      </c>
      <c r="K34" s="45" t="s">
        <v>79</v>
      </c>
      <c r="L34" s="64" t="n">
        <v>73000000000</v>
      </c>
      <c r="M34" s="64" t="n">
        <v>111000000000</v>
      </c>
      <c r="N34" s="44" t="n">
        <v>81000000000</v>
      </c>
      <c r="O34" s="44" t="n">
        <v>134000000000</v>
      </c>
      <c r="P34" s="44" t="n">
        <v>194000000000</v>
      </c>
      <c r="Q34" s="44" t="n">
        <v>184000000000</v>
      </c>
      <c r="R34" s="44" t="n">
        <v>244000000000</v>
      </c>
    </row>
    <row r="35" customFormat="false" ht="16.5" hidden="false" customHeight="false" outlineLevel="0" collapsed="false">
      <c r="A35" s="65" t="s">
        <v>172</v>
      </c>
      <c r="B35" s="61" t="s">
        <v>173</v>
      </c>
      <c r="C35" s="61"/>
      <c r="E35" s="45" t="s">
        <v>79</v>
      </c>
      <c r="F35" s="45" t="s">
        <v>79</v>
      </c>
      <c r="G35" s="45" t="s">
        <v>79</v>
      </c>
      <c r="H35" s="45" t="s">
        <v>79</v>
      </c>
      <c r="I35" s="45" t="s">
        <v>79</v>
      </c>
      <c r="J35" s="45" t="s">
        <v>79</v>
      </c>
      <c r="K35" s="45" t="s">
        <v>79</v>
      </c>
      <c r="L35" s="64" t="n">
        <v>-47000000000</v>
      </c>
      <c r="M35" s="71" t="n">
        <v>-46000000000</v>
      </c>
      <c r="N35" s="44" t="n">
        <v>-53000000000</v>
      </c>
      <c r="O35" s="44" t="n">
        <v>-61000000000</v>
      </c>
      <c r="P35" s="44" t="n">
        <v>-73000000000</v>
      </c>
      <c r="Q35" s="44" t="n">
        <v>-86000000000</v>
      </c>
      <c r="R35" s="44" t="n">
        <v>-80000000000</v>
      </c>
    </row>
    <row r="36" customFormat="false" ht="16.5" hidden="false" customHeight="false" outlineLevel="0" collapsed="false">
      <c r="A36" s="61" t="s">
        <v>115</v>
      </c>
      <c r="B36" s="61" t="s">
        <v>144</v>
      </c>
      <c r="C36" s="61"/>
      <c r="E36" s="45" t="n">
        <v>68100000000</v>
      </c>
      <c r="F36" s="45" t="n">
        <v>37500000000</v>
      </c>
      <c r="G36" s="45" t="n">
        <v>59800000000</v>
      </c>
      <c r="H36" s="45" t="n">
        <v>63800000000</v>
      </c>
      <c r="I36" s="45" t="n">
        <v>86000000000</v>
      </c>
      <c r="J36" s="63" t="n">
        <v>91000000000</v>
      </c>
      <c r="K36" s="63" t="n">
        <v>141000000000</v>
      </c>
      <c r="L36" s="64" t="n">
        <v>159000000000</v>
      </c>
      <c r="M36" s="64" t="n">
        <v>87000000000</v>
      </c>
      <c r="N36" s="44" t="n">
        <v>300000000000</v>
      </c>
      <c r="O36" s="44" t="n">
        <v>239000000000</v>
      </c>
      <c r="P36" s="44" t="n">
        <v>261000000000</v>
      </c>
      <c r="Q36" s="44" t="n">
        <v>349000000000</v>
      </c>
      <c r="R36" s="44" t="n">
        <v>334000000000</v>
      </c>
    </row>
    <row r="37" customFormat="false" ht="16.5" hidden="false" customHeight="false" outlineLevel="0" collapsed="false">
      <c r="A37" s="65" t="s">
        <v>174</v>
      </c>
      <c r="B37" s="61" t="s">
        <v>175</v>
      </c>
      <c r="C37" s="61"/>
      <c r="E37" s="45" t="n">
        <v>68100000000</v>
      </c>
      <c r="F37" s="45" t="n">
        <v>-10700000000</v>
      </c>
      <c r="G37" s="45" t="n">
        <v>13400000000</v>
      </c>
      <c r="H37" s="45" t="n">
        <v>35000000000</v>
      </c>
      <c r="I37" s="45" t="n">
        <v>59000000000</v>
      </c>
      <c r="J37" s="63" t="n">
        <v>41000000000</v>
      </c>
      <c r="K37" s="63" t="n">
        <v>110000000000</v>
      </c>
      <c r="L37" s="64" t="n">
        <v>103000000000</v>
      </c>
      <c r="M37" s="64" t="n">
        <v>-54000000000</v>
      </c>
      <c r="N37" s="44" t="n">
        <v>245000000000</v>
      </c>
      <c r="O37" s="44" t="n">
        <v>196000000000</v>
      </c>
      <c r="P37" s="44" t="n">
        <v>205000000000</v>
      </c>
      <c r="Q37" s="44" t="n">
        <v>242000000000</v>
      </c>
      <c r="R37" s="44" t="n">
        <v>223000000000</v>
      </c>
    </row>
    <row r="38" customFormat="false" ht="16.5" hidden="false" customHeight="false" outlineLevel="0" collapsed="false">
      <c r="A38" s="66" t="s">
        <v>176</v>
      </c>
      <c r="B38" s="61"/>
      <c r="C38" s="61"/>
      <c r="E38" s="45" t="s">
        <v>79</v>
      </c>
      <c r="F38" s="45" t="s">
        <v>79</v>
      </c>
      <c r="G38" s="45" t="s">
        <v>79</v>
      </c>
      <c r="H38" s="45" t="s">
        <v>79</v>
      </c>
      <c r="I38" s="45" t="s">
        <v>79</v>
      </c>
      <c r="J38" s="45" t="s">
        <v>79</v>
      </c>
      <c r="K38" s="45" t="s">
        <v>79</v>
      </c>
      <c r="L38" s="64" t="n">
        <v>25000000000</v>
      </c>
      <c r="M38" s="64" t="n">
        <v>-77000000000</v>
      </c>
      <c r="N38" s="44" t="n">
        <v>114000000000</v>
      </c>
      <c r="O38" s="44" t="n">
        <v>45000000000</v>
      </c>
      <c r="P38" s="44" t="n">
        <v>-71000000000</v>
      </c>
      <c r="Q38" s="44" t="s">
        <v>177</v>
      </c>
      <c r="R38" s="44" t="s">
        <v>177</v>
      </c>
    </row>
    <row r="39" customFormat="false" ht="16.5" hidden="false" customHeight="false" outlineLevel="0" collapsed="false">
      <c r="A39" s="65" t="s">
        <v>178</v>
      </c>
      <c r="B39" s="61" t="s">
        <v>175</v>
      </c>
      <c r="C39" s="61"/>
      <c r="E39" s="45" t="n">
        <v>46400000000</v>
      </c>
      <c r="F39" s="45" t="n">
        <v>48200000000</v>
      </c>
      <c r="G39" s="45" t="n">
        <v>46400000000</v>
      </c>
      <c r="H39" s="45" t="n">
        <v>28800000000</v>
      </c>
      <c r="I39" s="45" t="n">
        <v>28000000000</v>
      </c>
      <c r="J39" s="63" t="n">
        <v>50000000000</v>
      </c>
      <c r="K39" s="63" t="n">
        <v>32000000000</v>
      </c>
      <c r="L39" s="64" t="n">
        <v>56000000000</v>
      </c>
      <c r="M39" s="64" t="n">
        <v>141000000000</v>
      </c>
      <c r="N39" s="44" t="n">
        <v>55000000000</v>
      </c>
      <c r="O39" s="44" t="n">
        <v>43000000000</v>
      </c>
      <c r="P39" s="44" t="n">
        <v>57000000000</v>
      </c>
      <c r="Q39" s="44" t="n">
        <v>107000000000</v>
      </c>
      <c r="R39" s="44" t="n">
        <v>111000000000</v>
      </c>
    </row>
    <row r="40" customFormat="false" ht="16.5" hidden="false" customHeight="false" outlineLevel="0" collapsed="false">
      <c r="A40" s="61" t="s">
        <v>179</v>
      </c>
      <c r="B40" s="61" t="s">
        <v>144</v>
      </c>
      <c r="C40" s="61"/>
      <c r="E40" s="45"/>
      <c r="F40" s="45"/>
      <c r="G40" s="45"/>
      <c r="H40" s="45"/>
      <c r="I40" s="45" t="s">
        <v>79</v>
      </c>
      <c r="J40" s="45" t="s">
        <v>79</v>
      </c>
      <c r="K40" s="45" t="s">
        <v>79</v>
      </c>
      <c r="L40" s="64" t="n">
        <v>41000000000</v>
      </c>
      <c r="M40" s="64" t="n">
        <v>62000000000</v>
      </c>
      <c r="N40" s="44" t="n">
        <v>1000000000</v>
      </c>
      <c r="O40" s="44" t="n">
        <v>2000000000</v>
      </c>
      <c r="P40" s="44" t="n">
        <v>30000000000</v>
      </c>
      <c r="Q40" s="44" t="n">
        <v>0</v>
      </c>
      <c r="R40" s="44" t="n">
        <v>0</v>
      </c>
    </row>
    <row r="42" customFormat="false" ht="15" hidden="false" customHeight="false" outlineLevel="0" collapsed="false">
      <c r="E42" s="0" t="s">
        <v>85</v>
      </c>
      <c r="F42" s="0" t="s">
        <v>86</v>
      </c>
      <c r="G42" s="0" t="s">
        <v>86</v>
      </c>
      <c r="H42" s="0" t="s">
        <v>85</v>
      </c>
      <c r="I42" s="0" t="s">
        <v>86</v>
      </c>
      <c r="J42" s="0" t="s">
        <v>180</v>
      </c>
      <c r="K42" s="0" t="s">
        <v>180</v>
      </c>
      <c r="L42" s="0" t="s">
        <v>85</v>
      </c>
      <c r="M42" s="0" t="s">
        <v>86</v>
      </c>
      <c r="N42" s="47" t="s">
        <v>86</v>
      </c>
      <c r="O42" s="47" t="s">
        <v>86</v>
      </c>
      <c r="P42" s="47" t="s">
        <v>86</v>
      </c>
      <c r="Q42" s="47" t="s">
        <v>86</v>
      </c>
      <c r="R42" s="47" t="s">
        <v>86</v>
      </c>
    </row>
    <row r="45" customFormat="false" ht="15" hidden="false" customHeight="false" outlineLevel="0" collapsed="false">
      <c r="A45" s="0" t="s">
        <v>181</v>
      </c>
      <c r="E45" s="72" t="n">
        <f aca="false">E7-E8-E14</f>
        <v>0</v>
      </c>
      <c r="F45" s="72" t="n">
        <f aca="false">F7-F8-F14</f>
        <v>0</v>
      </c>
      <c r="G45" s="72" t="n">
        <f aca="false">G7-G8-G14</f>
        <v>0</v>
      </c>
      <c r="H45" s="72" t="n">
        <f aca="false">H7-H8-H14</f>
        <v>0</v>
      </c>
      <c r="I45" s="72" t="n">
        <f aca="false">I7-I8-I14</f>
        <v>1000000000</v>
      </c>
      <c r="J45" s="72" t="n">
        <f aca="false">J7-J8-J14</f>
        <v>-1000000000</v>
      </c>
      <c r="K45" s="72" t="n">
        <f aca="false">K7-K8-K14</f>
        <v>0</v>
      </c>
      <c r="L45" s="72" t="n">
        <f aca="false">L7-L8-L14</f>
        <v>0</v>
      </c>
      <c r="M45" s="72" t="n">
        <f aca="false">M7-M8-M14</f>
        <v>0</v>
      </c>
      <c r="N45" s="72" t="n">
        <f aca="false">N7-N8-N14</f>
        <v>0</v>
      </c>
      <c r="O45" s="72" t="n">
        <f aca="false">O7-O8-O14</f>
        <v>0</v>
      </c>
      <c r="P45" s="72" t="n">
        <f aca="false">P7-P8-P14</f>
        <v>-1000000000</v>
      </c>
      <c r="Q45" s="72" t="n">
        <f aca="false">Q7-Q8-Q14</f>
        <v>0</v>
      </c>
      <c r="R45" s="72" t="n">
        <f aca="false">R7-R8-R14</f>
        <v>0</v>
      </c>
    </row>
    <row r="46" customFormat="false" ht="15" hidden="false" customHeight="false" outlineLevel="0" collapsed="false">
      <c r="A46" s="0" t="s">
        <v>145</v>
      </c>
      <c r="E46" s="72"/>
      <c r="F46" s="72"/>
      <c r="J46" s="73" t="n">
        <f aca="false">J6-J7-J15</f>
        <v>0</v>
      </c>
      <c r="K46" s="73" t="n">
        <f aca="false">K6-K7-K15</f>
        <v>0</v>
      </c>
      <c r="L46" s="73" t="n">
        <f aca="false">L6-L7-L15</f>
        <v>0</v>
      </c>
      <c r="M46" s="73" t="n">
        <f aca="false">M6-M7-M15</f>
        <v>0</v>
      </c>
      <c r="N46" s="73" t="n">
        <f aca="false">N6-N7-N15</f>
        <v>0</v>
      </c>
      <c r="O46" s="73" t="n">
        <f aca="false">O6-O7-O15</f>
        <v>0</v>
      </c>
      <c r="P46" s="73" t="n">
        <f aca="false">P6-P7-P15</f>
        <v>0</v>
      </c>
      <c r="Q46" s="73" t="n">
        <f aca="false">Q6-Q7-Q15</f>
        <v>1000000000</v>
      </c>
      <c r="R46" s="73" t="n">
        <f aca="false">R6-R7-R15</f>
        <v>0</v>
      </c>
    </row>
    <row r="47" customFormat="false" ht="15" hidden="false" customHeight="false" outlineLevel="0" collapsed="false">
      <c r="A47" s="0" t="s">
        <v>90</v>
      </c>
      <c r="E47" s="74" t="n">
        <f aca="false">E16-E17-E25-E26-E27-E28-E29-E24</f>
        <v>100000000</v>
      </c>
      <c r="F47" s="74" t="n">
        <f aca="false">F16-F17-F25-F26-F27-F28-F29-F24</f>
        <v>-100000000</v>
      </c>
      <c r="G47" s="74" t="n">
        <f aca="false">G16-G17-G25-G26-G27-G28-G29-G24</f>
        <v>100000000</v>
      </c>
      <c r="H47" s="74" t="n">
        <f aca="false">H16-H17-H25-H26-H27-H28-H29-H24</f>
        <v>100000000</v>
      </c>
      <c r="I47" s="74" t="n">
        <f aca="false">I16-I17-I25-I26-I27-I28-I29-I24</f>
        <v>0</v>
      </c>
      <c r="J47" s="74" t="n">
        <f aca="false">J16-J17-J25-J26-J27-J28</f>
        <v>0</v>
      </c>
      <c r="K47" s="74" t="n">
        <f aca="false">K16-K17-K25-K26-K27-K28</f>
        <v>1000000000</v>
      </c>
      <c r="L47" s="74" t="n">
        <f aca="false">L16-L17-L25-L26-L27-L28</f>
        <v>1000000000</v>
      </c>
      <c r="M47" s="74" t="n">
        <f aca="false">M16-M17-M25-M26-M27-M28</f>
        <v>1000000000</v>
      </c>
      <c r="N47" s="74" t="n">
        <f aca="false">N16-N17-N25-N26-N27-N28</f>
        <v>-1000000000</v>
      </c>
      <c r="O47" s="74" t="n">
        <f aca="false">O16-O17-O25-O26-O27-O28</f>
        <v>0</v>
      </c>
      <c r="P47" s="74" t="n">
        <f aca="false">P16-P17-P25-P26-P27-P28</f>
        <v>0</v>
      </c>
      <c r="Q47" s="74" t="n">
        <f aca="false">Q16-Q17-Q25-Q26-Q27-Q28</f>
        <v>-1000000000</v>
      </c>
      <c r="R47" s="74" t="n">
        <f aca="false">R16-R17-R25-R26-R27-R28</f>
        <v>1000000000</v>
      </c>
    </row>
    <row r="48" customFormat="false" ht="15" hidden="false" customHeight="false" outlineLevel="0" collapsed="false">
      <c r="A48" s="0" t="s">
        <v>91</v>
      </c>
      <c r="E48" s="54" t="n">
        <f aca="false">E32-E33-E36</f>
        <v>700000000</v>
      </c>
      <c r="F48" s="54" t="n">
        <f aca="false">F32-F33-F36</f>
        <v>0</v>
      </c>
      <c r="G48" s="54" t="n">
        <f aca="false">G32-G33-G36</f>
        <v>0</v>
      </c>
      <c r="H48" s="54" t="n">
        <f aca="false">H32-H33-H36</f>
        <v>0</v>
      </c>
      <c r="I48" s="54" t="n">
        <f aca="false">I32-I33-I36</f>
        <v>0</v>
      </c>
      <c r="J48" s="54" t="n">
        <f aca="false">J32-J33-J36</f>
        <v>1000000000</v>
      </c>
      <c r="K48" s="54" t="n">
        <f aca="false">K32-K33-K36</f>
        <v>0</v>
      </c>
      <c r="L48" s="54" t="n">
        <f aca="false">L32-L33-L36-L40</f>
        <v>0</v>
      </c>
      <c r="M48" s="54" t="n">
        <f aca="false">M32-M33-M36-M40</f>
        <v>0</v>
      </c>
      <c r="N48" s="54" t="n">
        <f aca="false">N32-N33-N36-N40</f>
        <v>0</v>
      </c>
      <c r="O48" s="54" t="n">
        <f aca="false">O32-O33-O36-O40</f>
        <v>0</v>
      </c>
      <c r="P48" s="54" t="n">
        <f aca="false">P32-P33-P36-P40</f>
        <v>1000000000</v>
      </c>
      <c r="Q48" s="54" t="n">
        <f aca="false">Q32-Q33-Q36-Q40</f>
        <v>-1000000000</v>
      </c>
      <c r="R48" s="54" t="n">
        <f aca="false">R32-R33-R36-R40</f>
        <v>1000000000</v>
      </c>
    </row>
    <row r="49" customFormat="false" ht="15" hidden="false" customHeight="false" outlineLevel="0" collapsed="false">
      <c r="L49" s="54" t="n">
        <f aca="false">L34+L35-L33</f>
        <v>0</v>
      </c>
      <c r="M49" s="54" t="n">
        <f aca="false">M34+M35-M33</f>
        <v>0</v>
      </c>
      <c r="N49" s="54" t="n">
        <f aca="false">N34+N35-N33</f>
        <v>0</v>
      </c>
      <c r="O49" s="54" t="n">
        <f aca="false">O34+O35-O33</f>
        <v>0</v>
      </c>
      <c r="P49" s="54" t="n">
        <f aca="false">P34+P35-P33</f>
        <v>1000000000</v>
      </c>
      <c r="Q49" s="54" t="n">
        <f aca="false">Q34+Q35-Q33</f>
        <v>0</v>
      </c>
      <c r="R49" s="54" t="n">
        <f aca="false">R34+R35-R33</f>
        <v>1000000000</v>
      </c>
    </row>
    <row r="51" customFormat="false" ht="15" hidden="false" customHeight="false" outlineLevel="0" collapsed="false">
      <c r="N51" s="0" t="n">
        <v>1000000000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W7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3" activePane="bottomRight" state="frozen"/>
      <selection pane="topLeft" activeCell="A1" activeCellId="0" sqref="A1"/>
      <selection pane="topRight" activeCell="B1" activeCellId="0" sqref="B1"/>
      <selection pane="bottomLeft" activeCell="A33" activeCellId="0" sqref="A33"/>
      <selection pane="bottomRight" activeCell="D18" activeCellId="0" sqref="D18"/>
    </sheetView>
  </sheetViews>
  <sheetFormatPr defaultRowHeight="15"/>
  <cols>
    <col collapsed="false" hidden="false" max="1" min="1" style="0" width="62.7091836734694"/>
    <col collapsed="false" hidden="false" max="2" min="2" style="0" width="41"/>
    <col collapsed="false" hidden="false" max="3" min="3" style="0" width="18.8520408163265"/>
    <col collapsed="false" hidden="false" max="4" min="4" style="0" width="19"/>
    <col collapsed="false" hidden="false" max="5" min="5" style="0" width="19.7091836734694"/>
    <col collapsed="false" hidden="false" max="6" min="6" style="0" width="19"/>
    <col collapsed="false" hidden="false" max="7" min="7" style="0" width="19.8520408163265"/>
    <col collapsed="false" hidden="false" max="18" min="8" style="0" width="20.9948979591837"/>
    <col collapsed="false" hidden="false" max="1025" min="19" style="0" width="8.72959183673469"/>
  </cols>
  <sheetData>
    <row r="1" customFormat="false" ht="15" hidden="false" customHeight="false" outlineLevel="0" collapsed="false">
      <c r="A1" s="1" t="s">
        <v>1186</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770</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28</v>
      </c>
      <c r="Q5" s="8" t="s">
        <v>94</v>
      </c>
      <c r="R5" s="2" t="s">
        <v>29</v>
      </c>
      <c r="S5" s="2" t="s">
        <v>29</v>
      </c>
      <c r="T5" s="2" t="s">
        <v>29</v>
      </c>
      <c r="U5" s="2" t="s">
        <v>29</v>
      </c>
      <c r="V5" s="2" t="s">
        <v>29</v>
      </c>
      <c r="W5" s="2" t="s">
        <v>29</v>
      </c>
    </row>
    <row r="6" s="24" customFormat="true" ht="15" hidden="false" customHeight="false" outlineLevel="0" collapsed="false">
      <c r="A6" s="9" t="s">
        <v>30</v>
      </c>
      <c r="B6" s="190" t="s">
        <v>95</v>
      </c>
      <c r="C6" s="160"/>
      <c r="D6" s="159" t="n">
        <f aca="false">D7+D17</f>
        <v>63200000000</v>
      </c>
      <c r="E6" s="159" t="n">
        <f aca="false">E7+E17</f>
        <v>78400000000</v>
      </c>
      <c r="F6" s="159" t="n">
        <f aca="false">F7+F17</f>
        <v>53700000000</v>
      </c>
      <c r="G6" s="159" t="n">
        <f aca="false">G7+G17</f>
        <v>101200000000</v>
      </c>
      <c r="H6" s="159" t="n">
        <f aca="false">H7+H17</f>
        <v>117500000000</v>
      </c>
      <c r="I6" s="159" t="n">
        <f aca="false">I7+I17</f>
        <v>279200000000</v>
      </c>
      <c r="J6" s="159" t="n">
        <f aca="false">J7+J17</f>
        <v>150400000000</v>
      </c>
      <c r="K6" s="159" t="n">
        <f aca="false">K7+K17</f>
        <v>177000000000</v>
      </c>
      <c r="L6" s="159" t="n">
        <f aca="false">L7+L17</f>
        <v>199700000000</v>
      </c>
      <c r="M6" s="159" t="n">
        <f aca="false">M7+M17</f>
        <v>223200000000</v>
      </c>
      <c r="N6" s="159" t="n">
        <f aca="false">N7+N17</f>
        <v>164400000000</v>
      </c>
      <c r="O6" s="159" t="n">
        <f aca="false">O7+O17</f>
        <v>235300000000</v>
      </c>
      <c r="P6" s="159" t="n">
        <f aca="false">P7+P17</f>
        <v>84500000000</v>
      </c>
      <c r="Q6" s="159" t="n">
        <f aca="false">Q7+Q17</f>
        <v>98700000000</v>
      </c>
      <c r="R6" s="159" t="n">
        <f aca="false">R7+R17</f>
        <v>144200000000</v>
      </c>
      <c r="S6" s="160"/>
      <c r="T6" s="160"/>
      <c r="U6" s="160"/>
      <c r="V6" s="160"/>
      <c r="W6" s="160"/>
    </row>
    <row r="7" customFormat="false" ht="15" hidden="false" customHeight="false" outlineLevel="0" collapsed="false">
      <c r="A7" s="81" t="s">
        <v>32</v>
      </c>
      <c r="B7" s="81"/>
      <c r="C7" s="77"/>
      <c r="D7" s="62" t="n">
        <v>63200000000</v>
      </c>
      <c r="E7" s="62" t="n">
        <v>78400000000</v>
      </c>
      <c r="F7" s="62" t="n">
        <v>53700000000</v>
      </c>
      <c r="G7" s="63" t="n">
        <v>78500000000</v>
      </c>
      <c r="H7" s="63" t="n">
        <v>88000000000</v>
      </c>
      <c r="I7" s="63" t="n">
        <v>176300000000</v>
      </c>
      <c r="J7" s="63" t="n">
        <v>117000000000</v>
      </c>
      <c r="K7" s="63" t="n">
        <v>134700000000</v>
      </c>
      <c r="L7" s="63" t="n">
        <v>150300000000</v>
      </c>
      <c r="M7" s="63" t="n">
        <v>168700000000</v>
      </c>
      <c r="N7" s="63" t="n">
        <v>138100000000</v>
      </c>
      <c r="O7" s="63" t="n">
        <v>181300000000</v>
      </c>
      <c r="P7" s="63" t="n">
        <v>63800000000</v>
      </c>
      <c r="Q7" s="63" t="n">
        <v>75300000000</v>
      </c>
      <c r="R7" s="63" t="n">
        <v>111900000000</v>
      </c>
    </row>
    <row r="8" customFormat="false" ht="15" hidden="false" customHeight="false" outlineLevel="0" collapsed="false">
      <c r="A8" s="81" t="s">
        <v>1187</v>
      </c>
      <c r="B8" s="77"/>
      <c r="C8" s="77"/>
      <c r="D8" s="71" t="s">
        <v>79</v>
      </c>
      <c r="E8" s="71" t="s">
        <v>79</v>
      </c>
      <c r="F8" s="71" t="s">
        <v>79</v>
      </c>
      <c r="G8" s="63" t="n">
        <v>55800000000</v>
      </c>
      <c r="H8" s="63" t="n">
        <v>58600000000</v>
      </c>
      <c r="I8" s="63" t="n">
        <v>73400000000</v>
      </c>
      <c r="J8" s="63" t="n">
        <v>83600000000</v>
      </c>
      <c r="K8" s="63" t="n">
        <v>92500000000</v>
      </c>
      <c r="L8" s="63" t="n">
        <v>100800000000</v>
      </c>
      <c r="M8" s="63" t="n">
        <v>114200000000</v>
      </c>
      <c r="N8" s="63" t="n">
        <v>111800000000</v>
      </c>
      <c r="O8" s="63" t="n">
        <v>127300000000</v>
      </c>
      <c r="P8" s="63" t="n">
        <v>43200000000</v>
      </c>
      <c r="Q8" s="63" t="n">
        <v>51900000000</v>
      </c>
      <c r="R8" s="63" t="n">
        <v>79600000000</v>
      </c>
    </row>
    <row r="9" customFormat="false" ht="15" hidden="false" customHeight="false" outlineLevel="0" collapsed="false">
      <c r="A9" s="81" t="s">
        <v>231</v>
      </c>
      <c r="B9" s="77" t="s">
        <v>98</v>
      </c>
      <c r="D9" s="62" t="n">
        <v>51800000000</v>
      </c>
      <c r="E9" s="62" t="n">
        <v>61400000000</v>
      </c>
      <c r="F9" s="62" t="n">
        <v>45300000000</v>
      </c>
      <c r="G9" s="63" t="n">
        <v>48300000000</v>
      </c>
      <c r="H9" s="63" t="n">
        <v>50600000000</v>
      </c>
      <c r="I9" s="63" t="n">
        <v>60400000000</v>
      </c>
      <c r="J9" s="63" t="n">
        <v>59500000000</v>
      </c>
      <c r="K9" s="63" t="n">
        <v>70700000000</v>
      </c>
      <c r="L9" s="63" t="n">
        <v>81100000000</v>
      </c>
      <c r="M9" s="63" t="n">
        <v>91900000000</v>
      </c>
      <c r="N9" s="63" t="n">
        <v>87100000000</v>
      </c>
      <c r="O9" s="63" t="n">
        <v>109300000000</v>
      </c>
      <c r="P9" s="63" t="n">
        <v>39800000000</v>
      </c>
      <c r="Q9" s="63" t="n">
        <v>43900000000</v>
      </c>
      <c r="R9" s="63" t="n">
        <v>61700000000</v>
      </c>
    </row>
    <row r="10" customFormat="false" ht="15" hidden="false" customHeight="false" outlineLevel="0" collapsed="false">
      <c r="A10" s="84" t="s">
        <v>1188</v>
      </c>
      <c r="B10" s="77" t="s">
        <v>36</v>
      </c>
      <c r="D10" s="62" t="n">
        <v>15200000000</v>
      </c>
      <c r="E10" s="62" t="n">
        <v>17200000000</v>
      </c>
      <c r="F10" s="62" t="n">
        <v>14000000000</v>
      </c>
      <c r="G10" s="63" t="n">
        <v>15600000000</v>
      </c>
      <c r="H10" s="63" t="n">
        <v>14700000000</v>
      </c>
      <c r="I10" s="63" t="n">
        <v>17500000000</v>
      </c>
      <c r="J10" s="63" t="n">
        <v>14400000000</v>
      </c>
      <c r="K10" s="63" t="n">
        <v>14600000000</v>
      </c>
      <c r="L10" s="63" t="n">
        <v>18400000000</v>
      </c>
      <c r="M10" s="63" t="n">
        <v>17800000000</v>
      </c>
      <c r="N10" s="63" t="n">
        <v>18800000000</v>
      </c>
      <c r="O10" s="63" t="n">
        <v>21100000000</v>
      </c>
      <c r="P10" s="63" t="n">
        <v>7200000000</v>
      </c>
      <c r="Q10" s="63" t="n">
        <v>9200000000</v>
      </c>
      <c r="R10" s="63" t="n">
        <v>12400000000</v>
      </c>
    </row>
    <row r="11" customFormat="false" ht="15" hidden="false" customHeight="false" outlineLevel="0" collapsed="false">
      <c r="A11" s="84" t="s">
        <v>234</v>
      </c>
      <c r="B11" s="77" t="s">
        <v>36</v>
      </c>
      <c r="D11" s="62" t="n">
        <v>24800000000</v>
      </c>
      <c r="E11" s="62" t="n">
        <v>33300000000</v>
      </c>
      <c r="F11" s="62" t="n">
        <v>20500000000</v>
      </c>
      <c r="G11" s="63" t="n">
        <v>32700000000</v>
      </c>
      <c r="H11" s="63" t="n">
        <v>35900000000</v>
      </c>
      <c r="I11" s="63" t="n">
        <v>42900000000</v>
      </c>
      <c r="J11" s="63" t="n">
        <v>45100000000</v>
      </c>
      <c r="K11" s="63" t="n">
        <v>56000000000</v>
      </c>
      <c r="L11" s="63" t="n">
        <v>62700000000</v>
      </c>
      <c r="M11" s="63" t="n">
        <v>74200000000</v>
      </c>
      <c r="N11" s="63" t="n">
        <v>68300000000</v>
      </c>
      <c r="O11" s="63" t="n">
        <v>88200000000</v>
      </c>
      <c r="P11" s="63" t="n">
        <v>32600000000</v>
      </c>
      <c r="Q11" s="63" t="n">
        <v>34600000000</v>
      </c>
      <c r="R11" s="63" t="n">
        <v>49300000000</v>
      </c>
    </row>
    <row r="12" customFormat="false" ht="15" hidden="false" customHeight="false" outlineLevel="0" collapsed="false">
      <c r="A12" s="90" t="s">
        <v>1189</v>
      </c>
      <c r="B12" s="77"/>
      <c r="D12" s="62" t="n">
        <v>11800000000</v>
      </c>
      <c r="E12" s="62" t="n">
        <v>10900000000</v>
      </c>
      <c r="F12" s="62" t="n">
        <v>10700000000</v>
      </c>
      <c r="G12" s="63" t="n">
        <v>10600000000</v>
      </c>
      <c r="H12" s="63" t="n">
        <v>9500000000</v>
      </c>
      <c r="I12" s="63" t="n">
        <v>15300000000</v>
      </c>
      <c r="J12" s="63" t="n">
        <v>14500000000</v>
      </c>
      <c r="K12" s="63" t="n">
        <v>16500000000</v>
      </c>
      <c r="L12" s="63" t="n">
        <v>18200000000</v>
      </c>
      <c r="M12" s="63" t="n">
        <v>26900000000</v>
      </c>
      <c r="N12" s="63" t="n">
        <v>32400000000</v>
      </c>
      <c r="O12" s="63" t="n">
        <v>30500000000</v>
      </c>
      <c r="P12" s="63" t="n">
        <v>8800000000</v>
      </c>
      <c r="Q12" s="63" t="n">
        <v>11400000000</v>
      </c>
      <c r="R12" s="63" t="n">
        <v>16500000000</v>
      </c>
    </row>
    <row r="13" customFormat="false" ht="15" hidden="false" customHeight="false" outlineLevel="0" collapsed="false">
      <c r="A13" s="104" t="s">
        <v>1190</v>
      </c>
      <c r="B13" s="77"/>
      <c r="D13" s="62" t="n">
        <v>7000000000</v>
      </c>
      <c r="E13" s="62" t="n">
        <v>7600000000</v>
      </c>
      <c r="F13" s="62" t="n">
        <v>7700000000</v>
      </c>
      <c r="G13" s="63" t="s">
        <v>79</v>
      </c>
      <c r="H13" s="63" t="s">
        <v>79</v>
      </c>
      <c r="I13" s="63" t="s">
        <v>79</v>
      </c>
      <c r="J13" s="63" t="s">
        <v>79</v>
      </c>
      <c r="K13" s="63" t="s">
        <v>79</v>
      </c>
      <c r="L13" s="63" t="s">
        <v>79</v>
      </c>
      <c r="M13" s="63" t="s">
        <v>79</v>
      </c>
      <c r="N13" s="63" t="s">
        <v>79</v>
      </c>
      <c r="O13" s="63" t="s">
        <v>79</v>
      </c>
      <c r="P13" s="63" t="s">
        <v>79</v>
      </c>
      <c r="Q13" s="63" t="s">
        <v>79</v>
      </c>
      <c r="R13" s="63" t="n">
        <v>0</v>
      </c>
    </row>
    <row r="14" customFormat="false" ht="15" hidden="false" customHeight="false" outlineLevel="0" collapsed="false">
      <c r="A14" s="81" t="s">
        <v>236</v>
      </c>
      <c r="B14" s="77" t="s">
        <v>98</v>
      </c>
      <c r="D14" s="62" t="n">
        <v>11400000000</v>
      </c>
      <c r="E14" s="62" t="n">
        <v>17000000000</v>
      </c>
      <c r="F14" s="62" t="n">
        <v>8400000000</v>
      </c>
      <c r="G14" s="63" t="n">
        <v>7500000000</v>
      </c>
      <c r="H14" s="63" t="n">
        <v>8000000000</v>
      </c>
      <c r="I14" s="63" t="n">
        <v>12900000000</v>
      </c>
      <c r="J14" s="63" t="n">
        <v>24100000000</v>
      </c>
      <c r="K14" s="63" t="n">
        <v>21800000000</v>
      </c>
      <c r="L14" s="63" t="n">
        <v>19800000000</v>
      </c>
      <c r="M14" s="63" t="n">
        <v>22300000000</v>
      </c>
      <c r="N14" s="63" t="n">
        <v>24700000000</v>
      </c>
      <c r="O14" s="63" t="n">
        <v>18000000000</v>
      </c>
      <c r="P14" s="63" t="n">
        <v>3400000000</v>
      </c>
      <c r="Q14" s="63" t="n">
        <v>8000000000</v>
      </c>
      <c r="R14" s="63" t="n">
        <v>17900000000</v>
      </c>
    </row>
    <row r="15" customFormat="false" ht="15" hidden="false" customHeight="false" outlineLevel="0" collapsed="false">
      <c r="A15" s="108" t="s">
        <v>1191</v>
      </c>
      <c r="B15" s="77" t="s">
        <v>189</v>
      </c>
      <c r="D15" s="62" t="n">
        <v>4400000000</v>
      </c>
      <c r="E15" s="62" t="n">
        <v>2800000000</v>
      </c>
      <c r="F15" s="62" t="n">
        <v>0</v>
      </c>
      <c r="G15" s="63" t="s">
        <v>79</v>
      </c>
      <c r="H15" s="63" t="s">
        <v>79</v>
      </c>
      <c r="I15" s="63" t="s">
        <v>79</v>
      </c>
      <c r="J15" s="63" t="s">
        <v>79</v>
      </c>
      <c r="K15" s="63" t="s">
        <v>79</v>
      </c>
      <c r="L15" s="63" t="s">
        <v>79</v>
      </c>
      <c r="M15" s="63" t="s">
        <v>79</v>
      </c>
      <c r="N15" s="63" t="s">
        <v>79</v>
      </c>
      <c r="O15" s="63" t="s">
        <v>79</v>
      </c>
      <c r="P15" s="63" t="s">
        <v>79</v>
      </c>
      <c r="Q15" s="63" t="s">
        <v>79</v>
      </c>
      <c r="R15" s="63" t="n">
        <v>0</v>
      </c>
    </row>
    <row r="16" customFormat="false" ht="15" hidden="false" customHeight="false" outlineLevel="0" collapsed="false">
      <c r="A16" s="108" t="s">
        <v>1192</v>
      </c>
      <c r="B16" s="77" t="s">
        <v>189</v>
      </c>
      <c r="D16" s="71" t="s">
        <v>79</v>
      </c>
      <c r="E16" s="71" t="s">
        <v>79</v>
      </c>
      <c r="F16" s="71" t="s">
        <v>79</v>
      </c>
      <c r="G16" s="45" t="s">
        <v>79</v>
      </c>
      <c r="H16" s="45" t="s">
        <v>79</v>
      </c>
      <c r="I16" s="45" t="s">
        <v>79</v>
      </c>
      <c r="J16" s="45" t="s">
        <v>79</v>
      </c>
      <c r="K16" s="101" t="n">
        <v>0</v>
      </c>
      <c r="L16" s="63" t="s">
        <v>79</v>
      </c>
      <c r="M16" s="63" t="s">
        <v>79</v>
      </c>
      <c r="N16" s="63" t="s">
        <v>79</v>
      </c>
      <c r="O16" s="63" t="s">
        <v>79</v>
      </c>
      <c r="P16" s="63" t="s">
        <v>79</v>
      </c>
      <c r="Q16" s="63" t="s">
        <v>79</v>
      </c>
      <c r="R16" s="63" t="n">
        <v>0</v>
      </c>
    </row>
    <row r="17" s="22" customFormat="true" ht="15" hidden="false" customHeight="false" outlineLevel="0" collapsed="false">
      <c r="A17" s="89" t="s">
        <v>43</v>
      </c>
      <c r="B17" s="31"/>
      <c r="C17" s="31"/>
      <c r="D17" s="191"/>
      <c r="E17" s="191"/>
      <c r="F17" s="191"/>
      <c r="G17" s="69" t="n">
        <v>22700000000</v>
      </c>
      <c r="H17" s="69" t="n">
        <v>29500000000</v>
      </c>
      <c r="I17" s="69" t="n">
        <v>102900000000</v>
      </c>
      <c r="J17" s="69" t="n">
        <v>33400000000</v>
      </c>
      <c r="K17" s="69" t="n">
        <v>42300000000</v>
      </c>
      <c r="L17" s="69" t="n">
        <v>49400000000</v>
      </c>
      <c r="M17" s="69" t="n">
        <v>54500000000</v>
      </c>
      <c r="N17" s="69" t="n">
        <v>26300000000</v>
      </c>
      <c r="O17" s="69" t="n">
        <v>54000000000</v>
      </c>
      <c r="P17" s="69" t="n">
        <v>20700000000</v>
      </c>
      <c r="Q17" s="69" t="n">
        <v>23400000000</v>
      </c>
      <c r="R17" s="69" t="n">
        <v>32300000000</v>
      </c>
    </row>
    <row r="18" customFormat="false" ht="15" hidden="false" customHeight="false" outlineLevel="0" collapsed="false">
      <c r="A18" s="84" t="s">
        <v>1026</v>
      </c>
      <c r="B18" s="81" t="s">
        <v>47</v>
      </c>
      <c r="D18" s="71"/>
      <c r="E18" s="71"/>
      <c r="F18" s="71"/>
      <c r="G18" s="63" t="n">
        <v>14800000000</v>
      </c>
      <c r="H18" s="63" t="n">
        <v>2700000000</v>
      </c>
      <c r="I18" s="63" t="n">
        <v>75700000000</v>
      </c>
      <c r="J18" s="63" t="n">
        <v>13200000000</v>
      </c>
      <c r="K18" s="63" t="n">
        <v>12600000000</v>
      </c>
      <c r="L18" s="63" t="n">
        <v>16600000000</v>
      </c>
      <c r="M18" s="63" t="n">
        <v>13800000000</v>
      </c>
      <c r="N18" s="63" t="n">
        <v>0</v>
      </c>
      <c r="O18" s="63" t="n">
        <v>11000000000</v>
      </c>
      <c r="P18" s="63" t="n">
        <v>9700000000</v>
      </c>
      <c r="Q18" s="63" t="n">
        <v>0</v>
      </c>
      <c r="R18" s="63" t="n">
        <v>0</v>
      </c>
    </row>
    <row r="19" customFormat="false" ht="15" hidden="false" customHeight="false" outlineLevel="0" collapsed="false">
      <c r="A19" s="84" t="s">
        <v>137</v>
      </c>
      <c r="B19" s="81" t="s">
        <v>47</v>
      </c>
      <c r="D19" s="71"/>
      <c r="E19" s="71"/>
      <c r="F19" s="71"/>
      <c r="G19" s="63" t="n">
        <v>7900000000</v>
      </c>
      <c r="H19" s="63" t="n">
        <v>26700000000</v>
      </c>
      <c r="I19" s="63" t="n">
        <v>27200000000</v>
      </c>
      <c r="J19" s="63" t="n">
        <v>20200000000</v>
      </c>
      <c r="K19" s="63" t="n">
        <v>29700000000</v>
      </c>
      <c r="L19" s="63" t="n">
        <v>32800000000</v>
      </c>
      <c r="M19" s="63" t="n">
        <v>40700000000</v>
      </c>
      <c r="N19" s="63" t="n">
        <v>26300000000</v>
      </c>
      <c r="O19" s="63" t="n">
        <v>42900000000</v>
      </c>
      <c r="P19" s="63" t="n">
        <v>11000000000</v>
      </c>
      <c r="Q19" s="63" t="n">
        <v>23400000000</v>
      </c>
      <c r="R19" s="63" t="n">
        <v>32300000000</v>
      </c>
    </row>
    <row r="20" s="24" customFormat="true" ht="15" hidden="false" customHeight="false" outlineLevel="0" collapsed="false">
      <c r="A20" s="41" t="s">
        <v>372</v>
      </c>
      <c r="B20" s="121" t="s">
        <v>108</v>
      </c>
      <c r="C20" s="96"/>
      <c r="D20" s="182" t="n">
        <v>-93600000000</v>
      </c>
      <c r="E20" s="182" t="n">
        <v>-114600000000</v>
      </c>
      <c r="F20" s="182" t="n">
        <v>-85500000000</v>
      </c>
      <c r="G20" s="99" t="n">
        <v>-93400000000</v>
      </c>
      <c r="H20" s="99" t="n">
        <v>-120400000000</v>
      </c>
      <c r="I20" s="98" t="n">
        <v>-107200000000</v>
      </c>
      <c r="J20" s="98" t="n">
        <v>-106500000000</v>
      </c>
      <c r="K20" s="99" t="n">
        <v>-143600000000</v>
      </c>
      <c r="L20" s="99" t="n">
        <v>151400000000</v>
      </c>
      <c r="M20" s="99" t="n">
        <v>182700000000</v>
      </c>
      <c r="N20" s="99" t="n">
        <v>162700000000</v>
      </c>
      <c r="O20" s="99" t="n">
        <v>181000000000</v>
      </c>
      <c r="P20" s="99" t="n">
        <v>111800000000</v>
      </c>
      <c r="Q20" s="99" t="n">
        <v>142100000000</v>
      </c>
      <c r="R20" s="99" t="n">
        <v>161100000000</v>
      </c>
    </row>
    <row r="21" customFormat="false" ht="15" hidden="false" customHeight="false" outlineLevel="0" collapsed="false">
      <c r="A21" s="81" t="s">
        <v>1193</v>
      </c>
      <c r="B21" s="77" t="s">
        <v>110</v>
      </c>
      <c r="C21" s="77"/>
      <c r="D21" s="62" t="n">
        <v>-51000000000</v>
      </c>
      <c r="E21" s="62" t="n">
        <v>-57300000000</v>
      </c>
      <c r="F21" s="62" t="n">
        <v>-58100000000</v>
      </c>
      <c r="G21" s="63" t="n">
        <v>-66700000000</v>
      </c>
      <c r="H21" s="63" t="n">
        <v>-75400000000</v>
      </c>
      <c r="I21" s="63" t="n">
        <v>-62500000000</v>
      </c>
      <c r="J21" s="63" t="n">
        <v>-65400000000</v>
      </c>
      <c r="K21" s="63" t="n">
        <v>-86900000000</v>
      </c>
      <c r="L21" s="63" t="n">
        <v>94500000000</v>
      </c>
      <c r="M21" s="63" t="n">
        <v>113300000000</v>
      </c>
      <c r="N21" s="63" t="n">
        <v>114600000000</v>
      </c>
      <c r="O21" s="63" t="n">
        <v>105100000000</v>
      </c>
      <c r="P21" s="63" t="n">
        <v>94300000000</v>
      </c>
      <c r="Q21" s="63" t="n">
        <v>107800000000</v>
      </c>
      <c r="R21" s="63" t="n">
        <v>99900000000</v>
      </c>
    </row>
    <row r="22" customFormat="false" ht="15" hidden="false" customHeight="false" outlineLevel="0" collapsed="false">
      <c r="A22" s="84" t="s">
        <v>243</v>
      </c>
      <c r="B22" s="61" t="s">
        <v>197</v>
      </c>
      <c r="D22" s="62" t="n">
        <v>-29200000000</v>
      </c>
      <c r="E22" s="62" t="n">
        <v>-33100000000</v>
      </c>
      <c r="F22" s="62" t="n">
        <v>-34500000000</v>
      </c>
      <c r="G22" s="63" t="n">
        <v>-38900000000</v>
      </c>
      <c r="H22" s="63" t="n">
        <v>-39200000000</v>
      </c>
      <c r="I22" s="63" t="n">
        <v>-37200000000</v>
      </c>
      <c r="J22" s="63" t="n">
        <v>-36300000000</v>
      </c>
      <c r="K22" s="63" t="n">
        <v>-38600000000</v>
      </c>
      <c r="L22" s="63" t="n">
        <v>42100000000</v>
      </c>
      <c r="M22" s="63" t="n">
        <v>43300000000</v>
      </c>
      <c r="N22" s="63" t="n">
        <v>46000000000</v>
      </c>
      <c r="O22" s="63" t="n">
        <v>50800000000</v>
      </c>
      <c r="P22" s="63" t="n">
        <v>53700000000</v>
      </c>
      <c r="Q22" s="63" t="n">
        <v>57300000000</v>
      </c>
      <c r="R22" s="63" t="n">
        <v>53700000000</v>
      </c>
    </row>
    <row r="23" customFormat="false" ht="15" hidden="false" customHeight="false" outlineLevel="0" collapsed="false">
      <c r="A23" s="84" t="s">
        <v>302</v>
      </c>
      <c r="B23" s="61" t="s">
        <v>197</v>
      </c>
      <c r="D23" s="62" t="n">
        <v>-7200000000</v>
      </c>
      <c r="E23" s="62" t="n">
        <v>-7100000000</v>
      </c>
      <c r="F23" s="62" t="n">
        <v>-7300000000</v>
      </c>
      <c r="G23" s="63" t="n">
        <v>-10000000000</v>
      </c>
      <c r="H23" s="63" t="n">
        <v>-14000000000</v>
      </c>
      <c r="I23" s="63" t="n">
        <v>-10200000000</v>
      </c>
      <c r="J23" s="63" t="n">
        <v>-14700000000</v>
      </c>
      <c r="K23" s="63" t="n">
        <v>-24200000000</v>
      </c>
      <c r="L23" s="63" t="n">
        <v>24700000000</v>
      </c>
      <c r="M23" s="63" t="n">
        <v>32300000000</v>
      </c>
      <c r="N23" s="63" t="n">
        <v>32500000000</v>
      </c>
      <c r="O23" s="63" t="n">
        <v>23100000000</v>
      </c>
      <c r="P23" s="63" t="n">
        <v>17500000000</v>
      </c>
      <c r="Q23" s="63" t="n">
        <v>26900000000</v>
      </c>
      <c r="R23" s="63" t="n">
        <v>23900000000</v>
      </c>
    </row>
    <row r="24" customFormat="false" ht="15" hidden="false" customHeight="false" outlineLevel="0" collapsed="false">
      <c r="A24" s="84" t="s">
        <v>303</v>
      </c>
      <c r="B24" s="61" t="s">
        <v>197</v>
      </c>
      <c r="D24" s="62" t="n">
        <v>-14600000000</v>
      </c>
      <c r="E24" s="62" t="n">
        <v>-17100000000</v>
      </c>
      <c r="F24" s="62" t="n">
        <v>-16300000000</v>
      </c>
      <c r="G24" s="63" t="n">
        <v>-17800000000</v>
      </c>
      <c r="H24" s="63" t="n">
        <v>-22200000000</v>
      </c>
      <c r="I24" s="63" t="n">
        <v>-15200000000</v>
      </c>
      <c r="J24" s="63" t="n">
        <v>-14400000000</v>
      </c>
      <c r="K24" s="63" t="n">
        <v>-24100000000</v>
      </c>
      <c r="L24" s="63" t="n">
        <v>27700000000</v>
      </c>
      <c r="M24" s="63" t="n">
        <v>37600000000</v>
      </c>
      <c r="N24" s="63" t="n">
        <v>36100000000</v>
      </c>
      <c r="O24" s="63" t="n">
        <v>31200000000</v>
      </c>
      <c r="P24" s="63" t="n">
        <v>23100000000</v>
      </c>
      <c r="Q24" s="63" t="n">
        <v>23600000000</v>
      </c>
      <c r="R24" s="63" t="n">
        <v>22300000000</v>
      </c>
    </row>
    <row r="25" customFormat="false" ht="15" hidden="false" customHeight="false" outlineLevel="0" collapsed="false">
      <c r="A25" s="81" t="s">
        <v>301</v>
      </c>
      <c r="B25" s="77" t="s">
        <v>110</v>
      </c>
      <c r="C25" s="77"/>
      <c r="D25" s="62" t="n">
        <v>-9800000000</v>
      </c>
      <c r="E25" s="62" t="n">
        <v>-11300000000</v>
      </c>
      <c r="F25" s="62" t="n">
        <v>-7900000000</v>
      </c>
      <c r="G25" s="63" t="n">
        <v>-8500000000</v>
      </c>
      <c r="H25" s="63" t="n">
        <v>-6600000000</v>
      </c>
      <c r="I25" s="63" t="n">
        <v>-6900000000</v>
      </c>
      <c r="J25" s="63" t="n">
        <v>-11700000000</v>
      </c>
      <c r="K25" s="63" t="n">
        <v>-16600000000</v>
      </c>
      <c r="L25" s="63" t="n">
        <v>10500000000</v>
      </c>
      <c r="M25" s="63" t="n">
        <v>9900000000</v>
      </c>
      <c r="N25" s="63" t="n">
        <v>7000000000</v>
      </c>
      <c r="O25" s="63" t="n">
        <v>7800000000</v>
      </c>
      <c r="P25" s="63" t="n">
        <v>4900000000</v>
      </c>
      <c r="Q25" s="63" t="n">
        <v>5400000000</v>
      </c>
      <c r="R25" s="63" t="n">
        <v>8000000000</v>
      </c>
    </row>
    <row r="26" customFormat="false" ht="15" hidden="false" customHeight="false" outlineLevel="0" collapsed="false">
      <c r="A26" s="84" t="s">
        <v>116</v>
      </c>
      <c r="B26" s="81" t="s">
        <v>1194</v>
      </c>
      <c r="D26" s="62" t="n">
        <v>-8500000000</v>
      </c>
      <c r="E26" s="62" t="n">
        <v>-7300000000</v>
      </c>
      <c r="F26" s="62" t="n">
        <v>-5000000000</v>
      </c>
      <c r="G26" s="63" t="n">
        <v>-5500000000</v>
      </c>
      <c r="H26" s="63" t="n">
        <v>-3600000000</v>
      </c>
      <c r="I26" s="63" t="n">
        <v>-4200000000</v>
      </c>
      <c r="J26" s="63" t="n">
        <v>-3700000000</v>
      </c>
      <c r="K26" s="63" t="n">
        <v>-9000000000</v>
      </c>
      <c r="L26" s="63" t="n">
        <v>4100000000</v>
      </c>
      <c r="M26" s="63" t="n">
        <v>2000000000</v>
      </c>
      <c r="N26" s="63" t="n">
        <v>2700000000</v>
      </c>
      <c r="O26" s="63" t="n">
        <v>1300000000</v>
      </c>
      <c r="P26" s="63" t="n">
        <v>2500000000</v>
      </c>
      <c r="Q26" s="63" t="n">
        <v>2100000000</v>
      </c>
      <c r="R26" s="63" t="n">
        <v>3000000000</v>
      </c>
    </row>
    <row r="27" customFormat="false" ht="15" hidden="false" customHeight="false" outlineLevel="0" collapsed="false">
      <c r="A27" s="84" t="s">
        <v>115</v>
      </c>
      <c r="B27" s="81" t="s">
        <v>1194</v>
      </c>
      <c r="D27" s="62" t="n">
        <v>-1300000000</v>
      </c>
      <c r="E27" s="62" t="n">
        <v>-3900000000</v>
      </c>
      <c r="F27" s="62" t="n">
        <v>-2900000000</v>
      </c>
      <c r="G27" s="63" t="n">
        <v>-3000000000</v>
      </c>
      <c r="H27" s="63" t="n">
        <v>-3000000000</v>
      </c>
      <c r="I27" s="63" t="n">
        <v>-2700000000</v>
      </c>
      <c r="J27" s="63" t="n">
        <v>-8000000000</v>
      </c>
      <c r="K27" s="63" t="n">
        <v>-7700000000</v>
      </c>
      <c r="L27" s="63" t="n">
        <v>6400000000</v>
      </c>
      <c r="M27" s="63" t="n">
        <v>7900000000</v>
      </c>
      <c r="N27" s="63" t="n">
        <v>4300000000</v>
      </c>
      <c r="O27" s="63" t="n">
        <v>6500000000</v>
      </c>
      <c r="P27" s="63" t="n">
        <v>2400000000</v>
      </c>
      <c r="Q27" s="63" t="n">
        <v>3300000000</v>
      </c>
      <c r="R27" s="63" t="n">
        <v>5000000000</v>
      </c>
    </row>
    <row r="28" customFormat="false" ht="15" hidden="false" customHeight="false" outlineLevel="0" collapsed="false">
      <c r="A28" s="81" t="s">
        <v>251</v>
      </c>
      <c r="B28" s="77" t="s">
        <v>110</v>
      </c>
      <c r="C28" s="77"/>
      <c r="D28" s="62" t="n">
        <v>-32800000000</v>
      </c>
      <c r="E28" s="62" t="n">
        <v>-46000000000</v>
      </c>
      <c r="F28" s="62" t="n">
        <v>-19500000000</v>
      </c>
      <c r="G28" s="63" t="n">
        <v>-18200000000</v>
      </c>
      <c r="H28" s="63" t="n">
        <v>-38400000000</v>
      </c>
      <c r="I28" s="63" t="n">
        <v>-37700000000</v>
      </c>
      <c r="J28" s="63" t="n">
        <v>-29400000000</v>
      </c>
      <c r="K28" s="63" t="n">
        <v>-40100000000</v>
      </c>
      <c r="L28" s="63" t="n">
        <v>46300000000</v>
      </c>
      <c r="M28" s="63" t="n">
        <v>59500000000</v>
      </c>
      <c r="N28" s="63" t="n">
        <v>41100000000</v>
      </c>
      <c r="O28" s="63" t="n">
        <v>68200000000</v>
      </c>
      <c r="P28" s="63" t="n">
        <v>12700000000</v>
      </c>
      <c r="Q28" s="63" t="n">
        <v>28900000000</v>
      </c>
      <c r="R28" s="63" t="n">
        <v>53200000000</v>
      </c>
    </row>
    <row r="29" customFormat="false" ht="15" hidden="false" customHeight="false" outlineLevel="0" collapsed="false">
      <c r="A29" s="84" t="s">
        <v>483</v>
      </c>
      <c r="B29" s="13" t="s">
        <v>58</v>
      </c>
      <c r="D29" s="62" t="n">
        <v>-9700000000</v>
      </c>
      <c r="E29" s="62" t="n">
        <v>-13500000000</v>
      </c>
      <c r="F29" s="62" t="n">
        <v>-10500000000</v>
      </c>
      <c r="G29" s="63" t="n">
        <v>-7700000000</v>
      </c>
      <c r="H29" s="63" t="n">
        <v>-8400000000</v>
      </c>
      <c r="I29" s="63" t="n">
        <v>-7500000000</v>
      </c>
      <c r="J29" s="63" t="n">
        <v>-9200000000</v>
      </c>
      <c r="K29" s="63" t="n">
        <v>-10400000000</v>
      </c>
      <c r="L29" s="63" t="n">
        <v>9200000000</v>
      </c>
      <c r="M29" s="63" t="n">
        <v>11100000000</v>
      </c>
      <c r="N29" s="63" t="n">
        <v>10700000000</v>
      </c>
      <c r="O29" s="63" t="n">
        <v>16700000000</v>
      </c>
      <c r="P29" s="63" t="n">
        <v>600000000</v>
      </c>
      <c r="Q29" s="63" t="n">
        <v>5500000000</v>
      </c>
      <c r="R29" s="63" t="n">
        <v>8000000000</v>
      </c>
    </row>
    <row r="30" customFormat="false" ht="15" hidden="false" customHeight="false" outlineLevel="0" collapsed="false">
      <c r="A30" s="84" t="s">
        <v>786</v>
      </c>
      <c r="B30" s="13" t="s">
        <v>58</v>
      </c>
      <c r="D30" s="62" t="n">
        <v>-23100000000</v>
      </c>
      <c r="E30" s="62" t="n">
        <v>-32500000000</v>
      </c>
      <c r="F30" s="62" t="n">
        <v>-9000000000</v>
      </c>
      <c r="G30" s="63" t="n">
        <v>-10500000000</v>
      </c>
      <c r="H30" s="63" t="n">
        <v>-29900000000</v>
      </c>
      <c r="I30" s="63" t="n">
        <v>-30200000000</v>
      </c>
      <c r="J30" s="63" t="n">
        <v>-20200000000</v>
      </c>
      <c r="K30" s="63" t="n">
        <v>-29700000000</v>
      </c>
      <c r="L30" s="63" t="n">
        <v>37000000000</v>
      </c>
      <c r="M30" s="63" t="n">
        <v>48400000000</v>
      </c>
      <c r="N30" s="63" t="n">
        <v>30300000000</v>
      </c>
      <c r="O30" s="63" t="n">
        <v>51400000000</v>
      </c>
      <c r="P30" s="63" t="n">
        <v>12100000000</v>
      </c>
      <c r="Q30" s="63" t="n">
        <v>23400000000</v>
      </c>
      <c r="R30" s="63" t="n">
        <v>45200000000</v>
      </c>
    </row>
    <row r="31" customFormat="false" ht="15" hidden="false" customHeight="false" outlineLevel="0" collapsed="false">
      <c r="A31" s="81" t="s">
        <v>1195</v>
      </c>
      <c r="B31" s="77"/>
      <c r="C31" s="77"/>
      <c r="D31" s="71" t="s">
        <v>79</v>
      </c>
      <c r="E31" s="71" t="s">
        <v>79</v>
      </c>
      <c r="F31" s="71" t="s">
        <v>79</v>
      </c>
      <c r="G31" s="71" t="s">
        <v>79</v>
      </c>
      <c r="H31" s="71" t="s">
        <v>79</v>
      </c>
      <c r="I31" s="71" t="s">
        <v>79</v>
      </c>
      <c r="J31" s="71" t="s">
        <v>79</v>
      </c>
      <c r="K31" s="71" t="s">
        <v>79</v>
      </c>
      <c r="L31" s="71" t="s">
        <v>79</v>
      </c>
      <c r="M31" s="71" t="s">
        <v>79</v>
      </c>
      <c r="N31" s="71" t="s">
        <v>79</v>
      </c>
      <c r="O31" s="71" t="s">
        <v>79</v>
      </c>
      <c r="P31" s="71" t="s">
        <v>79</v>
      </c>
      <c r="Q31" s="71" t="s">
        <v>79</v>
      </c>
      <c r="R31" s="71" t="s">
        <v>79</v>
      </c>
    </row>
    <row r="32" customFormat="false" ht="15" hidden="false" customHeight="false" outlineLevel="0" collapsed="false">
      <c r="A32" s="81" t="s">
        <v>1053</v>
      </c>
      <c r="B32" s="77"/>
      <c r="C32" s="77"/>
      <c r="D32" s="62" t="n">
        <v>-30500000000</v>
      </c>
      <c r="E32" s="62" t="n">
        <v>-36200000000</v>
      </c>
      <c r="F32" s="62" t="n">
        <v>-31800000000</v>
      </c>
      <c r="G32" s="63" t="n">
        <v>-37700000000</v>
      </c>
      <c r="H32" s="63" t="n">
        <v>-61800000000</v>
      </c>
      <c r="I32" s="63" t="n">
        <v>-33800000000</v>
      </c>
      <c r="J32" s="63" t="n">
        <v>-22900000000</v>
      </c>
      <c r="K32" s="63" t="n">
        <v>-51200000000</v>
      </c>
      <c r="L32" s="63" t="n">
        <v>-50500000000</v>
      </c>
      <c r="M32" s="63" t="n">
        <v>-68500000000</v>
      </c>
      <c r="N32" s="63" t="n">
        <v>-50900000000</v>
      </c>
      <c r="O32" s="63" t="n">
        <v>-53800000000</v>
      </c>
      <c r="P32" s="63" t="n">
        <v>-68700000000</v>
      </c>
      <c r="Q32" s="63" t="n">
        <v>-90200000000</v>
      </c>
      <c r="R32" s="63" t="n">
        <v>-81500000000</v>
      </c>
    </row>
    <row r="33" customFormat="false" ht="15" hidden="false" customHeight="false" outlineLevel="0" collapsed="false">
      <c r="A33" s="143" t="s">
        <v>1196</v>
      </c>
      <c r="B33" s="77"/>
      <c r="D33" s="62" t="n">
        <v>2500000000</v>
      </c>
      <c r="E33" s="62" t="n">
        <v>7600000000</v>
      </c>
      <c r="F33" s="62" t="n">
        <v>-14900000000</v>
      </c>
      <c r="G33" s="63" t="n">
        <v>-18600000000</v>
      </c>
      <c r="H33" s="63" t="n">
        <v>-25300000000</v>
      </c>
      <c r="I33" s="63" t="n">
        <v>3300000000</v>
      </c>
      <c r="J33" s="63" t="n">
        <v>9000000000</v>
      </c>
      <c r="K33" s="63" t="n">
        <v>-4800000000</v>
      </c>
      <c r="L33" s="63" t="n">
        <v>-3000000000</v>
      </c>
      <c r="M33" s="63" t="n">
        <v>-10200000000</v>
      </c>
      <c r="N33" s="63" t="n">
        <v>-13600000000</v>
      </c>
      <c r="O33" s="63" t="n">
        <v>5500000000</v>
      </c>
      <c r="P33" s="63" t="n">
        <v>-51700000000</v>
      </c>
      <c r="Q33" s="63" t="n">
        <v>-61400000000</v>
      </c>
      <c r="R33" s="63" t="n">
        <v>-28300000000</v>
      </c>
    </row>
    <row r="34" customFormat="false" ht="15" hidden="false" customHeight="false" outlineLevel="0" collapsed="false">
      <c r="A34" s="81" t="s">
        <v>1197</v>
      </c>
      <c r="B34" s="77"/>
      <c r="C34" s="77"/>
      <c r="D34" s="62" t="n">
        <v>-6200000000</v>
      </c>
      <c r="E34" s="62" t="n">
        <v>-8600000000</v>
      </c>
      <c r="F34" s="62" t="n">
        <v>-21800000000</v>
      </c>
      <c r="G34" s="63" t="n">
        <v>-15000000000</v>
      </c>
      <c r="H34" s="63" t="n">
        <v>-32400000000</v>
      </c>
      <c r="I34" s="63" t="n">
        <v>69100000000</v>
      </c>
      <c r="J34" s="63" t="n">
        <v>10600000000</v>
      </c>
      <c r="K34" s="63" t="n">
        <v>-8900000000</v>
      </c>
      <c r="L34" s="63" t="n">
        <v>-1100000000</v>
      </c>
      <c r="M34" s="63" t="n">
        <v>-14000000000</v>
      </c>
      <c r="N34" s="63" t="n">
        <v>-24600000000</v>
      </c>
      <c r="O34" s="63" t="n">
        <v>200000000</v>
      </c>
      <c r="P34" s="63" t="n">
        <v>-48000000000</v>
      </c>
      <c r="Q34" s="63" t="n">
        <v>-66800000000</v>
      </c>
      <c r="R34" s="63" t="n">
        <v>-49200000000</v>
      </c>
    </row>
    <row r="35" customFormat="false" ht="15" hidden="false" customHeight="false" outlineLevel="0" collapsed="false">
      <c r="A35" s="81" t="s">
        <v>1198</v>
      </c>
      <c r="B35" s="77"/>
      <c r="C35" s="77"/>
      <c r="D35" s="62" t="n">
        <v>-7300000000</v>
      </c>
      <c r="E35" s="62" t="n">
        <v>21300000000</v>
      </c>
      <c r="F35" s="62" t="n">
        <v>30500000000</v>
      </c>
      <c r="G35" s="63" t="n">
        <v>21100000000</v>
      </c>
      <c r="H35" s="63" t="n">
        <v>26900000000</v>
      </c>
      <c r="I35" s="63" t="n">
        <v>-60300000000</v>
      </c>
      <c r="J35" s="63" t="n">
        <v>-16100000000</v>
      </c>
      <c r="K35" s="63" t="n">
        <v>-4900000000</v>
      </c>
      <c r="L35" s="63" t="n">
        <v>-4500000000</v>
      </c>
      <c r="M35" s="63" t="n">
        <v>-6200000000</v>
      </c>
      <c r="N35" s="63" t="n">
        <v>1700000000</v>
      </c>
      <c r="O35" s="63" t="n">
        <v>-5400000000</v>
      </c>
      <c r="P35" s="63" t="n">
        <v>17400000000</v>
      </c>
      <c r="Q35" s="63" t="n">
        <v>-16500000000</v>
      </c>
      <c r="R35" s="63" t="n">
        <v>-5000000000</v>
      </c>
    </row>
    <row r="36" customFormat="false" ht="15" hidden="false" customHeight="false" outlineLevel="0" collapsed="false">
      <c r="A36" s="81" t="s">
        <v>115</v>
      </c>
      <c r="B36" s="81"/>
      <c r="D36" s="62" t="n">
        <v>-15100000000</v>
      </c>
      <c r="E36" s="62" t="n">
        <v>-4700000000</v>
      </c>
      <c r="F36" s="62" t="n">
        <v>6200000000</v>
      </c>
      <c r="G36" s="63" t="n">
        <v>2900000000</v>
      </c>
      <c r="H36" s="63" t="n">
        <v>9400000000</v>
      </c>
      <c r="I36" s="63" t="n">
        <v>-19800000000</v>
      </c>
      <c r="J36" s="63" t="n">
        <v>-13700000000</v>
      </c>
      <c r="K36" s="63" t="n">
        <v>-4900000000</v>
      </c>
      <c r="L36" s="63" t="n">
        <v>-4500000000</v>
      </c>
      <c r="M36" s="63" t="n">
        <v>-7500000000</v>
      </c>
      <c r="N36" s="63" t="n">
        <v>-4000000000</v>
      </c>
      <c r="O36" s="63" t="n">
        <v>-4000000000</v>
      </c>
      <c r="P36" s="63" t="n">
        <v>17400000000</v>
      </c>
      <c r="Q36" s="63" t="n">
        <v>-16500000000</v>
      </c>
      <c r="R36" s="63" t="n">
        <v>-5000000000</v>
      </c>
    </row>
    <row r="37" customFormat="false" ht="15" hidden="false" customHeight="false" outlineLevel="0" collapsed="false">
      <c r="A37" s="81" t="s">
        <v>116</v>
      </c>
      <c r="B37" s="81"/>
      <c r="D37" s="62" t="n">
        <v>7800000000</v>
      </c>
      <c r="E37" s="62" t="n">
        <v>26100000000</v>
      </c>
      <c r="F37" s="62" t="n">
        <v>24300000000</v>
      </c>
      <c r="G37" s="63" t="n">
        <v>18200000000</v>
      </c>
      <c r="H37" s="63" t="n">
        <v>17500000000</v>
      </c>
      <c r="I37" s="63" t="n">
        <v>-40500000000</v>
      </c>
      <c r="J37" s="63" t="n">
        <v>-2400000000</v>
      </c>
      <c r="K37" s="63" t="n">
        <v>0</v>
      </c>
      <c r="L37" s="63" t="n">
        <v>0</v>
      </c>
      <c r="M37" s="63" t="n">
        <v>1300000000</v>
      </c>
      <c r="N37" s="63" t="n">
        <v>5700000000</v>
      </c>
      <c r="O37" s="63" t="n">
        <v>-1400000000</v>
      </c>
      <c r="P37" s="63" t="n">
        <v>0</v>
      </c>
      <c r="Q37" s="63" t="n">
        <v>0</v>
      </c>
      <c r="R37" s="63" t="n">
        <v>0</v>
      </c>
    </row>
    <row r="38" customFormat="false" ht="15" hidden="false" customHeight="false" outlineLevel="0" collapsed="false">
      <c r="A38" s="81" t="s">
        <v>275</v>
      </c>
      <c r="B38" s="77"/>
      <c r="C38" s="77"/>
      <c r="D38" s="71" t="s">
        <v>79</v>
      </c>
      <c r="E38" s="71" t="s">
        <v>79</v>
      </c>
      <c r="F38" s="71" t="s">
        <v>79</v>
      </c>
      <c r="G38" s="63" t="n">
        <v>0</v>
      </c>
      <c r="H38" s="63" t="n">
        <v>0</v>
      </c>
      <c r="I38" s="63" t="n">
        <v>-5800000000</v>
      </c>
      <c r="J38" s="63" t="n">
        <v>4500000000</v>
      </c>
      <c r="K38" s="63" t="n">
        <v>-5300000000</v>
      </c>
      <c r="L38" s="63" t="n">
        <v>300000000</v>
      </c>
      <c r="M38" s="63" t="n">
        <v>-10700000000</v>
      </c>
      <c r="N38" s="63" t="n">
        <v>1400000000</v>
      </c>
      <c r="O38" s="63" t="n">
        <v>0</v>
      </c>
      <c r="P38" s="63" t="n">
        <v>0</v>
      </c>
      <c r="Q38" s="63" t="n">
        <v>0</v>
      </c>
      <c r="R38" s="63" t="n">
        <v>0</v>
      </c>
    </row>
    <row r="39" customFormat="false" ht="15" hidden="false" customHeight="false" outlineLevel="0" collapsed="false">
      <c r="A39" s="81" t="s">
        <v>1199</v>
      </c>
      <c r="B39" s="77"/>
      <c r="C39" s="77"/>
      <c r="D39" s="62" t="n">
        <v>-37700000000</v>
      </c>
      <c r="E39" s="62" t="n">
        <v>-14800000000</v>
      </c>
      <c r="F39" s="62" t="n">
        <v>-1400000000</v>
      </c>
      <c r="G39" s="63" t="n">
        <v>6100000000</v>
      </c>
      <c r="H39" s="63" t="n">
        <v>-5500000000</v>
      </c>
      <c r="I39" s="63" t="n">
        <v>3000000000</v>
      </c>
      <c r="J39" s="63" t="n">
        <v>-1000000000</v>
      </c>
      <c r="K39" s="63" t="n">
        <v>-19200000000</v>
      </c>
      <c r="L39" s="63" t="n">
        <v>-5300000000</v>
      </c>
      <c r="M39" s="63" t="n">
        <v>-30800000000</v>
      </c>
      <c r="N39" s="63" t="n">
        <v>-21400000000</v>
      </c>
      <c r="O39" s="63" t="n">
        <v>-5100000000</v>
      </c>
      <c r="P39" s="63" t="n">
        <v>-30600000000</v>
      </c>
      <c r="Q39" s="63" t="n">
        <v>-83300000000</v>
      </c>
      <c r="R39" s="63" t="n">
        <v>-54200000000</v>
      </c>
    </row>
    <row r="40" s="24" customFormat="true" ht="15" hidden="false" customHeight="false" outlineLevel="0" collapsed="false">
      <c r="A40" s="31" t="s">
        <v>350</v>
      </c>
      <c r="B40" s="96" t="s">
        <v>133</v>
      </c>
      <c r="C40" s="96"/>
      <c r="D40" s="182" t="n">
        <v>37700000000</v>
      </c>
      <c r="E40" s="182" t="n">
        <v>14800000000</v>
      </c>
      <c r="F40" s="182" t="n">
        <v>1400000000</v>
      </c>
      <c r="G40" s="99" t="n">
        <v>-6100000000</v>
      </c>
      <c r="H40" s="99" t="n">
        <v>5500000000</v>
      </c>
      <c r="I40" s="99" t="n">
        <v>-3000000000</v>
      </c>
      <c r="J40" s="99" t="n">
        <v>1000000000</v>
      </c>
      <c r="K40" s="99" t="n">
        <v>19200000000</v>
      </c>
      <c r="L40" s="99" t="n">
        <v>5300000000</v>
      </c>
      <c r="M40" s="99" t="n">
        <v>30800000000</v>
      </c>
      <c r="N40" s="99" t="n">
        <v>21500000000</v>
      </c>
      <c r="O40" s="99" t="n">
        <v>5200000000</v>
      </c>
      <c r="P40" s="99" t="n">
        <v>30600000000</v>
      </c>
      <c r="Q40" s="99" t="n">
        <v>2400000000</v>
      </c>
      <c r="R40" s="99" t="n">
        <v>-2700000000</v>
      </c>
    </row>
    <row r="41" customFormat="false" ht="15" hidden="false" customHeight="false" outlineLevel="0" collapsed="false">
      <c r="A41" s="81" t="s">
        <v>1200</v>
      </c>
      <c r="B41" s="77" t="s">
        <v>144</v>
      </c>
      <c r="C41" s="77"/>
      <c r="D41" s="62" t="n">
        <v>26500000000</v>
      </c>
      <c r="E41" s="62" t="n">
        <v>14500000000</v>
      </c>
      <c r="F41" s="62" t="n">
        <v>-1300000000</v>
      </c>
      <c r="G41" s="63" t="n">
        <v>-14600000000</v>
      </c>
      <c r="H41" s="63" t="n">
        <v>-4500000000</v>
      </c>
      <c r="I41" s="63" t="n">
        <v>-15900000000</v>
      </c>
      <c r="J41" s="63" t="n">
        <v>-9500000000</v>
      </c>
      <c r="K41" s="63" t="n">
        <v>5800000000</v>
      </c>
      <c r="L41" s="63" t="n">
        <v>3700000000</v>
      </c>
      <c r="M41" s="63" t="n">
        <v>6400000000</v>
      </c>
      <c r="N41" s="63" t="n">
        <v>-3900000000</v>
      </c>
      <c r="O41" s="63" t="n">
        <v>1100000000</v>
      </c>
      <c r="P41" s="63" t="n">
        <v>20800000000</v>
      </c>
      <c r="Q41" s="63" t="n">
        <v>-5400000000</v>
      </c>
      <c r="R41" s="63" t="n">
        <v>7700000000</v>
      </c>
    </row>
    <row r="42" customFormat="false" ht="16.5" hidden="false" customHeight="false" outlineLevel="0" collapsed="false">
      <c r="A42" s="108" t="s">
        <v>394</v>
      </c>
      <c r="B42" s="110" t="s">
        <v>138</v>
      </c>
      <c r="C42" s="77"/>
      <c r="D42" s="62" t="n">
        <v>23100000000</v>
      </c>
      <c r="E42" s="62" t="n">
        <v>32500000000</v>
      </c>
      <c r="F42" s="62" t="n">
        <v>9000000000</v>
      </c>
      <c r="G42" s="63" t="n">
        <f aca="false">G44+G47</f>
        <v>2600000000</v>
      </c>
      <c r="H42" s="63" t="n">
        <f aca="false">H44+H47</f>
        <v>7200000000</v>
      </c>
      <c r="I42" s="63" t="n">
        <f aca="false">I44+I47</f>
        <v>3000000000</v>
      </c>
      <c r="J42" s="63" t="n">
        <f aca="false">J44+J47</f>
        <v>0</v>
      </c>
      <c r="K42" s="63" t="n">
        <f aca="false">K44+K47</f>
        <v>0</v>
      </c>
      <c r="L42" s="63" t="n">
        <f aca="false">L44+L47</f>
        <v>4200000000</v>
      </c>
      <c r="M42" s="63" t="n">
        <f aca="false">M44+M47</f>
        <v>7700000000</v>
      </c>
      <c r="N42" s="63" t="n">
        <f aca="false">N44+N47</f>
        <v>4000000000</v>
      </c>
      <c r="O42" s="63" t="n">
        <f aca="false">O44+O47</f>
        <v>8500000000</v>
      </c>
      <c r="P42" s="63" t="n">
        <f aca="false">P44+P47</f>
        <v>26100000000</v>
      </c>
      <c r="Q42" s="63" t="n">
        <f aca="false">Q44+Q47</f>
        <v>0</v>
      </c>
      <c r="R42" s="63" t="n">
        <f aca="false">R44+R47</f>
        <v>12900000000</v>
      </c>
    </row>
    <row r="43" customFormat="false" ht="15" hidden="false" customHeight="false" outlineLevel="0" collapsed="false">
      <c r="A43" s="104" t="s">
        <v>1201</v>
      </c>
      <c r="B43" s="77"/>
      <c r="C43" s="77"/>
      <c r="D43" s="62" t="n">
        <v>21800000000</v>
      </c>
      <c r="E43" s="62" t="n">
        <v>26500000000</v>
      </c>
      <c r="F43" s="62" t="n">
        <v>6000000000</v>
      </c>
      <c r="G43" s="63"/>
      <c r="H43" s="63"/>
      <c r="I43" s="63"/>
      <c r="J43" s="63"/>
      <c r="K43" s="63"/>
      <c r="L43" s="63"/>
      <c r="M43" s="63"/>
      <c r="N43" s="63"/>
      <c r="O43" s="63"/>
      <c r="P43" s="63"/>
      <c r="Q43" s="63"/>
      <c r="R43" s="63"/>
    </row>
    <row r="44" customFormat="false" ht="15" hidden="false" customHeight="false" outlineLevel="0" collapsed="false">
      <c r="A44" s="85" t="s">
        <v>269</v>
      </c>
      <c r="B44" s="77"/>
      <c r="D44" s="62" t="n">
        <v>1300000000</v>
      </c>
      <c r="E44" s="62" t="n">
        <v>6000000000</v>
      </c>
      <c r="F44" s="62" t="n">
        <v>3000000000</v>
      </c>
      <c r="G44" s="63" t="n">
        <v>2600000000</v>
      </c>
      <c r="H44" s="63" t="n">
        <v>3200000000</v>
      </c>
      <c r="I44" s="63" t="n">
        <v>3000000000</v>
      </c>
      <c r="J44" s="63" t="n">
        <v>0</v>
      </c>
      <c r="K44" s="63" t="n">
        <v>0</v>
      </c>
      <c r="L44" s="63" t="n">
        <v>4200000000</v>
      </c>
      <c r="M44" s="63" t="n">
        <v>7700000000</v>
      </c>
      <c r="N44" s="63" t="n">
        <v>4000000000</v>
      </c>
      <c r="O44" s="63" t="n">
        <v>8500000000</v>
      </c>
      <c r="P44" s="63" t="n">
        <v>1100000000</v>
      </c>
      <c r="Q44" s="63" t="n">
        <v>0</v>
      </c>
      <c r="R44" s="63" t="n">
        <v>12900000000</v>
      </c>
    </row>
    <row r="45" customFormat="false" ht="16.5" hidden="false" customHeight="false" outlineLevel="0" collapsed="false">
      <c r="A45" s="108" t="s">
        <v>1026</v>
      </c>
      <c r="B45" s="110" t="s">
        <v>138</v>
      </c>
      <c r="D45" s="62" t="n">
        <v>12200000000</v>
      </c>
      <c r="E45" s="62" t="n">
        <v>2300000000</v>
      </c>
      <c r="F45" s="62" t="n">
        <v>9100000000</v>
      </c>
      <c r="G45" s="63"/>
      <c r="H45" s="63"/>
      <c r="I45" s="63"/>
      <c r="J45" s="63"/>
      <c r="K45" s="63"/>
      <c r="L45" s="63"/>
      <c r="M45" s="63"/>
      <c r="N45" s="63"/>
      <c r="O45" s="63"/>
      <c r="P45" s="63"/>
      <c r="Q45" s="63"/>
      <c r="R45" s="63"/>
    </row>
    <row r="46" customFormat="false" ht="15" hidden="false" customHeight="false" outlineLevel="0" collapsed="false">
      <c r="A46" s="104" t="s">
        <v>193</v>
      </c>
      <c r="B46" s="77"/>
      <c r="D46" s="62" t="n">
        <v>2500000000</v>
      </c>
      <c r="E46" s="62" t="n">
        <v>1000000000</v>
      </c>
      <c r="F46" s="62" t="n">
        <v>4100000000</v>
      </c>
      <c r="G46" s="63" t="s">
        <v>79</v>
      </c>
      <c r="H46" s="63" t="s">
        <v>79</v>
      </c>
      <c r="I46" s="63" t="s">
        <v>79</v>
      </c>
      <c r="J46" s="63" t="s">
        <v>79</v>
      </c>
      <c r="K46" s="63" t="s">
        <v>79</v>
      </c>
      <c r="L46" s="63" t="s">
        <v>79</v>
      </c>
      <c r="M46" s="63" t="s">
        <v>79</v>
      </c>
      <c r="N46" s="63" t="s">
        <v>79</v>
      </c>
      <c r="O46" s="63" t="s">
        <v>79</v>
      </c>
      <c r="P46" s="63" t="s">
        <v>79</v>
      </c>
      <c r="Q46" s="63" t="s">
        <v>79</v>
      </c>
      <c r="R46" s="63" t="s">
        <v>79</v>
      </c>
    </row>
    <row r="47" customFormat="false" ht="15" hidden="false" customHeight="false" outlineLevel="0" collapsed="false">
      <c r="A47" s="85" t="s">
        <v>1117</v>
      </c>
      <c r="B47" s="77"/>
      <c r="D47" s="62" t="n">
        <v>9700000000</v>
      </c>
      <c r="E47" s="62" t="n">
        <v>1300000000</v>
      </c>
      <c r="F47" s="62" t="n">
        <v>5000000000</v>
      </c>
      <c r="G47" s="63" t="n">
        <v>0</v>
      </c>
      <c r="H47" s="63" t="n">
        <v>4000000000</v>
      </c>
      <c r="I47" s="63" t="n">
        <v>0</v>
      </c>
      <c r="J47" s="63" t="n">
        <v>0</v>
      </c>
      <c r="K47" s="63" t="n">
        <v>0</v>
      </c>
      <c r="L47" s="63" t="n">
        <v>0</v>
      </c>
      <c r="M47" s="63" t="n">
        <v>0</v>
      </c>
      <c r="N47" s="63" t="n">
        <v>0</v>
      </c>
      <c r="O47" s="63" t="n">
        <v>0</v>
      </c>
      <c r="P47" s="63" t="n">
        <v>25000000000</v>
      </c>
      <c r="Q47" s="63" t="n">
        <v>0</v>
      </c>
      <c r="R47" s="63" t="n">
        <v>0</v>
      </c>
    </row>
    <row r="48" customFormat="false" ht="16.5" hidden="false" customHeight="false" outlineLevel="0" collapsed="false">
      <c r="A48" s="84" t="s">
        <v>1202</v>
      </c>
      <c r="B48" s="110" t="s">
        <v>142</v>
      </c>
      <c r="D48" s="62" t="n">
        <v>-15200000000</v>
      </c>
      <c r="E48" s="62" t="n">
        <v>-20400000000</v>
      </c>
      <c r="F48" s="62" t="n">
        <v>-19400000000</v>
      </c>
      <c r="G48" s="63" t="n">
        <v>-17200000000</v>
      </c>
      <c r="H48" s="63" t="n">
        <v>-11800000000</v>
      </c>
      <c r="I48" s="63" t="n">
        <v>-18900000000</v>
      </c>
      <c r="J48" s="63" t="n">
        <v>-12400000000</v>
      </c>
      <c r="K48" s="63" t="n">
        <v>-11300000000</v>
      </c>
      <c r="L48" s="63" t="n">
        <v>-6600000000</v>
      </c>
      <c r="M48" s="63" t="n">
        <v>-1300000000</v>
      </c>
      <c r="N48" s="63" t="n">
        <v>-7900000000</v>
      </c>
      <c r="O48" s="63" t="n">
        <v>-7400000000</v>
      </c>
      <c r="P48" s="63" t="n">
        <v>-5300000000</v>
      </c>
      <c r="Q48" s="63" t="n">
        <v>-5400000000</v>
      </c>
      <c r="R48" s="63" t="n">
        <v>-5200000000</v>
      </c>
    </row>
    <row r="49" customFormat="false" ht="16.5" hidden="false" customHeight="false" outlineLevel="0" collapsed="false">
      <c r="A49" s="84" t="s">
        <v>1203</v>
      </c>
      <c r="B49" s="110" t="s">
        <v>138</v>
      </c>
      <c r="D49" s="62" t="n">
        <v>6400000000</v>
      </c>
      <c r="E49" s="62" t="n">
        <v>0</v>
      </c>
      <c r="F49" s="62" t="n">
        <v>0</v>
      </c>
      <c r="G49" s="63" t="n">
        <v>0</v>
      </c>
      <c r="H49" s="63" t="n">
        <v>0</v>
      </c>
      <c r="I49" s="63" t="n">
        <v>0</v>
      </c>
      <c r="J49" s="63" t="n">
        <v>2900000000</v>
      </c>
      <c r="K49" s="63" t="n">
        <v>17100000000</v>
      </c>
      <c r="L49" s="63" t="n">
        <v>6100000000</v>
      </c>
      <c r="M49" s="63" t="n">
        <v>0</v>
      </c>
      <c r="N49" s="63" t="n">
        <v>0</v>
      </c>
      <c r="O49" s="63" t="n">
        <v>0</v>
      </c>
      <c r="P49" s="63" t="n">
        <v>0</v>
      </c>
      <c r="Q49" s="63" t="n">
        <v>0</v>
      </c>
      <c r="R49" s="63" t="n">
        <v>0</v>
      </c>
    </row>
    <row r="50" customFormat="false" ht="15" hidden="false" customHeight="false" outlineLevel="0" collapsed="false">
      <c r="A50" s="85" t="s">
        <v>1204</v>
      </c>
      <c r="B50" s="81"/>
      <c r="D50" s="71" t="s">
        <v>79</v>
      </c>
      <c r="E50" s="71" t="s">
        <v>79</v>
      </c>
      <c r="F50" s="71" t="s">
        <v>79</v>
      </c>
      <c r="G50" s="63" t="n">
        <v>0</v>
      </c>
      <c r="H50" s="63" t="n">
        <v>0</v>
      </c>
      <c r="I50" s="63" t="n">
        <v>0</v>
      </c>
      <c r="J50" s="63" t="n">
        <v>1500000000</v>
      </c>
      <c r="K50" s="63" t="n">
        <v>1000000000</v>
      </c>
      <c r="L50" s="71" t="n">
        <v>500000000</v>
      </c>
      <c r="M50" s="71" t="n">
        <v>0</v>
      </c>
      <c r="N50" s="71" t="n">
        <v>0</v>
      </c>
      <c r="O50" s="71" t="n">
        <v>0</v>
      </c>
      <c r="P50" s="71" t="n">
        <v>0</v>
      </c>
      <c r="Q50" s="71" t="n">
        <v>0</v>
      </c>
      <c r="R50" s="71" t="n">
        <v>0</v>
      </c>
    </row>
    <row r="51" customFormat="false" ht="15" hidden="false" customHeight="false" outlineLevel="0" collapsed="false">
      <c r="A51" s="104" t="s">
        <v>105</v>
      </c>
      <c r="B51" s="77"/>
      <c r="D51" s="71" t="s">
        <v>79</v>
      </c>
      <c r="E51" s="71" t="s">
        <v>79</v>
      </c>
      <c r="F51" s="71" t="s">
        <v>79</v>
      </c>
      <c r="G51" s="63" t="n">
        <v>0</v>
      </c>
      <c r="H51" s="63" t="n">
        <v>0</v>
      </c>
      <c r="I51" s="63" t="n">
        <v>0</v>
      </c>
      <c r="J51" s="63" t="n">
        <v>1400000000</v>
      </c>
      <c r="K51" s="63" t="n">
        <v>16100000000</v>
      </c>
      <c r="L51" s="71" t="n">
        <v>5600000000</v>
      </c>
      <c r="M51" s="71" t="n">
        <v>0</v>
      </c>
      <c r="N51" s="71" t="n">
        <v>0</v>
      </c>
      <c r="O51" s="71" t="n">
        <v>0</v>
      </c>
      <c r="P51" s="71" t="n">
        <v>0</v>
      </c>
      <c r="Q51" s="71" t="n">
        <v>0</v>
      </c>
      <c r="R51" s="71" t="n">
        <v>0</v>
      </c>
    </row>
    <row r="52" customFormat="false" ht="15" hidden="false" customHeight="false" outlineLevel="0" collapsed="false">
      <c r="A52" s="81" t="s">
        <v>1205</v>
      </c>
      <c r="B52" s="77" t="s">
        <v>144</v>
      </c>
      <c r="C52" s="77"/>
      <c r="D52" s="62" t="n">
        <v>11200000000</v>
      </c>
      <c r="E52" s="62" t="n">
        <v>400000000</v>
      </c>
      <c r="F52" s="62" t="n">
        <v>2700000000</v>
      </c>
      <c r="G52" s="63" t="n">
        <v>8500000000</v>
      </c>
      <c r="H52" s="63" t="n">
        <v>10000000000</v>
      </c>
      <c r="I52" s="63" t="n">
        <v>12900000000</v>
      </c>
      <c r="J52" s="63" t="n">
        <v>10500000000</v>
      </c>
      <c r="K52" s="63" t="n">
        <v>13400000000</v>
      </c>
      <c r="L52" s="63" t="n">
        <v>1600000000</v>
      </c>
      <c r="M52" s="63" t="n">
        <v>24400000000</v>
      </c>
      <c r="N52" s="63" t="n">
        <v>25400000000</v>
      </c>
      <c r="O52" s="63" t="n">
        <v>4000000000</v>
      </c>
      <c r="P52" s="63" t="n">
        <v>9900000000</v>
      </c>
      <c r="Q52" s="63" t="n">
        <v>7800000000</v>
      </c>
      <c r="R52" s="63" t="n">
        <v>-10300000000</v>
      </c>
    </row>
    <row r="53" customFormat="false" ht="15" hidden="false" customHeight="false" outlineLevel="0" collapsed="false">
      <c r="A53" s="84" t="s">
        <v>323</v>
      </c>
      <c r="B53" s="77" t="s">
        <v>1122</v>
      </c>
      <c r="D53" s="62" t="n">
        <v>9100000000</v>
      </c>
      <c r="E53" s="62" t="n">
        <v>1000000000</v>
      </c>
      <c r="F53" s="62" t="n">
        <v>2900000000</v>
      </c>
      <c r="G53" s="63" t="n">
        <v>8500000000</v>
      </c>
      <c r="H53" s="63" t="n">
        <v>10000000000</v>
      </c>
      <c r="I53" s="63" t="n">
        <v>7900000000</v>
      </c>
      <c r="J53" s="63" t="n">
        <v>10000000000</v>
      </c>
      <c r="K53" s="63" t="n">
        <v>8800000000</v>
      </c>
      <c r="L53" s="63" t="n">
        <v>11100000000</v>
      </c>
      <c r="M53" s="63" t="n">
        <v>24100000000</v>
      </c>
      <c r="N53" s="63" t="n">
        <v>25800000000</v>
      </c>
      <c r="O53" s="63" t="n">
        <v>3200000000</v>
      </c>
      <c r="P53" s="63" t="n">
        <v>9700000000</v>
      </c>
      <c r="Q53" s="63" t="n">
        <v>7800000000</v>
      </c>
      <c r="R53" s="63" t="n">
        <v>-8300000000</v>
      </c>
    </row>
    <row r="54" customFormat="false" ht="15" hidden="false" customHeight="false" outlineLevel="0" collapsed="false">
      <c r="A54" s="85" t="s">
        <v>1206</v>
      </c>
      <c r="B54" s="77"/>
      <c r="D54" s="62" t="n">
        <v>7300000000</v>
      </c>
      <c r="E54" s="62" t="n">
        <v>0</v>
      </c>
      <c r="F54" s="62" t="n">
        <v>0</v>
      </c>
      <c r="G54" s="63" t="n">
        <v>3100000000</v>
      </c>
      <c r="H54" s="63" t="n">
        <v>-2600000000</v>
      </c>
      <c r="I54" s="63" t="n">
        <v>2200000000</v>
      </c>
      <c r="J54" s="63" t="n">
        <v>2400000000</v>
      </c>
      <c r="K54" s="63" t="n">
        <v>4900000000</v>
      </c>
      <c r="L54" s="63" t="n">
        <v>6500000000</v>
      </c>
      <c r="M54" s="63" t="n">
        <v>6600000000</v>
      </c>
      <c r="N54" s="63" t="n">
        <v>1100000000</v>
      </c>
      <c r="O54" s="63" t="n">
        <v>10900000000</v>
      </c>
      <c r="P54" s="63" t="n">
        <v>-1200000000</v>
      </c>
      <c r="Q54" s="63" t="n">
        <v>-2800000000</v>
      </c>
      <c r="R54" s="63" t="n">
        <v>-3800000000</v>
      </c>
    </row>
    <row r="55" customFormat="false" ht="15" hidden="false" customHeight="false" outlineLevel="0" collapsed="false">
      <c r="A55" s="85" t="s">
        <v>1207</v>
      </c>
      <c r="B55" s="77"/>
      <c r="D55" s="62" t="n">
        <v>8900000000</v>
      </c>
      <c r="E55" s="62" t="n">
        <v>2100000000</v>
      </c>
      <c r="F55" s="62" t="n">
        <v>2900000000</v>
      </c>
      <c r="G55" s="63" t="n">
        <v>6700000000</v>
      </c>
      <c r="H55" s="63" t="n">
        <v>10200000000</v>
      </c>
      <c r="I55" s="63" t="n">
        <v>1500000000</v>
      </c>
      <c r="J55" s="63" t="n">
        <v>6600000000</v>
      </c>
      <c r="K55" s="63" t="n">
        <v>-3000000000</v>
      </c>
      <c r="L55" s="63" t="n">
        <v>16700000000</v>
      </c>
      <c r="M55" s="63" t="n">
        <v>12800000000</v>
      </c>
      <c r="N55" s="63" t="n">
        <v>13600000000</v>
      </c>
      <c r="O55" s="63" t="n">
        <v>-3100000000</v>
      </c>
      <c r="P55" s="63" t="n">
        <v>10100000000</v>
      </c>
      <c r="Q55" s="63" t="n">
        <v>10000000000</v>
      </c>
      <c r="R55" s="63" t="n">
        <v>-2500000000</v>
      </c>
    </row>
    <row r="56" customFormat="false" ht="15" hidden="false" customHeight="false" outlineLevel="0" collapsed="false">
      <c r="A56" s="104" t="s">
        <v>1208</v>
      </c>
      <c r="B56" s="77"/>
      <c r="D56" s="62" t="n">
        <v>1700000000</v>
      </c>
      <c r="E56" s="62" t="n">
        <v>2100000000</v>
      </c>
      <c r="F56" s="62" t="n">
        <v>2900000000</v>
      </c>
      <c r="G56" s="63" t="s">
        <v>79</v>
      </c>
      <c r="H56" s="63" t="s">
        <v>79</v>
      </c>
      <c r="I56" s="63" t="s">
        <v>79</v>
      </c>
      <c r="J56" s="63" t="s">
        <v>79</v>
      </c>
      <c r="K56" s="63" t="s">
        <v>79</v>
      </c>
      <c r="L56" s="63" t="s">
        <v>79</v>
      </c>
      <c r="M56" s="63" t="s">
        <v>79</v>
      </c>
      <c r="N56" s="63" t="s">
        <v>79</v>
      </c>
      <c r="O56" s="63" t="s">
        <v>79</v>
      </c>
      <c r="P56" s="63" t="s">
        <v>79</v>
      </c>
      <c r="Q56" s="63" t="s">
        <v>79</v>
      </c>
      <c r="R56" s="63" t="n">
        <v>0</v>
      </c>
    </row>
    <row r="57" customFormat="false" ht="15" hidden="false" customHeight="false" outlineLevel="0" collapsed="false">
      <c r="A57" s="85" t="s">
        <v>593</v>
      </c>
      <c r="B57" s="77"/>
      <c r="D57" s="62" t="n">
        <v>200000000</v>
      </c>
      <c r="E57" s="62" t="n">
        <v>-1100000000</v>
      </c>
      <c r="F57" s="62" t="n">
        <v>0</v>
      </c>
      <c r="G57" s="63" t="n">
        <v>-1400000000</v>
      </c>
      <c r="H57" s="63" t="n">
        <v>2400000000</v>
      </c>
      <c r="I57" s="63" t="n">
        <v>4200000000</v>
      </c>
      <c r="J57" s="63" t="n">
        <v>1000000000</v>
      </c>
      <c r="K57" s="63" t="n">
        <v>6900000000</v>
      </c>
      <c r="L57" s="63" t="n">
        <v>-12100000000</v>
      </c>
      <c r="M57" s="63" t="n">
        <v>4700000000</v>
      </c>
      <c r="N57" s="63" t="n">
        <v>11100000000</v>
      </c>
      <c r="O57" s="63" t="n">
        <v>-4600000000</v>
      </c>
      <c r="P57" s="63" t="n">
        <v>800000000</v>
      </c>
      <c r="Q57" s="63" t="n">
        <v>600000000</v>
      </c>
      <c r="R57" s="63" t="n">
        <v>-2000000000</v>
      </c>
    </row>
    <row r="58" customFormat="false" ht="15" hidden="false" customHeight="false" outlineLevel="0" collapsed="false">
      <c r="A58" s="104" t="s">
        <v>1209</v>
      </c>
      <c r="B58" s="77"/>
      <c r="D58" s="45" t="s">
        <v>79</v>
      </c>
      <c r="E58" s="45" t="s">
        <v>79</v>
      </c>
      <c r="F58" s="45" t="s">
        <v>79</v>
      </c>
      <c r="G58" s="63" t="s">
        <v>79</v>
      </c>
      <c r="H58" s="63" t="s">
        <v>79</v>
      </c>
      <c r="I58" s="63" t="s">
        <v>79</v>
      </c>
      <c r="J58" s="63" t="s">
        <v>79</v>
      </c>
      <c r="K58" s="63" t="n">
        <v>0</v>
      </c>
      <c r="L58" s="63" t="n">
        <v>0</v>
      </c>
      <c r="M58" s="63" t="n">
        <v>0</v>
      </c>
      <c r="N58" s="63" t="n">
        <v>0</v>
      </c>
      <c r="O58" s="63" t="n">
        <v>0</v>
      </c>
      <c r="P58" s="63" t="n">
        <v>0</v>
      </c>
      <c r="Q58" s="63" t="n">
        <v>0</v>
      </c>
      <c r="R58" s="63" t="n">
        <v>0</v>
      </c>
    </row>
    <row r="59" customFormat="false" ht="15" hidden="false" customHeight="false" outlineLevel="0" collapsed="false">
      <c r="A59" s="84" t="s">
        <v>730</v>
      </c>
      <c r="B59" s="77" t="s">
        <v>1122</v>
      </c>
      <c r="D59" s="62" t="n">
        <v>2100000000</v>
      </c>
      <c r="E59" s="62" t="n">
        <v>-600000000</v>
      </c>
      <c r="F59" s="62" t="n">
        <v>-200000000</v>
      </c>
      <c r="G59" s="63" t="n">
        <v>0</v>
      </c>
      <c r="H59" s="63" t="n">
        <v>0</v>
      </c>
      <c r="I59" s="63" t="n">
        <v>5000000000</v>
      </c>
      <c r="J59" s="63" t="n">
        <v>500000000</v>
      </c>
      <c r="K59" s="63" t="n">
        <v>4600000000</v>
      </c>
      <c r="L59" s="63" t="n">
        <v>-9600000000</v>
      </c>
      <c r="M59" s="63" t="n">
        <v>400000000</v>
      </c>
      <c r="N59" s="63" t="n">
        <v>-400000000</v>
      </c>
      <c r="O59" s="63" t="n">
        <v>800000000</v>
      </c>
      <c r="P59" s="63" t="n">
        <v>100000000</v>
      </c>
      <c r="Q59" s="63" t="n">
        <v>0</v>
      </c>
      <c r="R59" s="63" t="n">
        <v>-2000000000</v>
      </c>
    </row>
    <row r="60" customFormat="false" ht="15" hidden="false" customHeight="false" outlineLevel="0" collapsed="false">
      <c r="A60" s="85" t="s">
        <v>1209</v>
      </c>
      <c r="B60" s="81"/>
      <c r="D60" s="63" t="s">
        <v>79</v>
      </c>
      <c r="E60" s="63" t="s">
        <v>79</v>
      </c>
      <c r="F60" s="63" t="s">
        <v>79</v>
      </c>
      <c r="G60" s="45" t="s">
        <v>79</v>
      </c>
      <c r="H60" s="45" t="s">
        <v>192</v>
      </c>
      <c r="I60" s="63" t="s">
        <v>79</v>
      </c>
      <c r="J60" s="63" t="s">
        <v>79</v>
      </c>
      <c r="K60" s="63" t="s">
        <v>79</v>
      </c>
      <c r="L60" s="63" t="n">
        <v>0</v>
      </c>
      <c r="M60" s="63" t="n">
        <v>0</v>
      </c>
      <c r="N60" s="63" t="n">
        <v>0</v>
      </c>
      <c r="O60" s="63" t="n">
        <v>0</v>
      </c>
      <c r="P60" s="63" t="n">
        <v>0</v>
      </c>
      <c r="Q60" s="63" t="n">
        <v>0</v>
      </c>
      <c r="R60" s="63" t="n">
        <v>0</v>
      </c>
    </row>
    <row r="61" customFormat="false" ht="15" hidden="false" customHeight="false" outlineLevel="0" collapsed="false">
      <c r="A61" s="81" t="s">
        <v>1210</v>
      </c>
      <c r="B61" s="77" t="s">
        <v>144</v>
      </c>
      <c r="C61" s="77"/>
      <c r="D61" s="71" t="n">
        <v>0</v>
      </c>
      <c r="E61" s="62" t="n">
        <v>0</v>
      </c>
      <c r="F61" s="62" t="n">
        <v>0</v>
      </c>
      <c r="G61" s="63" t="n">
        <v>0</v>
      </c>
      <c r="H61" s="63" t="n">
        <v>0</v>
      </c>
      <c r="I61" s="63" t="n">
        <v>0</v>
      </c>
      <c r="J61" s="63" t="n">
        <v>0</v>
      </c>
      <c r="K61" s="63" t="n">
        <v>0</v>
      </c>
      <c r="L61" s="63" t="n">
        <v>0</v>
      </c>
      <c r="M61" s="63" t="n">
        <v>0</v>
      </c>
      <c r="N61" s="63" t="n">
        <v>0</v>
      </c>
      <c r="O61" s="63" t="n">
        <v>0</v>
      </c>
      <c r="P61" s="63" t="n">
        <v>0</v>
      </c>
      <c r="Q61" s="63" t="n">
        <v>80900000000</v>
      </c>
      <c r="R61" s="63" t="n">
        <v>56900000000</v>
      </c>
    </row>
    <row r="63" customFormat="false" ht="15" hidden="false" customHeight="false" outlineLevel="0" collapsed="false">
      <c r="D63" s="0" t="s">
        <v>85</v>
      </c>
      <c r="E63" s="0" t="s">
        <v>85</v>
      </c>
      <c r="F63" s="0" t="s">
        <v>85</v>
      </c>
      <c r="G63" s="0" t="s">
        <v>86</v>
      </c>
      <c r="H63" s="0" t="s">
        <v>85</v>
      </c>
      <c r="I63" s="0" t="s">
        <v>85</v>
      </c>
      <c r="J63" s="0" t="s">
        <v>85</v>
      </c>
      <c r="K63" s="0" t="s">
        <v>85</v>
      </c>
      <c r="L63" s="0" t="s">
        <v>85</v>
      </c>
      <c r="M63" s="0" t="s">
        <v>85</v>
      </c>
      <c r="N63" s="0" t="s">
        <v>85</v>
      </c>
      <c r="O63" s="0" t="s">
        <v>85</v>
      </c>
      <c r="P63" s="0" t="s">
        <v>85</v>
      </c>
      <c r="Q63" s="0" t="s">
        <v>85</v>
      </c>
      <c r="R63" s="0" t="s">
        <v>85</v>
      </c>
    </row>
    <row r="66" customFormat="false" ht="15" hidden="false" customHeight="false" outlineLevel="0" collapsed="false">
      <c r="A66" s="0" t="s">
        <v>1211</v>
      </c>
      <c r="C66" s="74" t="n">
        <f aca="false">C7-C8-C17</f>
        <v>0</v>
      </c>
      <c r="D66" s="74" t="n">
        <f aca="false">D7-D9-D14</f>
        <v>0</v>
      </c>
      <c r="E66" s="74" t="n">
        <f aca="false">E7-E9-E14</f>
        <v>0</v>
      </c>
      <c r="F66" s="74" t="n">
        <f aca="false">F7-F9-F14</f>
        <v>0</v>
      </c>
      <c r="G66" s="74" t="n">
        <f aca="false">G7-G8-G17</f>
        <v>0</v>
      </c>
      <c r="H66" s="74" t="n">
        <f aca="false">H7-H8-H17</f>
        <v>-100000000</v>
      </c>
      <c r="I66" s="74" t="n">
        <f aca="false">I7-I8-I17</f>
        <v>0</v>
      </c>
      <c r="J66" s="74" t="n">
        <f aca="false">J7-J8-J17</f>
        <v>0</v>
      </c>
      <c r="K66" s="74" t="n">
        <f aca="false">K7-K8-K17</f>
        <v>-100000000</v>
      </c>
      <c r="L66" s="74" t="n">
        <f aca="false">L7-L8-L17</f>
        <v>100000000</v>
      </c>
      <c r="M66" s="74" t="n">
        <f aca="false">M7-M8-M17</f>
        <v>0</v>
      </c>
      <c r="N66" s="74" t="n">
        <f aca="false">N7-N8-N17</f>
        <v>0</v>
      </c>
      <c r="O66" s="74" t="n">
        <f aca="false">O7-O8-O17</f>
        <v>0</v>
      </c>
      <c r="P66" s="74" t="n">
        <f aca="false">P7-P8-P17</f>
        <v>-100000000</v>
      </c>
      <c r="Q66" s="74" t="n">
        <f aca="false">Q7-Q8-Q17</f>
        <v>0</v>
      </c>
      <c r="R66" s="74" t="n">
        <f aca="false">R7-R8-R17</f>
        <v>0</v>
      </c>
    </row>
    <row r="67" customFormat="false" ht="15" hidden="false" customHeight="false" outlineLevel="0" collapsed="false">
      <c r="A67" s="0" t="s">
        <v>1212</v>
      </c>
      <c r="C67" s="74" t="n">
        <f aca="false">C8-C9-C14</f>
        <v>0</v>
      </c>
      <c r="D67" s="74" t="e">
        <f aca="false">D8-D9-D13</f>
        <v>#VALUE!</v>
      </c>
      <c r="E67" s="74" t="e">
        <f aca="false">E8-E9-E13</f>
        <v>#VALUE!</v>
      </c>
      <c r="F67" s="74" t="e">
        <f aca="false">F8-F9-F13</f>
        <v>#VALUE!</v>
      </c>
      <c r="G67" s="74" t="n">
        <f aca="false">G8-G9-G14</f>
        <v>0</v>
      </c>
      <c r="H67" s="74" t="n">
        <f aca="false">H8-H9-H14</f>
        <v>0</v>
      </c>
      <c r="I67" s="74" t="n">
        <f aca="false">I8-I9-I14</f>
        <v>100000000</v>
      </c>
      <c r="J67" s="74" t="n">
        <f aca="false">J8-J9-J14</f>
        <v>0</v>
      </c>
      <c r="K67" s="74" t="n">
        <f aca="false">K8-K9-K14</f>
        <v>0</v>
      </c>
      <c r="L67" s="74" t="n">
        <f aca="false">L8-L9-L14</f>
        <v>-100000000</v>
      </c>
      <c r="M67" s="74" t="n">
        <f aca="false">M8-M9-M14</f>
        <v>0</v>
      </c>
      <c r="N67" s="74" t="n">
        <f aca="false">N8-N9-N14</f>
        <v>0</v>
      </c>
      <c r="O67" s="74" t="n">
        <f aca="false">O8-O9-O14</f>
        <v>0</v>
      </c>
      <c r="P67" s="74" t="n">
        <f aca="false">P8-P9-P14</f>
        <v>0</v>
      </c>
      <c r="Q67" s="74" t="n">
        <f aca="false">Q8-Q9-Q14</f>
        <v>0</v>
      </c>
      <c r="R67" s="74" t="n">
        <f aca="false">R8-R9-R14</f>
        <v>0</v>
      </c>
    </row>
    <row r="68" customFormat="false" ht="15" hidden="false" customHeight="false" outlineLevel="0" collapsed="false">
      <c r="A68" s="0" t="s">
        <v>331</v>
      </c>
      <c r="C68" s="74" t="n">
        <f aca="false">C20-C25-C28-C21</f>
        <v>0</v>
      </c>
      <c r="D68" s="74" t="n">
        <f aca="false">D20-D25-D28-D21</f>
        <v>0</v>
      </c>
      <c r="E68" s="74" t="n">
        <f aca="false">E20-E25-E28-E21</f>
        <v>0</v>
      </c>
      <c r="F68" s="74" t="n">
        <f aca="false">F20-F25-F28-F21</f>
        <v>0</v>
      </c>
      <c r="G68" s="74" t="n">
        <f aca="false">G20-G25-G28-G21</f>
        <v>0</v>
      </c>
      <c r="H68" s="74" t="n">
        <f aca="false">H20-H25-H28-H21</f>
        <v>0</v>
      </c>
      <c r="I68" s="74" t="n">
        <f aca="false">I20-I25-I28-I21</f>
        <v>-100000000</v>
      </c>
      <c r="J68" s="74" t="n">
        <f aca="false">J20-J25-J28-J21</f>
        <v>0</v>
      </c>
      <c r="K68" s="74" t="n">
        <f aca="false">K20-K25-K28-K21</f>
        <v>0</v>
      </c>
      <c r="L68" s="74" t="n">
        <f aca="false">L20-L25-L28-L21</f>
        <v>100000000</v>
      </c>
      <c r="M68" s="74" t="n">
        <f aca="false">M20-M25-M28-M21</f>
        <v>0</v>
      </c>
      <c r="N68" s="74" t="n">
        <f aca="false">N20-N25-N28-N21</f>
        <v>0</v>
      </c>
      <c r="O68" s="74" t="n">
        <f aca="false">O20-O25-O28-O21</f>
        <v>-100000000</v>
      </c>
      <c r="P68" s="74" t="n">
        <f aca="false">P20-P25-P28-P21</f>
        <v>-100000000</v>
      </c>
      <c r="Q68" s="74" t="n">
        <f aca="false">Q20-Q25-Q28-Q21</f>
        <v>0</v>
      </c>
      <c r="R68" s="74" t="n">
        <f aca="false">R20-R25-R28-R21</f>
        <v>0</v>
      </c>
    </row>
    <row r="69" customFormat="false" ht="15" hidden="false" customHeight="false" outlineLevel="0" collapsed="false">
      <c r="A69" s="0" t="s">
        <v>91</v>
      </c>
      <c r="C69" s="192" t="n">
        <f aca="false">C40-C41-C52</f>
        <v>0</v>
      </c>
      <c r="D69" s="192" t="n">
        <f aca="false">D40-D41-D52</f>
        <v>0</v>
      </c>
      <c r="E69" s="192" t="n">
        <f aca="false">E40-E41-E52</f>
        <v>-100000000</v>
      </c>
      <c r="F69" s="192" t="n">
        <f aca="false">F40-F41-F52</f>
        <v>0</v>
      </c>
      <c r="G69" s="192" t="n">
        <f aca="false">G40-G41-G52</f>
        <v>0</v>
      </c>
      <c r="H69" s="192" t="n">
        <f aca="false">H40-H41-H52</f>
        <v>0</v>
      </c>
      <c r="I69" s="192" t="n">
        <f aca="false">I40-I41-I52</f>
        <v>0</v>
      </c>
      <c r="J69" s="192" t="n">
        <f aca="false">J40-J41-J52</f>
        <v>0</v>
      </c>
      <c r="K69" s="192" t="n">
        <f aca="false">K40-K41-K52</f>
        <v>0</v>
      </c>
      <c r="L69" s="192" t="n">
        <f aca="false">L40-L41-L52</f>
        <v>0</v>
      </c>
      <c r="M69" s="192" t="n">
        <f aca="false">M40-M41-M52</f>
        <v>0</v>
      </c>
      <c r="N69" s="192" t="n">
        <f aca="false">N40-N41-N52</f>
        <v>0</v>
      </c>
      <c r="O69" s="192" t="n">
        <f aca="false">O40-O41-O52</f>
        <v>100000000</v>
      </c>
      <c r="P69" s="192" t="n">
        <f aca="false">P40-P41-P52</f>
        <v>-100000000</v>
      </c>
      <c r="Q69" s="192" t="n">
        <f aca="false">Q40-Q41-Q52</f>
        <v>0</v>
      </c>
      <c r="R69" s="192" t="n">
        <f aca="false">R40-R41-R52</f>
        <v>-100000000</v>
      </c>
    </row>
    <row r="70" customFormat="false" ht="15" hidden="false" customHeight="false" outlineLevel="0" collapsed="false">
      <c r="D70" s="54" t="n">
        <f aca="false">D41-D42-D45-D48-D49</f>
        <v>0</v>
      </c>
      <c r="E70" s="54" t="n">
        <f aca="false">E41-E42-E45-E48-E49</f>
        <v>100000000</v>
      </c>
      <c r="F70" s="54" t="n">
        <f aca="false">F41-F42-F45-F48-F49</f>
        <v>0</v>
      </c>
      <c r="G70" s="54" t="n">
        <f aca="false">G41-G42-G45-G48-G49</f>
        <v>0</v>
      </c>
      <c r="H70" s="54" t="n">
        <f aca="false">H41-H42-H45-H48-H49</f>
        <v>100000000</v>
      </c>
      <c r="I70" s="54" t="n">
        <f aca="false">I41-I42-I45-I48-I49</f>
        <v>0</v>
      </c>
      <c r="J70" s="54" t="n">
        <f aca="false">J41-J42-J45-J48-J49</f>
        <v>0</v>
      </c>
      <c r="K70" s="54" t="n">
        <f aca="false">K41-K42-K45-K48-K49</f>
        <v>0</v>
      </c>
      <c r="L70" s="54" t="n">
        <f aca="false">L41-L42-L45-L48-L49</f>
        <v>0</v>
      </c>
      <c r="M70" s="54" t="n">
        <f aca="false">M41-M42-M45-M48-M49</f>
        <v>0</v>
      </c>
      <c r="N70" s="54" t="n">
        <f aca="false">N41-N42-N45-N48-N49</f>
        <v>0</v>
      </c>
      <c r="O70" s="54" t="n">
        <f aca="false">O41-O42-O45-O48-O49</f>
        <v>0</v>
      </c>
      <c r="P70" s="54" t="n">
        <f aca="false">P41-P42-P45-P48-P49</f>
        <v>0</v>
      </c>
      <c r="Q70" s="54" t="n">
        <f aca="false">Q41-Q42-Q45-Q48-Q49</f>
        <v>0</v>
      </c>
      <c r="R70" s="54" t="n">
        <f aca="false">R41-R42-R45-R48-R49</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W8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20" activeCellId="0" sqref="B20"/>
    </sheetView>
  </sheetViews>
  <sheetFormatPr defaultRowHeight="15"/>
  <cols>
    <col collapsed="false" hidden="false" max="2" min="1" style="0" width="69.2857142857143"/>
    <col collapsed="false" hidden="false" max="12" min="3" style="0" width="20.9948979591837"/>
    <col collapsed="false" hidden="false" max="21" min="13" style="0" width="22.8571428571429"/>
    <col collapsed="false" hidden="false" max="1025" min="22" style="0" width="8.72959183673469"/>
  </cols>
  <sheetData>
    <row r="1" customFormat="false" ht="15" hidden="false" customHeight="false" outlineLevel="0" collapsed="false">
      <c r="A1" s="1" t="s">
        <v>1213</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770</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28</v>
      </c>
      <c r="P5" s="8" t="s">
        <v>94</v>
      </c>
      <c r="Q5" s="8" t="s">
        <v>94</v>
      </c>
      <c r="R5" s="2" t="s">
        <v>29</v>
      </c>
      <c r="S5" s="2" t="s">
        <v>29</v>
      </c>
      <c r="T5" s="2" t="s">
        <v>29</v>
      </c>
      <c r="U5" s="2" t="s">
        <v>29</v>
      </c>
      <c r="V5" s="2" t="s">
        <v>29</v>
      </c>
      <c r="W5" s="2" t="s">
        <v>29</v>
      </c>
    </row>
    <row r="6" s="24" customFormat="true" ht="15" hidden="false" customHeight="false" outlineLevel="0" collapsed="false">
      <c r="A6" s="9" t="s">
        <v>30</v>
      </c>
      <c r="B6" s="96" t="s">
        <v>95</v>
      </c>
      <c r="C6" s="103" t="n">
        <f aca="false">C7+C16</f>
        <v>135400000000</v>
      </c>
      <c r="D6" s="103" t="n">
        <f aca="false">D7+D16</f>
        <v>155500000000</v>
      </c>
      <c r="E6" s="103" t="n">
        <f aca="false">E7+E16</f>
        <v>197300000000</v>
      </c>
      <c r="F6" s="103" t="n">
        <f aca="false">F7+F16</f>
        <v>247300000000</v>
      </c>
      <c r="G6" s="103" t="n">
        <f aca="false">G7+G16</f>
        <v>267400000000</v>
      </c>
      <c r="H6" s="103" t="n">
        <f aca="false">H7+H16</f>
        <v>393900000000</v>
      </c>
      <c r="I6" s="103" t="n">
        <f aca="false">I7+I16</f>
        <v>620600000000</v>
      </c>
      <c r="J6" s="103" t="n">
        <f aca="false">J7+J16</f>
        <v>814300000000</v>
      </c>
      <c r="K6" s="103" t="n">
        <f aca="false">K7+K16</f>
        <v>1042500000000</v>
      </c>
      <c r="L6" s="99" t="n">
        <v>655000000000</v>
      </c>
      <c r="M6" s="99" t="n">
        <v>1069000000000</v>
      </c>
      <c r="N6" s="99" t="n">
        <v>1422000000000</v>
      </c>
      <c r="O6" s="99" t="n">
        <v>1341000000000</v>
      </c>
      <c r="P6" s="99" t="n">
        <v>1229000000000</v>
      </c>
      <c r="Q6" s="99" t="n">
        <v>1521000000000</v>
      </c>
      <c r="R6" s="99" t="n">
        <v>1753000000000</v>
      </c>
      <c r="S6" s="99" t="n">
        <v>1745000000000</v>
      </c>
      <c r="T6" s="99" t="n">
        <v>1764000000000</v>
      </c>
      <c r="U6" s="99" t="n">
        <v>1727000000000</v>
      </c>
    </row>
    <row r="7" customFormat="false" ht="15" hidden="false" customHeight="false" outlineLevel="0" collapsed="false">
      <c r="A7" s="81" t="s">
        <v>32</v>
      </c>
      <c r="B7" s="81"/>
      <c r="C7" s="63" t="n">
        <v>80200000000</v>
      </c>
      <c r="D7" s="63" t="n">
        <v>91700000000</v>
      </c>
      <c r="E7" s="63" t="n">
        <v>112400000000</v>
      </c>
      <c r="F7" s="63" t="n">
        <v>124600000000</v>
      </c>
      <c r="G7" s="63" t="n">
        <v>198000000000</v>
      </c>
      <c r="H7" s="63" t="n">
        <v>289700000000</v>
      </c>
      <c r="I7" s="63" t="n">
        <v>558000000000</v>
      </c>
      <c r="J7" s="63" t="n">
        <v>764900000000</v>
      </c>
      <c r="K7" s="63" t="n">
        <v>986100000000</v>
      </c>
      <c r="L7" s="63" t="n">
        <v>540000000000</v>
      </c>
      <c r="M7" s="63" t="n">
        <v>1000000000000</v>
      </c>
      <c r="N7" s="63" t="n">
        <v>1331000000000</v>
      </c>
      <c r="O7" s="63" t="n">
        <v>1224000000000</v>
      </c>
      <c r="P7" s="63" t="n">
        <v>1107000000000</v>
      </c>
      <c r="Q7" s="63" t="n">
        <v>1379000000000</v>
      </c>
      <c r="R7" s="63" t="n">
        <v>1605000000000</v>
      </c>
      <c r="S7" s="63" t="n">
        <v>1588000000000</v>
      </c>
      <c r="T7" s="63" t="n">
        <v>1594000000000</v>
      </c>
      <c r="U7" s="63" t="n">
        <v>1547000000000</v>
      </c>
    </row>
    <row r="8" customFormat="false" ht="15" hidden="false" customHeight="false" outlineLevel="0" collapsed="false">
      <c r="A8" s="81" t="s">
        <v>920</v>
      </c>
      <c r="B8" s="81" t="s">
        <v>98</v>
      </c>
      <c r="C8" s="63" t="n">
        <v>0</v>
      </c>
      <c r="D8" s="63" t="n">
        <v>0</v>
      </c>
      <c r="E8" s="63" t="n">
        <v>0</v>
      </c>
      <c r="F8" s="63" t="n">
        <v>0</v>
      </c>
      <c r="G8" s="63" t="n">
        <v>57700000000</v>
      </c>
      <c r="H8" s="63" t="n">
        <v>130400000000</v>
      </c>
      <c r="I8" s="63" t="n">
        <v>403400000000</v>
      </c>
      <c r="J8" s="63" t="n">
        <v>563200000000</v>
      </c>
      <c r="K8" s="63" t="n">
        <v>776500000000</v>
      </c>
      <c r="L8" s="63" t="n">
        <v>284000000000</v>
      </c>
      <c r="M8" s="63" t="n">
        <v>676000000000</v>
      </c>
      <c r="N8" s="63" t="n">
        <v>1017000000000</v>
      </c>
      <c r="O8" s="63" t="n">
        <v>821000000000</v>
      </c>
      <c r="P8" s="63" t="n">
        <v>704000000000</v>
      </c>
      <c r="Q8" s="63" t="n">
        <v>911000000000</v>
      </c>
      <c r="R8" s="63" t="n">
        <v>1076000000000</v>
      </c>
      <c r="S8" s="63" t="n">
        <v>991000000000</v>
      </c>
      <c r="T8" s="63" t="n">
        <v>928000000000</v>
      </c>
      <c r="U8" s="63" t="n">
        <v>809000000000</v>
      </c>
    </row>
    <row r="9" customFormat="false" ht="15" hidden="false" customHeight="false" outlineLevel="0" collapsed="false">
      <c r="A9" s="84" t="s">
        <v>1214</v>
      </c>
      <c r="B9" s="77" t="s">
        <v>500</v>
      </c>
      <c r="C9" s="45" t="s">
        <v>79</v>
      </c>
      <c r="D9" s="45" t="s">
        <v>79</v>
      </c>
      <c r="E9" s="45" t="s">
        <v>79</v>
      </c>
      <c r="F9" s="45" t="s">
        <v>79</v>
      </c>
      <c r="G9" s="45" t="s">
        <v>79</v>
      </c>
      <c r="H9" s="45" t="s">
        <v>79</v>
      </c>
      <c r="I9" s="63" t="n">
        <v>160600000000</v>
      </c>
      <c r="J9" s="63" t="n">
        <v>132500000000</v>
      </c>
      <c r="K9" s="63" t="n">
        <v>251200000000</v>
      </c>
      <c r="L9" s="63" t="s">
        <v>79</v>
      </c>
      <c r="M9" s="63" t="s">
        <v>79</v>
      </c>
      <c r="N9" s="63" t="s">
        <v>79</v>
      </c>
      <c r="O9" s="63" t="s">
        <v>79</v>
      </c>
      <c r="P9" s="63" t="s">
        <v>79</v>
      </c>
      <c r="Q9" s="63" t="s">
        <v>79</v>
      </c>
      <c r="R9" s="63" t="s">
        <v>79</v>
      </c>
      <c r="S9" s="63" t="s">
        <v>79</v>
      </c>
      <c r="T9" s="63" t="s">
        <v>79</v>
      </c>
      <c r="U9" s="63" t="s">
        <v>79</v>
      </c>
    </row>
    <row r="10" customFormat="false" ht="15" hidden="false" customHeight="false" outlineLevel="0" collapsed="false">
      <c r="A10" s="84" t="s">
        <v>1215</v>
      </c>
      <c r="B10" s="77" t="s">
        <v>500</v>
      </c>
      <c r="C10" s="45" t="s">
        <v>79</v>
      </c>
      <c r="D10" s="45" t="s">
        <v>79</v>
      </c>
      <c r="E10" s="45" t="s">
        <v>79</v>
      </c>
      <c r="F10" s="45" t="s">
        <v>79</v>
      </c>
      <c r="G10" s="45" t="s">
        <v>79</v>
      </c>
      <c r="H10" s="45" t="s">
        <v>79</v>
      </c>
      <c r="I10" s="63" t="n">
        <v>13400000000</v>
      </c>
      <c r="J10" s="63" t="n">
        <v>0</v>
      </c>
      <c r="K10" s="63" t="n">
        <v>69600000000</v>
      </c>
      <c r="L10" s="63" t="s">
        <v>79</v>
      </c>
      <c r="M10" s="63" t="s">
        <v>79</v>
      </c>
      <c r="N10" s="63" t="s">
        <v>79</v>
      </c>
      <c r="O10" s="63" t="s">
        <v>79</v>
      </c>
      <c r="P10" s="63" t="s">
        <v>79</v>
      </c>
      <c r="Q10" s="63" t="s">
        <v>79</v>
      </c>
      <c r="R10" s="63" t="s">
        <v>79</v>
      </c>
      <c r="S10" s="63" t="s">
        <v>79</v>
      </c>
      <c r="T10" s="63" t="s">
        <v>79</v>
      </c>
      <c r="U10" s="63" t="s">
        <v>79</v>
      </c>
    </row>
    <row r="11" customFormat="false" ht="15" hidden="false" customHeight="false" outlineLevel="0" collapsed="false">
      <c r="A11" s="84" t="s">
        <v>1216</v>
      </c>
      <c r="B11" s="77" t="s">
        <v>500</v>
      </c>
      <c r="C11" s="45" t="s">
        <v>79</v>
      </c>
      <c r="D11" s="45" t="s">
        <v>79</v>
      </c>
      <c r="E11" s="45" t="s">
        <v>79</v>
      </c>
      <c r="F11" s="45" t="s">
        <v>79</v>
      </c>
      <c r="G11" s="45" t="s">
        <v>79</v>
      </c>
      <c r="H11" s="45" t="s">
        <v>79</v>
      </c>
      <c r="I11" s="45" t="s">
        <v>79</v>
      </c>
      <c r="J11" s="63" t="n">
        <v>4900000000</v>
      </c>
      <c r="K11" s="63" t="n">
        <v>3200000000</v>
      </c>
      <c r="L11" s="63" t="s">
        <v>79</v>
      </c>
      <c r="M11" s="63" t="s">
        <v>79</v>
      </c>
      <c r="N11" s="63" t="s">
        <v>79</v>
      </c>
      <c r="O11" s="63" t="s">
        <v>79</v>
      </c>
      <c r="P11" s="63" t="s">
        <v>79</v>
      </c>
      <c r="Q11" s="63" t="s">
        <v>79</v>
      </c>
      <c r="R11" s="63" t="s">
        <v>79</v>
      </c>
      <c r="S11" s="63" t="s">
        <v>79</v>
      </c>
      <c r="T11" s="63" t="s">
        <v>79</v>
      </c>
      <c r="U11" s="63" t="s">
        <v>79</v>
      </c>
    </row>
    <row r="12" customFormat="false" ht="15" hidden="false" customHeight="false" outlineLevel="0" collapsed="false">
      <c r="A12" s="84" t="s">
        <v>1217</v>
      </c>
      <c r="B12" s="77" t="s">
        <v>500</v>
      </c>
      <c r="C12" s="45" t="s">
        <v>79</v>
      </c>
      <c r="D12" s="45" t="s">
        <v>79</v>
      </c>
      <c r="E12" s="45" t="s">
        <v>79</v>
      </c>
      <c r="F12" s="45" t="s">
        <v>79</v>
      </c>
      <c r="G12" s="45" t="s">
        <v>79</v>
      </c>
      <c r="H12" s="45" t="s">
        <v>79</v>
      </c>
      <c r="I12" s="63" t="n">
        <v>229400000000</v>
      </c>
      <c r="J12" s="63" t="n">
        <v>425800000000</v>
      </c>
      <c r="K12" s="63" t="n">
        <v>452600000000</v>
      </c>
      <c r="L12" s="63" t="s">
        <v>79</v>
      </c>
      <c r="M12" s="63" t="s">
        <v>79</v>
      </c>
      <c r="N12" s="63" t="s">
        <v>79</v>
      </c>
      <c r="O12" s="63" t="s">
        <v>79</v>
      </c>
      <c r="P12" s="63" t="s">
        <v>79</v>
      </c>
      <c r="Q12" s="63" t="s">
        <v>79</v>
      </c>
      <c r="R12" s="63" t="s">
        <v>79</v>
      </c>
      <c r="S12" s="63" t="s">
        <v>79</v>
      </c>
      <c r="T12" s="63" t="s">
        <v>79</v>
      </c>
      <c r="U12" s="63" t="s">
        <v>79</v>
      </c>
    </row>
    <row r="13" customFormat="false" ht="15" hidden="false" customHeight="false" outlineLevel="0" collapsed="false">
      <c r="A13" s="81" t="s">
        <v>921</v>
      </c>
      <c r="B13" s="81" t="s">
        <v>98</v>
      </c>
      <c r="C13" s="63" t="n">
        <v>68300000000</v>
      </c>
      <c r="D13" s="63" t="n">
        <v>78600000000</v>
      </c>
      <c r="E13" s="63" t="n">
        <v>100900000000</v>
      </c>
      <c r="F13" s="63" t="n">
        <v>113400000000</v>
      </c>
      <c r="G13" s="63" t="n">
        <v>122000000000</v>
      </c>
      <c r="H13" s="63" t="n">
        <v>138900000000</v>
      </c>
      <c r="I13" s="63" t="n">
        <v>143700000000</v>
      </c>
      <c r="J13" s="63" t="n">
        <v>188900000000</v>
      </c>
      <c r="K13" s="63" t="n">
        <v>200500000000</v>
      </c>
      <c r="L13" s="63" t="n">
        <v>256000000000</v>
      </c>
      <c r="M13" s="63" t="n">
        <v>324000000000</v>
      </c>
      <c r="N13" s="63" t="n">
        <v>314000000000</v>
      </c>
      <c r="O13" s="63" t="n">
        <v>403000000000</v>
      </c>
      <c r="P13" s="63" t="n">
        <v>403000000000</v>
      </c>
      <c r="Q13" s="63" t="n">
        <v>468000000000</v>
      </c>
      <c r="R13" s="63" t="n">
        <v>529000000000</v>
      </c>
      <c r="S13" s="63" t="n">
        <v>597000000000</v>
      </c>
      <c r="T13" s="63" t="n">
        <v>667000000000</v>
      </c>
      <c r="U13" s="63" t="n">
        <v>738000000000</v>
      </c>
    </row>
    <row r="14" customFormat="false" ht="15" hidden="false" customHeight="false" outlineLevel="0" collapsed="false">
      <c r="A14" s="84" t="s">
        <v>33</v>
      </c>
      <c r="B14" s="81" t="s">
        <v>1218</v>
      </c>
      <c r="C14" s="45" t="s">
        <v>79</v>
      </c>
      <c r="D14" s="45" t="s">
        <v>79</v>
      </c>
      <c r="E14" s="45" t="s">
        <v>79</v>
      </c>
      <c r="F14" s="45" t="s">
        <v>79</v>
      </c>
      <c r="G14" s="45" t="s">
        <v>79</v>
      </c>
      <c r="H14" s="45" t="s">
        <v>79</v>
      </c>
      <c r="I14" s="45" t="s">
        <v>79</v>
      </c>
      <c r="J14" s="45" t="s">
        <v>79</v>
      </c>
      <c r="K14" s="45" t="s">
        <v>79</v>
      </c>
      <c r="L14" s="63" t="n">
        <v>239000000000</v>
      </c>
      <c r="M14" s="63" t="n">
        <v>313000000000</v>
      </c>
      <c r="N14" s="63" t="n">
        <v>296000000000</v>
      </c>
      <c r="O14" s="63" t="n">
        <v>378000000000</v>
      </c>
      <c r="P14" s="63" t="n">
        <v>378000000000</v>
      </c>
      <c r="Q14" s="63" t="n">
        <v>438000000000</v>
      </c>
      <c r="R14" s="63" t="n">
        <v>498000000000</v>
      </c>
      <c r="S14" s="63" t="n">
        <v>558000000000</v>
      </c>
      <c r="T14" s="63" t="n">
        <v>622000000000</v>
      </c>
      <c r="U14" s="63" t="n">
        <v>691000000000</v>
      </c>
    </row>
    <row r="15" customFormat="false" ht="15" hidden="false" customHeight="false" outlineLevel="0" collapsed="false">
      <c r="A15" s="84" t="s">
        <v>340</v>
      </c>
      <c r="B15" s="81" t="s">
        <v>1218</v>
      </c>
      <c r="C15" s="63" t="n">
        <v>11900000000</v>
      </c>
      <c r="D15" s="63" t="n">
        <v>13100000000</v>
      </c>
      <c r="E15" s="63" t="n">
        <v>11600000000</v>
      </c>
      <c r="F15" s="63" t="n">
        <v>11200000000</v>
      </c>
      <c r="G15" s="63" t="n">
        <v>18300000000</v>
      </c>
      <c r="H15" s="63" t="n">
        <v>20400000000</v>
      </c>
      <c r="I15" s="63" t="n">
        <v>10900000000</v>
      </c>
      <c r="J15" s="63" t="n">
        <v>12700000000</v>
      </c>
      <c r="K15" s="63" t="n">
        <v>9100000000</v>
      </c>
      <c r="L15" s="63" t="n">
        <v>16000000000</v>
      </c>
      <c r="M15" s="63" t="n">
        <v>11000000000</v>
      </c>
      <c r="N15" s="63" t="n">
        <v>18000000000</v>
      </c>
      <c r="O15" s="63" t="n">
        <v>25000000000</v>
      </c>
      <c r="P15" s="63" t="n">
        <v>25000000000</v>
      </c>
      <c r="Q15" s="63" t="n">
        <v>30000000000</v>
      </c>
      <c r="R15" s="63" t="n">
        <v>32000000000</v>
      </c>
      <c r="S15" s="63" t="n">
        <v>39000000000</v>
      </c>
      <c r="T15" s="63" t="n">
        <v>44000000000</v>
      </c>
      <c r="U15" s="63" t="n">
        <v>47000000000</v>
      </c>
    </row>
    <row r="16" s="22" customFormat="true" ht="15" hidden="false" customHeight="false" outlineLevel="0" collapsed="false">
      <c r="A16" s="89" t="s">
        <v>43</v>
      </c>
      <c r="B16" s="89"/>
      <c r="C16" s="69" t="n">
        <v>55200000000</v>
      </c>
      <c r="D16" s="69" t="n">
        <v>63800000000</v>
      </c>
      <c r="E16" s="69" t="n">
        <v>84900000000</v>
      </c>
      <c r="F16" s="69" t="n">
        <v>122700000000</v>
      </c>
      <c r="G16" s="69" t="n">
        <v>69400000000</v>
      </c>
      <c r="H16" s="69" t="n">
        <v>104200000000</v>
      </c>
      <c r="I16" s="69" t="n">
        <v>62600000000</v>
      </c>
      <c r="J16" s="69" t="n">
        <v>49400000000</v>
      </c>
      <c r="K16" s="69" t="n">
        <v>56400000000</v>
      </c>
      <c r="L16" s="69" t="n">
        <v>115000000000</v>
      </c>
      <c r="M16" s="69" t="n">
        <v>69000000000</v>
      </c>
      <c r="N16" s="69" t="n">
        <v>91000000000</v>
      </c>
      <c r="O16" s="69" t="n">
        <v>117000000000</v>
      </c>
      <c r="P16" s="69" t="n">
        <v>122000000000</v>
      </c>
      <c r="Q16" s="69" t="n">
        <v>142000000000</v>
      </c>
      <c r="R16" s="69" t="n">
        <v>147000000000</v>
      </c>
      <c r="S16" s="69" t="n">
        <v>158000000000</v>
      </c>
      <c r="T16" s="69" t="n">
        <v>170000000000</v>
      </c>
      <c r="U16" s="69" t="n">
        <v>181000000000</v>
      </c>
    </row>
    <row r="17" customFormat="false" ht="15" hidden="false" customHeight="false" outlineLevel="0" collapsed="false">
      <c r="A17" s="84" t="s">
        <v>490</v>
      </c>
      <c r="B17" s="77" t="s">
        <v>47</v>
      </c>
      <c r="C17" s="63" t="n">
        <v>7200000000</v>
      </c>
      <c r="D17" s="63" t="n">
        <v>15500000000</v>
      </c>
      <c r="E17" s="63" t="n">
        <v>10500000000</v>
      </c>
      <c r="F17" s="63" t="n">
        <v>6800000000</v>
      </c>
      <c r="G17" s="63" t="n">
        <v>4600000000</v>
      </c>
      <c r="H17" s="63" t="n">
        <v>13100000000</v>
      </c>
      <c r="I17" s="63" t="n">
        <v>7600000000</v>
      </c>
      <c r="J17" s="63" t="n">
        <v>0</v>
      </c>
      <c r="K17" s="63" t="n">
        <v>0</v>
      </c>
      <c r="L17" s="63" t="n">
        <v>35000000000</v>
      </c>
      <c r="M17" s="63" t="n">
        <v>0</v>
      </c>
      <c r="N17" s="63" t="n">
        <v>0</v>
      </c>
      <c r="O17" s="63" t="n">
        <v>0</v>
      </c>
      <c r="P17" s="63" t="n">
        <v>5000000000</v>
      </c>
      <c r="Q17" s="63" t="n">
        <v>0</v>
      </c>
      <c r="R17" s="63" t="n">
        <v>0</v>
      </c>
      <c r="S17" s="63" t="n">
        <v>0</v>
      </c>
      <c r="T17" s="63" t="n">
        <v>0</v>
      </c>
      <c r="U17" s="63" t="n">
        <v>0</v>
      </c>
    </row>
    <row r="18" customFormat="false" ht="15" hidden="false" customHeight="false" outlineLevel="0" collapsed="false">
      <c r="A18" s="84" t="s">
        <v>296</v>
      </c>
      <c r="B18" s="77" t="s">
        <v>47</v>
      </c>
      <c r="C18" s="63" t="n">
        <v>48000000000</v>
      </c>
      <c r="D18" s="63" t="n">
        <v>48200000000</v>
      </c>
      <c r="E18" s="63" t="n">
        <v>74400000000</v>
      </c>
      <c r="F18" s="63" t="n">
        <v>115900000000</v>
      </c>
      <c r="G18" s="63" t="n">
        <v>64800000000</v>
      </c>
      <c r="H18" s="63" t="n">
        <v>91100000000</v>
      </c>
      <c r="I18" s="63" t="n">
        <v>55000000000</v>
      </c>
      <c r="J18" s="63" t="n">
        <v>49400000000</v>
      </c>
      <c r="K18" s="63" t="n">
        <v>56400000000</v>
      </c>
      <c r="L18" s="63" t="n">
        <v>80000000000</v>
      </c>
      <c r="M18" s="63" t="n">
        <v>69000000000</v>
      </c>
      <c r="N18" s="63" t="n">
        <v>91000000000</v>
      </c>
      <c r="O18" s="63" t="n">
        <v>117000000000</v>
      </c>
      <c r="P18" s="63" t="n">
        <v>117000000000</v>
      </c>
      <c r="Q18" s="63" t="n">
        <v>142000000000</v>
      </c>
      <c r="R18" s="63" t="n">
        <v>147000000000</v>
      </c>
      <c r="S18" s="63" t="n">
        <v>158000000000</v>
      </c>
      <c r="T18" s="63" t="n">
        <v>170000000000</v>
      </c>
      <c r="U18" s="63" t="n">
        <v>181000000000</v>
      </c>
    </row>
    <row r="19" s="24" customFormat="true" ht="15" hidden="false" customHeight="false" outlineLevel="0" collapsed="false">
      <c r="A19" s="22" t="s">
        <v>1219</v>
      </c>
      <c r="B19" s="121" t="s">
        <v>108</v>
      </c>
      <c r="C19" s="99" t="n">
        <v>203200000000</v>
      </c>
      <c r="D19" s="99" t="n">
        <v>220300000000</v>
      </c>
      <c r="E19" s="99" t="n">
        <v>280300000000</v>
      </c>
      <c r="F19" s="99" t="n">
        <v>348000000000</v>
      </c>
      <c r="G19" s="99" t="n">
        <v>336800000000</v>
      </c>
      <c r="H19" s="99" t="n">
        <v>404900000000</v>
      </c>
      <c r="I19" s="99" t="n">
        <v>542300000000</v>
      </c>
      <c r="J19" s="99" t="n">
        <v>709300000000</v>
      </c>
      <c r="K19" s="99" t="n">
        <v>874400000000</v>
      </c>
      <c r="L19" s="99" t="n">
        <v>987000000000</v>
      </c>
      <c r="M19" s="99" t="n">
        <v>1289000000000</v>
      </c>
      <c r="N19" s="99" t="n">
        <v>1284000000000</v>
      </c>
      <c r="O19" s="99" t="n">
        <v>1501000000000</v>
      </c>
      <c r="P19" s="99" t="n">
        <v>1517000000000</v>
      </c>
      <c r="Q19" s="99" t="n">
        <v>1563000000000</v>
      </c>
      <c r="R19" s="99" t="n">
        <v>1726000000000</v>
      </c>
      <c r="S19" s="99" t="n">
        <v>1813000000000</v>
      </c>
      <c r="T19" s="99" t="n">
        <v>1877000000000</v>
      </c>
      <c r="U19" s="99" t="n">
        <v>2000000000000</v>
      </c>
    </row>
    <row r="20" customFormat="false" ht="15" hidden="false" customHeight="false" outlineLevel="0" collapsed="false">
      <c r="A20" s="81" t="s">
        <v>623</v>
      </c>
      <c r="B20" s="81" t="s">
        <v>110</v>
      </c>
      <c r="C20" s="63" t="n">
        <v>99900000000</v>
      </c>
      <c r="D20" s="63" t="n">
        <v>109800000000</v>
      </c>
      <c r="E20" s="63" t="n">
        <v>140000000000</v>
      </c>
      <c r="F20" s="63" t="n">
        <v>149400000000</v>
      </c>
      <c r="G20" s="63" t="n">
        <v>154700000000</v>
      </c>
      <c r="H20" s="63" t="n">
        <v>187300000000</v>
      </c>
      <c r="I20" s="63" t="n">
        <v>343400000000</v>
      </c>
      <c r="J20" s="63" t="n">
        <v>464200000000</v>
      </c>
      <c r="K20" s="63" t="n">
        <v>578900000000</v>
      </c>
      <c r="L20" s="63" t="n">
        <v>634000000000</v>
      </c>
      <c r="M20" s="63" t="n">
        <v>766000000000</v>
      </c>
      <c r="N20" s="63" t="n">
        <v>736000000000</v>
      </c>
      <c r="O20" s="63" t="n">
        <v>822000000000</v>
      </c>
      <c r="P20" s="63" t="n">
        <v>838000000000</v>
      </c>
      <c r="Q20" s="63" t="n">
        <v>879000000000</v>
      </c>
      <c r="R20" s="63" t="n">
        <v>917000000000</v>
      </c>
      <c r="S20" s="63" t="n">
        <v>959000000000</v>
      </c>
      <c r="T20" s="63" t="n">
        <v>992000000000</v>
      </c>
      <c r="U20" s="63" t="n">
        <v>1065000000000</v>
      </c>
    </row>
    <row r="21" customFormat="false" ht="15" hidden="false" customHeight="false" outlineLevel="0" collapsed="false">
      <c r="A21" s="84" t="s">
        <v>243</v>
      </c>
      <c r="B21" s="61" t="s">
        <v>197</v>
      </c>
      <c r="C21" s="63" t="n">
        <v>48700000000</v>
      </c>
      <c r="D21" s="63" t="n">
        <v>56700000000</v>
      </c>
      <c r="E21" s="63" t="n">
        <v>62100000000</v>
      </c>
      <c r="F21" s="63" t="n">
        <v>73600000000</v>
      </c>
      <c r="G21" s="63" t="n">
        <v>80100000000</v>
      </c>
      <c r="H21" s="63" t="n">
        <v>101200000000</v>
      </c>
      <c r="I21" s="63" t="n">
        <v>118200000000</v>
      </c>
      <c r="J21" s="63" t="n">
        <v>153200000000</v>
      </c>
      <c r="K21" s="63" t="n">
        <v>184700000000</v>
      </c>
      <c r="L21" s="63" t="n">
        <v>201000000000</v>
      </c>
      <c r="M21" s="63" t="n">
        <v>216000000000</v>
      </c>
      <c r="N21" s="63" t="n">
        <v>250000000000</v>
      </c>
      <c r="O21" s="63" t="n">
        <v>343000000000</v>
      </c>
      <c r="P21" s="63" t="n">
        <v>343000000000</v>
      </c>
      <c r="Q21" s="63" t="n">
        <v>356000000000</v>
      </c>
      <c r="R21" s="63" t="n">
        <v>383000000000</v>
      </c>
      <c r="S21" s="63" t="n">
        <v>394000000000</v>
      </c>
      <c r="T21" s="63" t="n">
        <v>401000000000</v>
      </c>
      <c r="U21" s="63" t="n">
        <v>427000000000</v>
      </c>
    </row>
    <row r="22" customFormat="false" ht="15" hidden="false" customHeight="false" outlineLevel="0" collapsed="false">
      <c r="A22" s="104" t="s">
        <v>1220</v>
      </c>
      <c r="C22" s="63" t="n">
        <v>38500000000</v>
      </c>
      <c r="D22" s="63" t="n">
        <v>44300000000</v>
      </c>
      <c r="E22" s="63" t="n">
        <v>48900000000</v>
      </c>
      <c r="F22" s="63" t="n">
        <v>56200000000</v>
      </c>
      <c r="G22" s="63" t="n">
        <v>60900000000</v>
      </c>
      <c r="H22" s="63" t="n">
        <v>73300000000</v>
      </c>
      <c r="I22" s="63" t="n">
        <v>85000000000</v>
      </c>
      <c r="J22" s="63" t="n">
        <v>110800000000</v>
      </c>
      <c r="K22" s="63" t="n">
        <v>121700000000</v>
      </c>
      <c r="L22" s="63" t="s">
        <v>79</v>
      </c>
      <c r="M22" s="63" t="s">
        <v>79</v>
      </c>
      <c r="N22" s="63" t="s">
        <v>79</v>
      </c>
      <c r="O22" s="63" t="s">
        <v>79</v>
      </c>
      <c r="P22" s="63" t="s">
        <v>79</v>
      </c>
      <c r="Q22" s="63" t="s">
        <v>79</v>
      </c>
      <c r="R22" s="63" t="s">
        <v>79</v>
      </c>
      <c r="S22" s="63" t="s">
        <v>79</v>
      </c>
      <c r="T22" s="63" t="s">
        <v>79</v>
      </c>
      <c r="U22" s="63" t="s">
        <v>79</v>
      </c>
    </row>
    <row r="23" customFormat="false" ht="15" hidden="false" customHeight="false" outlineLevel="0" collapsed="false">
      <c r="A23" s="127" t="s">
        <v>1084</v>
      </c>
      <c r="C23" s="63" t="n">
        <v>10200000000</v>
      </c>
      <c r="D23" s="63" t="n">
        <v>12400000000</v>
      </c>
      <c r="E23" s="63" t="n">
        <v>13200000000</v>
      </c>
      <c r="F23" s="63" t="n">
        <v>17400000000</v>
      </c>
      <c r="G23" s="63" t="n">
        <v>19200000000</v>
      </c>
      <c r="H23" s="63" t="n">
        <v>27900000000</v>
      </c>
      <c r="I23" s="63" t="n">
        <v>33200000000</v>
      </c>
      <c r="J23" s="63" t="n">
        <v>42400000000</v>
      </c>
      <c r="K23" s="63" t="n">
        <v>63000000000</v>
      </c>
      <c r="L23" s="63" t="s">
        <v>79</v>
      </c>
      <c r="M23" s="63" t="s">
        <v>79</v>
      </c>
      <c r="N23" s="63" t="s">
        <v>79</v>
      </c>
      <c r="O23" s="63" t="s">
        <v>79</v>
      </c>
      <c r="P23" s="63" t="s">
        <v>79</v>
      </c>
      <c r="Q23" s="63" t="s">
        <v>79</v>
      </c>
      <c r="R23" s="63" t="s">
        <v>79</v>
      </c>
      <c r="S23" s="63" t="s">
        <v>79</v>
      </c>
      <c r="T23" s="63" t="s">
        <v>79</v>
      </c>
      <c r="U23" s="63" t="s">
        <v>79</v>
      </c>
    </row>
    <row r="24" customFormat="false" ht="15" hidden="false" customHeight="false" outlineLevel="0" collapsed="false">
      <c r="A24" s="84" t="s">
        <v>303</v>
      </c>
      <c r="B24" s="61" t="s">
        <v>197</v>
      </c>
      <c r="C24" s="63" t="n">
        <v>25700000000</v>
      </c>
      <c r="D24" s="63" t="n">
        <v>29400000000</v>
      </c>
      <c r="E24" s="63" t="n">
        <v>34900000000</v>
      </c>
      <c r="F24" s="63" t="n">
        <v>42600000000</v>
      </c>
      <c r="G24" s="63" t="n">
        <v>32400000000</v>
      </c>
      <c r="H24" s="63" t="n">
        <v>34200000000</v>
      </c>
      <c r="I24" s="63" t="n">
        <v>44600000000</v>
      </c>
      <c r="J24" s="63" t="n">
        <v>82200000000</v>
      </c>
      <c r="K24" s="63" t="n">
        <v>94400000000</v>
      </c>
      <c r="L24" s="63" t="n">
        <v>110000000000</v>
      </c>
      <c r="M24" s="63" t="n">
        <v>111000000000</v>
      </c>
      <c r="N24" s="63" t="n">
        <v>87000000000</v>
      </c>
      <c r="O24" s="63" t="n">
        <v>128000000000</v>
      </c>
      <c r="P24" s="63" t="n">
        <v>128000000000</v>
      </c>
      <c r="Q24" s="63" t="n">
        <v>139000000000</v>
      </c>
      <c r="R24" s="63" t="n">
        <v>173000000000</v>
      </c>
      <c r="S24" s="63" t="n">
        <v>185000000000</v>
      </c>
      <c r="T24" s="63" t="n">
        <v>199000000000</v>
      </c>
      <c r="U24" s="63" t="n">
        <v>212000000000</v>
      </c>
    </row>
    <row r="25" customFormat="false" ht="15" hidden="false" customHeight="false" outlineLevel="0" collapsed="false">
      <c r="A25" s="104" t="s">
        <v>1221</v>
      </c>
      <c r="B25" s="77"/>
      <c r="C25" s="45" t="s">
        <v>79</v>
      </c>
      <c r="D25" s="45" t="s">
        <v>79</v>
      </c>
      <c r="E25" s="45" t="s">
        <v>79</v>
      </c>
      <c r="F25" s="45" t="s">
        <v>79</v>
      </c>
      <c r="G25" s="45" t="s">
        <v>79</v>
      </c>
      <c r="H25" s="45" t="s">
        <v>79</v>
      </c>
      <c r="I25" s="63" t="n">
        <v>11200000000</v>
      </c>
      <c r="J25" s="63" t="n">
        <v>21300000000</v>
      </c>
      <c r="K25" s="63" t="n">
        <v>29900000000</v>
      </c>
      <c r="L25" s="63" t="s">
        <v>79</v>
      </c>
      <c r="M25" s="63" t="s">
        <v>79</v>
      </c>
      <c r="N25" s="63" t="s">
        <v>79</v>
      </c>
      <c r="O25" s="63" t="s">
        <v>79</v>
      </c>
      <c r="P25" s="63" t="s">
        <v>79</v>
      </c>
      <c r="Q25" s="63" t="s">
        <v>79</v>
      </c>
      <c r="R25" s="63" t="s">
        <v>79</v>
      </c>
      <c r="S25" s="63" t="s">
        <v>79</v>
      </c>
      <c r="T25" s="63" t="s">
        <v>79</v>
      </c>
      <c r="U25" s="63" t="s">
        <v>79</v>
      </c>
    </row>
    <row r="26" customFormat="false" ht="15" hidden="false" customHeight="false" outlineLevel="0" collapsed="false">
      <c r="A26" s="84" t="s">
        <v>302</v>
      </c>
      <c r="B26" s="61" t="s">
        <v>197</v>
      </c>
      <c r="C26" s="63" t="n">
        <v>13500000000</v>
      </c>
      <c r="D26" s="63" t="n">
        <v>6900000000</v>
      </c>
      <c r="E26" s="63" t="n">
        <v>21300000000</v>
      </c>
      <c r="F26" s="63" t="n">
        <v>19200000000</v>
      </c>
      <c r="G26" s="63" t="n">
        <v>30100000000</v>
      </c>
      <c r="H26" s="63" t="n">
        <v>37100000000</v>
      </c>
      <c r="I26" s="63" t="n">
        <v>73000000000</v>
      </c>
      <c r="J26" s="63" t="n">
        <v>104200000000</v>
      </c>
      <c r="K26" s="63" t="n">
        <v>105400000000</v>
      </c>
      <c r="L26" s="63" t="n">
        <v>302000000000</v>
      </c>
      <c r="M26" s="63" t="n">
        <v>411000000000</v>
      </c>
      <c r="N26" s="63" t="n">
        <v>364000000000</v>
      </c>
      <c r="O26" s="63" t="n">
        <v>315000000000</v>
      </c>
      <c r="P26" s="63" t="n">
        <v>315000000000</v>
      </c>
      <c r="Q26" s="63" t="n">
        <v>331000000000</v>
      </c>
      <c r="R26" s="63" t="n">
        <v>311000000000</v>
      </c>
      <c r="S26" s="63" t="n">
        <v>327000000000</v>
      </c>
      <c r="T26" s="63" t="n">
        <v>331000000000</v>
      </c>
      <c r="U26" s="63" t="n">
        <v>353000000000</v>
      </c>
    </row>
    <row r="27" customFormat="false" ht="15" hidden="false" customHeight="false" outlineLevel="0" collapsed="false">
      <c r="A27" s="108" t="s">
        <v>1222</v>
      </c>
      <c r="B27" s="61" t="s">
        <v>197</v>
      </c>
      <c r="C27" s="63" t="n">
        <v>0</v>
      </c>
      <c r="D27" s="63" t="n">
        <v>3100000000</v>
      </c>
      <c r="E27" s="63" t="n">
        <v>0</v>
      </c>
      <c r="F27" s="63" t="n">
        <v>1700000000</v>
      </c>
      <c r="G27" s="63" t="n">
        <v>0</v>
      </c>
      <c r="H27" s="63" t="n">
        <v>900000000</v>
      </c>
      <c r="I27" s="63" t="s">
        <v>79</v>
      </c>
      <c r="J27" s="63" t="s">
        <v>79</v>
      </c>
      <c r="K27" s="63" t="s">
        <v>79</v>
      </c>
      <c r="L27" s="63" t="s">
        <v>79</v>
      </c>
      <c r="M27" s="63" t="s">
        <v>79</v>
      </c>
      <c r="N27" s="63" t="s">
        <v>79</v>
      </c>
      <c r="O27" s="63" t="s">
        <v>79</v>
      </c>
      <c r="P27" s="63" t="s">
        <v>79</v>
      </c>
      <c r="Q27" s="63" t="s">
        <v>79</v>
      </c>
      <c r="R27" s="63" t="s">
        <v>79</v>
      </c>
      <c r="S27" s="63" t="s">
        <v>79</v>
      </c>
      <c r="T27" s="63" t="s">
        <v>79</v>
      </c>
      <c r="U27" s="63" t="s">
        <v>79</v>
      </c>
    </row>
    <row r="28" customFormat="false" ht="15" hidden="false" customHeight="false" outlineLevel="0" collapsed="false">
      <c r="A28" s="85" t="s">
        <v>1223</v>
      </c>
      <c r="B28" s="77"/>
      <c r="C28" s="71" t="s">
        <v>79</v>
      </c>
      <c r="D28" s="71" t="s">
        <v>79</v>
      </c>
      <c r="E28" s="71" t="s">
        <v>79</v>
      </c>
      <c r="F28" s="71" t="s">
        <v>79</v>
      </c>
      <c r="G28" s="71" t="s">
        <v>79</v>
      </c>
      <c r="H28" s="71" t="s">
        <v>79</v>
      </c>
      <c r="I28" s="71" t="s">
        <v>79</v>
      </c>
      <c r="J28" s="71" t="s">
        <v>79</v>
      </c>
      <c r="K28" s="71" t="s">
        <v>79</v>
      </c>
      <c r="L28" s="63" t="n">
        <v>109000000000</v>
      </c>
      <c r="M28" s="63" t="n">
        <v>191000000000</v>
      </c>
      <c r="N28" s="63" t="n">
        <v>163000000000</v>
      </c>
      <c r="O28" s="63" t="n">
        <v>253000000000</v>
      </c>
      <c r="P28" s="63" t="n">
        <v>253000000000</v>
      </c>
      <c r="Q28" s="63" t="n">
        <v>281000000000</v>
      </c>
      <c r="R28" s="63" t="s">
        <v>79</v>
      </c>
      <c r="S28" s="63" t="s">
        <v>79</v>
      </c>
      <c r="T28" s="63" t="s">
        <v>79</v>
      </c>
      <c r="U28" s="63" t="s">
        <v>79</v>
      </c>
    </row>
    <row r="29" customFormat="false" ht="15" hidden="false" customHeight="false" outlineLevel="0" collapsed="false">
      <c r="A29" s="85" t="s">
        <v>1224</v>
      </c>
      <c r="B29" s="77"/>
      <c r="C29" s="71" t="s">
        <v>79</v>
      </c>
      <c r="D29" s="71" t="s">
        <v>79</v>
      </c>
      <c r="E29" s="71" t="s">
        <v>79</v>
      </c>
      <c r="F29" s="71" t="s">
        <v>79</v>
      </c>
      <c r="G29" s="71" t="s">
        <v>79</v>
      </c>
      <c r="H29" s="71" t="s">
        <v>79</v>
      </c>
      <c r="I29" s="63" t="n">
        <v>92900000000</v>
      </c>
      <c r="J29" s="63" t="n">
        <v>111500000000</v>
      </c>
      <c r="K29" s="63" t="n">
        <v>182900000000</v>
      </c>
      <c r="L29" s="63" t="n">
        <v>193000000000</v>
      </c>
      <c r="M29" s="63" t="n">
        <v>220000000000</v>
      </c>
      <c r="N29" s="63" t="n">
        <v>201000000000</v>
      </c>
      <c r="O29" s="63" t="n">
        <v>62000000000</v>
      </c>
      <c r="P29" s="63" t="n">
        <v>62000000000</v>
      </c>
      <c r="Q29" s="63" t="n">
        <v>50000000000</v>
      </c>
      <c r="R29" s="63" t="s">
        <v>79</v>
      </c>
      <c r="S29" s="63" t="s">
        <v>79</v>
      </c>
      <c r="T29" s="63" t="s">
        <v>79</v>
      </c>
      <c r="U29" s="63" t="s">
        <v>79</v>
      </c>
    </row>
    <row r="30" customFormat="false" ht="15" hidden="false" customHeight="false" outlineLevel="0" collapsed="false">
      <c r="A30" s="108" t="s">
        <v>1115</v>
      </c>
      <c r="B30" s="61" t="s">
        <v>197</v>
      </c>
      <c r="C30" s="63" t="n">
        <v>400000000</v>
      </c>
      <c r="D30" s="63" t="n">
        <v>4700000000</v>
      </c>
      <c r="E30" s="63" t="n">
        <v>2000000000</v>
      </c>
      <c r="F30" s="63" t="n">
        <v>0</v>
      </c>
      <c r="G30" s="63" t="n">
        <v>2000000000</v>
      </c>
      <c r="H30" s="63" t="n">
        <v>2700000000</v>
      </c>
      <c r="I30" s="63" t="s">
        <v>79</v>
      </c>
      <c r="J30" s="63" t="s">
        <v>79</v>
      </c>
      <c r="K30" s="63" t="s">
        <v>79</v>
      </c>
      <c r="L30" s="63" t="s">
        <v>79</v>
      </c>
      <c r="M30" s="63" t="s">
        <v>79</v>
      </c>
      <c r="N30" s="63" t="s">
        <v>79</v>
      </c>
      <c r="O30" s="63" t="s">
        <v>79</v>
      </c>
      <c r="P30" s="63" t="s">
        <v>79</v>
      </c>
      <c r="Q30" s="63" t="s">
        <v>79</v>
      </c>
      <c r="R30" s="63" t="s">
        <v>79</v>
      </c>
      <c r="S30" s="63" t="s">
        <v>79</v>
      </c>
      <c r="T30" s="63" t="s">
        <v>79</v>
      </c>
      <c r="U30" s="63" t="s">
        <v>79</v>
      </c>
    </row>
    <row r="31" customFormat="false" ht="15" hidden="false" customHeight="false" outlineLevel="0" collapsed="false">
      <c r="A31" s="108" t="s">
        <v>397</v>
      </c>
      <c r="B31" s="61" t="s">
        <v>197</v>
      </c>
      <c r="C31" s="63" t="n">
        <v>1300000000</v>
      </c>
      <c r="D31" s="63" t="n">
        <v>0</v>
      </c>
      <c r="E31" s="63" t="n">
        <v>7700000000</v>
      </c>
      <c r="F31" s="63" t="n">
        <v>2900000000</v>
      </c>
      <c r="G31" s="63" t="n">
        <v>0</v>
      </c>
      <c r="H31" s="63" t="n">
        <v>800000000</v>
      </c>
      <c r="I31" s="63" t="s">
        <v>79</v>
      </c>
      <c r="J31" s="63" t="s">
        <v>79</v>
      </c>
      <c r="K31" s="63" t="s">
        <v>79</v>
      </c>
      <c r="L31" s="63" t="s">
        <v>79</v>
      </c>
      <c r="M31" s="63" t="s">
        <v>79</v>
      </c>
      <c r="N31" s="63" t="s">
        <v>79</v>
      </c>
      <c r="O31" s="63" t="s">
        <v>79</v>
      </c>
      <c r="P31" s="63" t="s">
        <v>79</v>
      </c>
      <c r="Q31" s="63" t="s">
        <v>79</v>
      </c>
      <c r="R31" s="63" t="s">
        <v>79</v>
      </c>
      <c r="S31" s="63" t="s">
        <v>79</v>
      </c>
      <c r="T31" s="63" t="s">
        <v>79</v>
      </c>
      <c r="U31" s="63" t="s">
        <v>79</v>
      </c>
    </row>
    <row r="32" customFormat="false" ht="15" hidden="false" customHeight="false" outlineLevel="0" collapsed="false">
      <c r="A32" s="84" t="s">
        <v>343</v>
      </c>
      <c r="B32" s="61" t="s">
        <v>197</v>
      </c>
      <c r="C32" s="63" t="n">
        <v>10300000000</v>
      </c>
      <c r="D32" s="63" t="n">
        <v>9100000000</v>
      </c>
      <c r="E32" s="63" t="n">
        <v>12000000000</v>
      </c>
      <c r="F32" s="63" t="n">
        <v>9500000000</v>
      </c>
      <c r="G32" s="63" t="n">
        <v>10200000000</v>
      </c>
      <c r="H32" s="63" t="n">
        <v>10400000000</v>
      </c>
      <c r="I32" s="63" t="n">
        <v>14600000000</v>
      </c>
      <c r="J32" s="63" t="n">
        <v>13000000000</v>
      </c>
      <c r="K32" s="63" t="n">
        <v>11500000000</v>
      </c>
      <c r="L32" s="63" t="n">
        <v>21000000000</v>
      </c>
      <c r="M32" s="63" t="n">
        <v>29000000000</v>
      </c>
      <c r="N32" s="63" t="n">
        <v>35000000000</v>
      </c>
      <c r="O32" s="63" t="n">
        <v>36000000000</v>
      </c>
      <c r="P32" s="63" t="n">
        <v>52000000000</v>
      </c>
      <c r="Q32" s="63" t="n">
        <v>52000000000</v>
      </c>
      <c r="R32" s="63" t="n">
        <v>51000000000</v>
      </c>
      <c r="S32" s="63" t="n">
        <v>54000000000</v>
      </c>
      <c r="T32" s="63" t="n">
        <v>61000000000</v>
      </c>
      <c r="U32" s="63" t="n">
        <v>73000000000</v>
      </c>
    </row>
    <row r="33" customFormat="false" ht="15" hidden="false" customHeight="false" outlineLevel="0" collapsed="false">
      <c r="A33" s="85" t="s">
        <v>115</v>
      </c>
      <c r="B33" s="81"/>
      <c r="C33" s="63" t="n">
        <v>1400000000</v>
      </c>
      <c r="D33" s="63" t="n">
        <v>600000000</v>
      </c>
      <c r="E33" s="63" t="n">
        <v>1300000000</v>
      </c>
      <c r="F33" s="63" t="n">
        <v>900000000</v>
      </c>
      <c r="G33" s="63" t="n">
        <v>1900000000</v>
      </c>
      <c r="H33" s="63" t="n">
        <v>3200000000</v>
      </c>
      <c r="I33" s="71" t="n">
        <v>5100000000</v>
      </c>
      <c r="J33" s="71" t="n">
        <v>3000000000</v>
      </c>
      <c r="K33" s="71" t="n">
        <v>1400000000</v>
      </c>
      <c r="L33" s="63" t="n">
        <v>5000000000</v>
      </c>
      <c r="M33" s="63" t="n">
        <v>14000000000</v>
      </c>
      <c r="N33" s="63" t="n">
        <v>25000000000</v>
      </c>
      <c r="O33" s="63" t="n">
        <v>18000000000</v>
      </c>
      <c r="P33" s="63" t="n">
        <v>21000000000</v>
      </c>
      <c r="Q33" s="63" t="n">
        <v>26000000000</v>
      </c>
      <c r="R33" s="63" t="n">
        <v>28000000000</v>
      </c>
      <c r="S33" s="63" t="n">
        <v>28000000000</v>
      </c>
      <c r="T33" s="63" t="n">
        <v>27000000000</v>
      </c>
      <c r="U33" s="63" t="n">
        <v>29000000000</v>
      </c>
    </row>
    <row r="34" customFormat="false" ht="15" hidden="false" customHeight="false" outlineLevel="0" collapsed="false">
      <c r="A34" s="85" t="s">
        <v>116</v>
      </c>
      <c r="B34" s="81"/>
      <c r="C34" s="63" t="n">
        <v>8900000000</v>
      </c>
      <c r="D34" s="63" t="n">
        <v>8600000000</v>
      </c>
      <c r="E34" s="63" t="n">
        <v>10600000000</v>
      </c>
      <c r="F34" s="63" t="n">
        <v>8600000000</v>
      </c>
      <c r="G34" s="63" t="n">
        <v>8200000000</v>
      </c>
      <c r="H34" s="63" t="n">
        <v>7200000000</v>
      </c>
      <c r="I34" s="63" t="n">
        <v>9500000000</v>
      </c>
      <c r="J34" s="45" t="n">
        <v>10000000000</v>
      </c>
      <c r="K34" s="45" t="n">
        <v>10100000000</v>
      </c>
      <c r="L34" s="63" t="n">
        <v>16000000000</v>
      </c>
      <c r="M34" s="63" t="n">
        <v>16000000000</v>
      </c>
      <c r="N34" s="63" t="n">
        <v>10000000000</v>
      </c>
      <c r="O34" s="63" t="n">
        <v>17800000000</v>
      </c>
      <c r="P34" s="63" t="n">
        <v>30000000000</v>
      </c>
      <c r="Q34" s="63" t="n">
        <v>26000000000</v>
      </c>
      <c r="R34" s="63" t="n">
        <v>23000000000</v>
      </c>
      <c r="S34" s="63" t="n">
        <v>26000000000</v>
      </c>
      <c r="T34" s="63" t="n">
        <v>34000000000</v>
      </c>
      <c r="U34" s="63" t="n">
        <v>43000000000</v>
      </c>
    </row>
    <row r="35" customFormat="false" ht="15" hidden="false" customHeight="false" outlineLevel="0" collapsed="false">
      <c r="A35" s="81" t="s">
        <v>1225</v>
      </c>
      <c r="B35" s="81" t="s">
        <v>110</v>
      </c>
      <c r="C35" s="63" t="n">
        <v>103300000000</v>
      </c>
      <c r="D35" s="63" t="n">
        <v>110500000000</v>
      </c>
      <c r="E35" s="63" t="n">
        <v>140300000000</v>
      </c>
      <c r="F35" s="63" t="n">
        <v>198600000000</v>
      </c>
      <c r="G35" s="63" t="n">
        <v>182100000000</v>
      </c>
      <c r="H35" s="63" t="n">
        <v>217700000000</v>
      </c>
      <c r="I35" s="63" t="n">
        <v>198900000000</v>
      </c>
      <c r="J35" s="63" t="n">
        <v>245100000000</v>
      </c>
      <c r="K35" s="63" t="n">
        <v>295600000000</v>
      </c>
      <c r="L35" s="63" t="n">
        <v>353000000000</v>
      </c>
      <c r="M35" s="63" t="n">
        <v>522000000000</v>
      </c>
      <c r="N35" s="63" t="n">
        <v>548000000000</v>
      </c>
      <c r="O35" s="63" t="n">
        <v>679000000000</v>
      </c>
      <c r="P35" s="63" t="n">
        <v>679000000000</v>
      </c>
      <c r="Q35" s="63" t="n">
        <v>684000000000</v>
      </c>
      <c r="R35" s="63" t="n">
        <v>809000000000</v>
      </c>
      <c r="S35" s="63" t="n">
        <v>853000000000</v>
      </c>
      <c r="T35" s="63" t="n">
        <v>885000000000</v>
      </c>
      <c r="U35" s="63" t="n">
        <v>935000000000</v>
      </c>
    </row>
    <row r="36" customFormat="false" ht="15" hidden="false" customHeight="false" outlineLevel="0" collapsed="false">
      <c r="A36" s="84" t="s">
        <v>483</v>
      </c>
      <c r="B36" s="13" t="s">
        <v>58</v>
      </c>
      <c r="C36" s="63" t="n">
        <v>10700000000</v>
      </c>
      <c r="D36" s="63" t="n">
        <v>11400000000</v>
      </c>
      <c r="E36" s="63" t="n">
        <v>16900000000</v>
      </c>
      <c r="F36" s="63" t="n">
        <v>28900000000</v>
      </c>
      <c r="G36" s="63" t="n">
        <v>48700000000</v>
      </c>
      <c r="H36" s="63" t="n">
        <v>68500000000</v>
      </c>
      <c r="I36" s="63" t="n">
        <v>88500000000</v>
      </c>
      <c r="J36" s="63" t="n">
        <v>154900000000</v>
      </c>
      <c r="K36" s="63" t="n">
        <v>220100000000</v>
      </c>
      <c r="L36" s="63" t="n">
        <v>242000000000</v>
      </c>
      <c r="M36" s="63" t="n">
        <v>392000000000</v>
      </c>
      <c r="N36" s="63" t="n">
        <v>416000000000</v>
      </c>
      <c r="O36" s="63" t="n">
        <v>492000000000</v>
      </c>
      <c r="P36" s="63" t="n">
        <v>492000000000</v>
      </c>
      <c r="Q36" s="63" t="n">
        <v>492000000000</v>
      </c>
      <c r="R36" s="63" t="n">
        <v>518000000000</v>
      </c>
      <c r="S36" s="63" t="n">
        <v>542000000000</v>
      </c>
      <c r="T36" s="63" t="n">
        <v>550000000000</v>
      </c>
      <c r="U36" s="63" t="n">
        <v>579000000000</v>
      </c>
    </row>
    <row r="37" customFormat="false" ht="15" hidden="false" customHeight="false" outlineLevel="0" collapsed="false">
      <c r="A37" s="84" t="s">
        <v>482</v>
      </c>
      <c r="B37" s="13" t="s">
        <v>58</v>
      </c>
      <c r="C37" s="63" t="n">
        <v>92600000000</v>
      </c>
      <c r="D37" s="63" t="n">
        <v>99100000000</v>
      </c>
      <c r="E37" s="63" t="n">
        <v>123500000000</v>
      </c>
      <c r="F37" s="63" t="n">
        <v>169700000000</v>
      </c>
      <c r="G37" s="63" t="n">
        <v>133400000000</v>
      </c>
      <c r="H37" s="63" t="n">
        <v>149100000000</v>
      </c>
      <c r="I37" s="63" t="n">
        <v>110400000000</v>
      </c>
      <c r="J37" s="63" t="n">
        <v>90200000000</v>
      </c>
      <c r="K37" s="63" t="n">
        <v>75400000000</v>
      </c>
      <c r="L37" s="63" t="n">
        <v>111000000000</v>
      </c>
      <c r="M37" s="63" t="n">
        <v>130000000000</v>
      </c>
      <c r="N37" s="63" t="n">
        <v>132000000000</v>
      </c>
      <c r="O37" s="63" t="n">
        <v>187000000000</v>
      </c>
      <c r="P37" s="63" t="n">
        <v>187000000000</v>
      </c>
      <c r="Q37" s="63" t="n">
        <v>192000000000</v>
      </c>
      <c r="R37" s="63" t="n">
        <v>291000000000</v>
      </c>
      <c r="S37" s="63" t="n">
        <v>311000000000</v>
      </c>
      <c r="T37" s="63" t="n">
        <v>335000000000</v>
      </c>
      <c r="U37" s="63" t="n">
        <v>356000000000</v>
      </c>
    </row>
    <row r="38" customFormat="false" ht="15" hidden="false" customHeight="false" outlineLevel="0" collapsed="false">
      <c r="A38" s="81" t="s">
        <v>1226</v>
      </c>
      <c r="B38" s="77"/>
      <c r="C38" s="71" t="s">
        <v>79</v>
      </c>
      <c r="D38" s="71" t="s">
        <v>79</v>
      </c>
      <c r="E38" s="71" t="s">
        <v>79</v>
      </c>
      <c r="F38" s="71" t="s">
        <v>79</v>
      </c>
      <c r="G38" s="71" t="s">
        <v>79</v>
      </c>
      <c r="H38" s="71" t="s">
        <v>79</v>
      </c>
      <c r="I38" s="71" t="s">
        <v>79</v>
      </c>
      <c r="J38" s="71" t="s">
        <v>79</v>
      </c>
      <c r="K38" s="71" t="s">
        <v>79</v>
      </c>
      <c r="L38" s="63" t="n">
        <v>-332000000000</v>
      </c>
      <c r="M38" s="63" t="n">
        <v>-220000000000</v>
      </c>
      <c r="N38" s="63" t="n">
        <v>137000000000</v>
      </c>
      <c r="O38" s="63" t="n">
        <v>-160000000000</v>
      </c>
      <c r="P38" s="63" t="n">
        <v>-287000000000</v>
      </c>
      <c r="Q38" s="63" t="n">
        <v>-41000000000</v>
      </c>
      <c r="R38" s="63" t="n">
        <v>27000000000</v>
      </c>
      <c r="S38" s="63" t="n">
        <v>-67000000000</v>
      </c>
      <c r="T38" s="63" t="n">
        <v>-113000000000</v>
      </c>
      <c r="U38" s="63" t="n">
        <v>-272000000000</v>
      </c>
    </row>
    <row r="39" customFormat="false" ht="15" hidden="false" customHeight="false" outlineLevel="0" collapsed="false">
      <c r="A39" s="81" t="s">
        <v>1227</v>
      </c>
      <c r="B39" s="77"/>
      <c r="C39" s="63" t="n">
        <v>-20100000000</v>
      </c>
      <c r="D39" s="63" t="n">
        <v>-20500000000</v>
      </c>
      <c r="E39" s="63" t="n">
        <v>-32500000000</v>
      </c>
      <c r="F39" s="63" t="n">
        <v>-44200000000</v>
      </c>
      <c r="G39" s="63" t="n">
        <v>-53000000000</v>
      </c>
      <c r="H39" s="63" t="n">
        <v>-86200000000</v>
      </c>
      <c r="I39" s="63" t="n">
        <v>-262600000000</v>
      </c>
      <c r="J39" s="63" t="n">
        <v>-404400000000</v>
      </c>
      <c r="K39" s="63" t="n">
        <v>-582000000000</v>
      </c>
      <c r="L39" s="63" t="n">
        <v>-601000000000</v>
      </c>
      <c r="M39" s="63" t="n">
        <v>-805000000000</v>
      </c>
      <c r="N39" s="63" t="n">
        <v>-804000000000</v>
      </c>
      <c r="O39" s="63" t="n">
        <v>-875000000000</v>
      </c>
      <c r="P39" s="63" t="n">
        <v>-875000000000</v>
      </c>
      <c r="Q39" s="63" t="n">
        <v>-851000000000</v>
      </c>
      <c r="R39" s="63" t="n">
        <v>-866000000000</v>
      </c>
      <c r="S39" s="63" t="n">
        <v>-864000000000</v>
      </c>
      <c r="T39" s="63" t="n">
        <v>-830000000000</v>
      </c>
      <c r="U39" s="63" t="n">
        <v>-848000000000</v>
      </c>
    </row>
    <row r="40" customFormat="false" ht="15" hidden="false" customHeight="false" outlineLevel="0" collapsed="false">
      <c r="A40" s="77" t="s">
        <v>1228</v>
      </c>
      <c r="B40" s="77"/>
      <c r="C40" s="63" t="n">
        <v>-123000000000</v>
      </c>
      <c r="D40" s="63" t="n">
        <v>-128600000000</v>
      </c>
      <c r="E40" s="63" t="n">
        <v>-167900000000</v>
      </c>
      <c r="F40" s="63" t="n">
        <v>-223400000000</v>
      </c>
      <c r="G40" s="63" t="n">
        <v>-138800000000</v>
      </c>
      <c r="H40" s="63" t="n">
        <v>-115300000000</v>
      </c>
      <c r="I40" s="63" t="n">
        <v>15800000000</v>
      </c>
      <c r="J40" s="63" t="n">
        <v>55500000000</v>
      </c>
      <c r="K40" s="63" t="n">
        <v>111700000000</v>
      </c>
      <c r="L40" s="63" t="s">
        <v>79</v>
      </c>
      <c r="M40" s="63" t="s">
        <v>79</v>
      </c>
      <c r="N40" s="63" t="s">
        <v>79</v>
      </c>
      <c r="O40" s="63" t="s">
        <v>79</v>
      </c>
      <c r="P40" s="63" t="s">
        <v>79</v>
      </c>
      <c r="Q40" s="63" t="s">
        <v>79</v>
      </c>
      <c r="R40" s="63" t="s">
        <v>79</v>
      </c>
      <c r="S40" s="63" t="s">
        <v>79</v>
      </c>
      <c r="T40" s="63" t="s">
        <v>79</v>
      </c>
      <c r="U40" s="63" t="n">
        <v>0</v>
      </c>
    </row>
    <row r="41" customFormat="false" ht="15" hidden="false" customHeight="false" outlineLevel="0" collapsed="false">
      <c r="A41" s="81" t="s">
        <v>1229</v>
      </c>
      <c r="B41" s="77"/>
      <c r="C41" s="63" t="n">
        <v>-2600000000</v>
      </c>
      <c r="D41" s="63" t="n">
        <v>9300000000</v>
      </c>
      <c r="E41" s="63" t="n">
        <v>-6500000000</v>
      </c>
      <c r="F41" s="63" t="n">
        <v>3600000000</v>
      </c>
      <c r="G41" s="63" t="n">
        <v>21600000000</v>
      </c>
      <c r="H41" s="63" t="n">
        <v>4200000000</v>
      </c>
      <c r="I41" s="45" t="s">
        <v>79</v>
      </c>
      <c r="J41" s="63" t="n">
        <v>-18300000000</v>
      </c>
      <c r="K41" s="63" t="n">
        <v>-3400000000</v>
      </c>
      <c r="L41" s="63" t="n">
        <v>-83000000000</v>
      </c>
      <c r="M41" s="63" t="n">
        <v>-159000000000</v>
      </c>
      <c r="N41" s="63" t="n">
        <v>-166000000000</v>
      </c>
      <c r="O41" s="63" t="n">
        <v>-247000000000</v>
      </c>
      <c r="P41" s="63" t="n">
        <v>-247000000000</v>
      </c>
      <c r="Q41" s="63" t="n">
        <v>-180000000000</v>
      </c>
      <c r="R41" s="63" t="n">
        <v>-120000000000</v>
      </c>
      <c r="S41" s="63" t="n">
        <v>-125000000000</v>
      </c>
      <c r="T41" s="63" t="n">
        <v>-132000000000</v>
      </c>
      <c r="U41" s="63" t="n">
        <v>-135000000000</v>
      </c>
    </row>
    <row r="42" customFormat="false" ht="15" hidden="false" customHeight="false" outlineLevel="0" collapsed="false">
      <c r="A42" s="81" t="s">
        <v>1230</v>
      </c>
      <c r="B42" s="77"/>
      <c r="C42" s="63" t="n">
        <v>1200000000</v>
      </c>
      <c r="D42" s="63" t="n">
        <v>-900000000</v>
      </c>
      <c r="E42" s="63" t="n">
        <v>400000000</v>
      </c>
      <c r="F42" s="63" t="n">
        <v>-500000000</v>
      </c>
      <c r="G42" s="63" t="n">
        <v>1000000000</v>
      </c>
      <c r="H42" s="63" t="n">
        <v>-600000000</v>
      </c>
      <c r="I42" s="45" t="s">
        <v>79</v>
      </c>
      <c r="J42" s="45" t="s">
        <v>79</v>
      </c>
      <c r="K42" s="45" t="s">
        <v>79</v>
      </c>
      <c r="L42" s="45" t="s">
        <v>79</v>
      </c>
      <c r="M42" s="45" t="s">
        <v>79</v>
      </c>
      <c r="N42" s="45" t="s">
        <v>79</v>
      </c>
      <c r="O42" s="45" t="s">
        <v>79</v>
      </c>
      <c r="P42" s="45" t="s">
        <v>79</v>
      </c>
      <c r="Q42" s="45" t="s">
        <v>79</v>
      </c>
      <c r="R42" s="45" t="s">
        <v>79</v>
      </c>
      <c r="S42" s="45" t="s">
        <v>79</v>
      </c>
      <c r="T42" s="45" t="s">
        <v>79</v>
      </c>
      <c r="U42" s="45" t="s">
        <v>79</v>
      </c>
    </row>
    <row r="43" customFormat="false" ht="15" hidden="false" customHeight="false" outlineLevel="0" collapsed="false">
      <c r="A43" s="81" t="s">
        <v>1231</v>
      </c>
      <c r="B43" s="77"/>
      <c r="C43" s="63" t="n">
        <v>-3700000000</v>
      </c>
      <c r="D43" s="63" t="n">
        <v>10200000000</v>
      </c>
      <c r="E43" s="63" t="n">
        <v>-6900000000</v>
      </c>
      <c r="F43" s="63" t="n">
        <v>4100000000</v>
      </c>
      <c r="G43" s="63" t="n">
        <v>20600000000</v>
      </c>
      <c r="H43" s="63" t="n">
        <v>4800000000</v>
      </c>
      <c r="I43" s="45" t="s">
        <v>79</v>
      </c>
      <c r="J43" s="45" t="s">
        <v>79</v>
      </c>
      <c r="K43" s="45" t="s">
        <v>79</v>
      </c>
      <c r="L43" s="45" t="s">
        <v>79</v>
      </c>
      <c r="M43" s="45" t="s">
        <v>79</v>
      </c>
      <c r="N43" s="45" t="s">
        <v>79</v>
      </c>
      <c r="O43" s="45" t="s">
        <v>79</v>
      </c>
      <c r="P43" s="45" t="s">
        <v>79</v>
      </c>
      <c r="Q43" s="45" t="s">
        <v>79</v>
      </c>
      <c r="R43" s="45" t="s">
        <v>79</v>
      </c>
      <c r="S43" s="45" t="s">
        <v>79</v>
      </c>
      <c r="T43" s="45" t="s">
        <v>79</v>
      </c>
      <c r="U43" s="45" t="s">
        <v>79</v>
      </c>
    </row>
    <row r="44" customFormat="false" ht="15" hidden="false" customHeight="false" outlineLevel="0" collapsed="false">
      <c r="A44" s="81" t="s">
        <v>992</v>
      </c>
      <c r="B44" s="81"/>
      <c r="C44" s="63" t="s">
        <v>79</v>
      </c>
      <c r="D44" s="63" t="s">
        <v>79</v>
      </c>
      <c r="E44" s="63" t="s">
        <v>79</v>
      </c>
      <c r="F44" s="63" t="s">
        <v>79</v>
      </c>
      <c r="G44" s="63" t="s">
        <v>79</v>
      </c>
      <c r="H44" s="63" t="s">
        <v>79</v>
      </c>
      <c r="I44" s="63" t="n">
        <v>-6000000000</v>
      </c>
      <c r="J44" s="63" t="n">
        <v>0</v>
      </c>
      <c r="K44" s="63" t="n">
        <v>44000000000</v>
      </c>
      <c r="L44" s="63" t="n">
        <v>85000000000</v>
      </c>
      <c r="M44" s="63" t="n">
        <v>142000000000</v>
      </c>
      <c r="N44" s="63" t="n">
        <v>50000000000</v>
      </c>
      <c r="O44" s="63" t="n">
        <v>246000000000</v>
      </c>
      <c r="P44" s="63" t="n">
        <v>246000000000</v>
      </c>
      <c r="Q44" s="63" t="n">
        <v>120000000000</v>
      </c>
      <c r="R44" s="63" t="n">
        <v>125000000000</v>
      </c>
      <c r="S44" s="63" t="n">
        <v>132000000000</v>
      </c>
      <c r="T44" s="63" t="n">
        <v>135000000000</v>
      </c>
      <c r="U44" s="63" t="n">
        <v>143000000000</v>
      </c>
    </row>
    <row r="45" customFormat="false" ht="15" hidden="false" customHeight="false" outlineLevel="0" collapsed="false">
      <c r="A45" s="81" t="s">
        <v>275</v>
      </c>
      <c r="B45" s="77"/>
      <c r="C45" s="63" t="n">
        <v>0</v>
      </c>
      <c r="D45" s="63" t="n">
        <v>-2100000000</v>
      </c>
      <c r="E45" s="63" t="n">
        <v>800000000</v>
      </c>
      <c r="F45" s="63" t="n">
        <v>0</v>
      </c>
      <c r="G45" s="63" t="n">
        <v>-3700000000</v>
      </c>
      <c r="H45" s="63" t="n">
        <v>-22900000000</v>
      </c>
      <c r="I45" s="63" t="n">
        <v>-37900000000</v>
      </c>
      <c r="J45" s="63" t="n">
        <v>5100000000</v>
      </c>
      <c r="K45" s="63" t="n">
        <v>0</v>
      </c>
      <c r="L45" s="63" t="n">
        <v>2000000000</v>
      </c>
      <c r="M45" s="63" t="n">
        <v>66000000000</v>
      </c>
      <c r="N45" s="63" t="n">
        <v>3000000000</v>
      </c>
      <c r="O45" s="63" t="s">
        <v>79</v>
      </c>
      <c r="P45" s="63" t="s">
        <v>79</v>
      </c>
      <c r="Q45" s="63" t="s">
        <v>79</v>
      </c>
      <c r="R45" s="63" t="s">
        <v>79</v>
      </c>
      <c r="S45" s="63" t="s">
        <v>79</v>
      </c>
      <c r="T45" s="63" t="s">
        <v>79</v>
      </c>
      <c r="U45" s="63" t="s">
        <v>79</v>
      </c>
    </row>
    <row r="46" customFormat="false" ht="15" hidden="false" customHeight="false" outlineLevel="0" collapsed="false">
      <c r="A46" s="77" t="s">
        <v>1232</v>
      </c>
      <c r="B46" s="77"/>
      <c r="C46" s="63" t="n">
        <v>-123800000000</v>
      </c>
      <c r="D46" s="63" t="n">
        <v>-121400000000</v>
      </c>
      <c r="E46" s="63" t="n">
        <v>-173600000000</v>
      </c>
      <c r="F46" s="63" t="n">
        <v>-219800000000</v>
      </c>
      <c r="G46" s="63" t="n">
        <v>-120900000000</v>
      </c>
      <c r="H46" s="63" t="n">
        <v>-134000000000</v>
      </c>
      <c r="I46" s="63" t="n">
        <v>-28100000000</v>
      </c>
      <c r="J46" s="63" t="n">
        <v>42300000000</v>
      </c>
      <c r="K46" s="63" t="n">
        <v>152300000000</v>
      </c>
      <c r="L46" s="63" t="n">
        <v>0</v>
      </c>
      <c r="M46" s="63" t="n">
        <v>0</v>
      </c>
      <c r="N46" s="63" t="n">
        <v>0</v>
      </c>
      <c r="O46" s="63" t="n">
        <v>0</v>
      </c>
      <c r="P46" s="63" t="n">
        <v>0</v>
      </c>
      <c r="Q46" s="63" t="n">
        <v>0</v>
      </c>
      <c r="R46" s="63" t="n">
        <v>0</v>
      </c>
      <c r="S46" s="63" t="n">
        <v>0</v>
      </c>
      <c r="T46" s="63" t="n">
        <v>0</v>
      </c>
      <c r="U46" s="63" t="n">
        <v>0</v>
      </c>
    </row>
    <row r="47" customFormat="false" ht="15" hidden="false" customHeight="false" outlineLevel="0" collapsed="false">
      <c r="A47" s="81" t="s">
        <v>1233</v>
      </c>
      <c r="B47" s="77"/>
      <c r="C47" s="71" t="s">
        <v>79</v>
      </c>
      <c r="D47" s="71" t="s">
        <v>79</v>
      </c>
      <c r="E47" s="71" t="s">
        <v>79</v>
      </c>
      <c r="F47" s="71" t="s">
        <v>79</v>
      </c>
      <c r="G47" s="71" t="s">
        <v>79</v>
      </c>
      <c r="H47" s="71" t="s">
        <v>79</v>
      </c>
      <c r="I47" s="45" t="s">
        <v>79</v>
      </c>
      <c r="J47" s="45" t="s">
        <v>79</v>
      </c>
      <c r="K47" s="45" t="s">
        <v>79</v>
      </c>
      <c r="L47" s="63" t="n">
        <v>-329000000000</v>
      </c>
      <c r="M47" s="63" t="n">
        <v>-170000000000</v>
      </c>
      <c r="N47" s="63" t="n">
        <v>25000000000</v>
      </c>
      <c r="O47" s="63" t="n">
        <v>-161000000000</v>
      </c>
      <c r="P47" s="63" t="n">
        <v>-289000000000</v>
      </c>
      <c r="Q47" s="63" t="n">
        <v>-101000000000</v>
      </c>
      <c r="R47" s="63" t="n">
        <v>32000000000</v>
      </c>
      <c r="S47" s="63" t="n">
        <v>-61000000000</v>
      </c>
      <c r="T47" s="63" t="n">
        <v>-110000000000</v>
      </c>
      <c r="U47" s="63" t="n">
        <v>-265000000000</v>
      </c>
    </row>
    <row r="48" s="24" customFormat="true" ht="15" hidden="false" customHeight="false" outlineLevel="0" collapsed="false">
      <c r="A48" s="31" t="s">
        <v>64</v>
      </c>
      <c r="B48" s="121" t="s">
        <v>133</v>
      </c>
      <c r="C48" s="103" t="n">
        <f aca="false">C49-C61+C60</f>
        <v>68600000000</v>
      </c>
      <c r="D48" s="103" t="n">
        <f aca="false">D49-D61+D60</f>
        <v>57600000000</v>
      </c>
      <c r="E48" s="103" t="n">
        <f aca="false">E49-E61+E60</f>
        <v>88700000000</v>
      </c>
      <c r="F48" s="103" t="n">
        <f aca="false">F49-F61+F60</f>
        <v>97100000000</v>
      </c>
      <c r="G48" s="103" t="n">
        <f aca="false">G49-G61+G60</f>
        <v>51500000000</v>
      </c>
      <c r="H48" s="103" t="n">
        <f aca="false">H49-H61+H60</f>
        <v>29800000000</v>
      </c>
      <c r="I48" s="103" t="n">
        <f aca="false">I49-I61+I60</f>
        <v>-34500000000</v>
      </c>
      <c r="J48" s="103" t="n">
        <f aca="false">J49-J61+J60</f>
        <v>-91700000000</v>
      </c>
      <c r="K48" s="103" t="n">
        <f aca="false">K49-K61+K60</f>
        <v>-208700000000</v>
      </c>
      <c r="L48" s="103" t="n">
        <f aca="false">L49-L61+L60</f>
        <v>329000000000</v>
      </c>
      <c r="M48" s="103" t="n">
        <f aca="false">M49-M61+M60</f>
        <v>170000000000</v>
      </c>
      <c r="N48" s="103" t="n">
        <f aca="false">N49-N61+N60</f>
        <v>-25000000000</v>
      </c>
      <c r="O48" s="103" t="n">
        <f aca="false">O49-O61+O60</f>
        <v>161000000000</v>
      </c>
      <c r="P48" s="103" t="n">
        <f aca="false">P49-P61+P60</f>
        <v>289000000000</v>
      </c>
      <c r="Q48" s="103" t="n">
        <f aca="false">Q49-Q61+Q60</f>
        <v>-159000000000</v>
      </c>
      <c r="R48" s="103" t="n">
        <f aca="false">R49-R61+R60</f>
        <v>-32000000000</v>
      </c>
      <c r="S48" s="103" t="n">
        <f aca="false">S49-S61+S60</f>
        <v>61000000000</v>
      </c>
      <c r="T48" s="103" t="n">
        <f aca="false">T49-T61+T60</f>
        <v>110000000000</v>
      </c>
      <c r="U48" s="103" t="n">
        <f aca="false">U49-U61+U60</f>
        <v>265000000000</v>
      </c>
    </row>
    <row r="49" customFormat="false" ht="15" hidden="false" customHeight="false" outlineLevel="0" collapsed="false">
      <c r="A49" s="81" t="s">
        <v>64</v>
      </c>
      <c r="B49" s="81"/>
      <c r="C49" s="63" t="n">
        <v>123800000000</v>
      </c>
      <c r="D49" s="63" t="n">
        <v>121400000000</v>
      </c>
      <c r="E49" s="63" t="n">
        <v>173600000000</v>
      </c>
      <c r="F49" s="63" t="n">
        <v>219800000000</v>
      </c>
      <c r="G49" s="63" t="n">
        <v>120900000000</v>
      </c>
      <c r="H49" s="63" t="n">
        <v>134000000000</v>
      </c>
      <c r="I49" s="63" t="n">
        <v>28100000000</v>
      </c>
      <c r="J49" s="63" t="n">
        <v>-42300000000</v>
      </c>
      <c r="K49" s="63" t="n">
        <v>-152300000000</v>
      </c>
      <c r="L49" s="63" t="n">
        <v>329000000000</v>
      </c>
      <c r="M49" s="63" t="n">
        <v>170000000000</v>
      </c>
      <c r="N49" s="63" t="n">
        <v>-25000000000</v>
      </c>
      <c r="O49" s="63" t="n">
        <v>161000000000</v>
      </c>
      <c r="P49" s="63" t="n">
        <v>289000000000</v>
      </c>
      <c r="Q49" s="63" t="n">
        <v>-159000000000</v>
      </c>
      <c r="R49" s="63" t="n">
        <v>-32000000000</v>
      </c>
      <c r="S49" s="63" t="n">
        <v>61000000000</v>
      </c>
      <c r="T49" s="63" t="n">
        <v>110000000000</v>
      </c>
      <c r="U49" s="63" t="n">
        <v>265000000000</v>
      </c>
    </row>
    <row r="50" customFormat="false" ht="15" hidden="false" customHeight="false" outlineLevel="0" collapsed="false">
      <c r="A50" s="81" t="s">
        <v>322</v>
      </c>
      <c r="B50" s="77" t="s">
        <v>144</v>
      </c>
      <c r="C50" s="63" t="n">
        <v>35900000000</v>
      </c>
      <c r="D50" s="63" t="n">
        <v>6500000000</v>
      </c>
      <c r="E50" s="63" t="n">
        <v>1800000000</v>
      </c>
      <c r="F50" s="63" t="n">
        <v>20500000000</v>
      </c>
      <c r="G50" s="63" t="n">
        <v>-16600000000</v>
      </c>
      <c r="H50" s="63" t="n">
        <v>-23500000000</v>
      </c>
      <c r="I50" s="63" t="n">
        <v>-63500000000</v>
      </c>
      <c r="J50" s="63" t="n">
        <v>-113000000000</v>
      </c>
      <c r="K50" s="63" t="n">
        <v>-177000000000</v>
      </c>
      <c r="L50" s="63" t="n">
        <v>327000000000</v>
      </c>
      <c r="M50" s="63" t="n">
        <v>58000000000</v>
      </c>
      <c r="N50" s="63" t="n">
        <v>-22000000000</v>
      </c>
      <c r="O50" s="63" t="n">
        <v>169000000000</v>
      </c>
      <c r="P50" s="63" t="n">
        <v>35000000000</v>
      </c>
      <c r="Q50" s="63" t="n">
        <v>-51000000000</v>
      </c>
      <c r="R50" s="63" t="n">
        <v>2000000000</v>
      </c>
      <c r="S50" s="63" t="n">
        <v>-29000000000</v>
      </c>
      <c r="T50" s="63" t="n">
        <v>1000000000</v>
      </c>
      <c r="U50" s="63" t="n">
        <v>142000000000</v>
      </c>
    </row>
    <row r="51" customFormat="false" ht="15" hidden="false" customHeight="false" outlineLevel="0" collapsed="false">
      <c r="A51" s="84" t="s">
        <v>636</v>
      </c>
      <c r="B51" s="77" t="s">
        <v>1122</v>
      </c>
      <c r="C51" s="45" t="s">
        <v>79</v>
      </c>
      <c r="D51" s="45" t="s">
        <v>79</v>
      </c>
      <c r="E51" s="45" t="s">
        <v>79</v>
      </c>
      <c r="F51" s="45" t="s">
        <v>79</v>
      </c>
      <c r="G51" s="45" t="s">
        <v>79</v>
      </c>
      <c r="H51" s="45" t="s">
        <v>79</v>
      </c>
      <c r="I51" s="45" t="n">
        <v>0</v>
      </c>
      <c r="J51" s="45" t="s">
        <v>79</v>
      </c>
      <c r="K51" s="45" t="s">
        <v>79</v>
      </c>
      <c r="L51" s="63" t="n">
        <v>328000000000</v>
      </c>
      <c r="M51" s="63" t="n">
        <v>48000000000</v>
      </c>
      <c r="N51" s="63" t="n">
        <v>-110000000000</v>
      </c>
      <c r="O51" s="63" t="n">
        <v>76000000000</v>
      </c>
      <c r="P51" s="63" t="n">
        <v>5000000000</v>
      </c>
      <c r="Q51" s="63" t="n">
        <v>-23000000000</v>
      </c>
      <c r="R51" s="63" t="n">
        <v>-64000000000</v>
      </c>
      <c r="S51" s="63" t="n">
        <v>-63000000000</v>
      </c>
      <c r="T51" s="63" t="n">
        <v>-21000000000</v>
      </c>
      <c r="U51" s="63" t="n">
        <v>60000000000</v>
      </c>
    </row>
    <row r="52" customFormat="false" ht="15" hidden="false" customHeight="false" outlineLevel="0" collapsed="false">
      <c r="A52" s="85" t="s">
        <v>1234</v>
      </c>
      <c r="B52" s="77"/>
      <c r="C52" s="63" t="n">
        <v>12000000000</v>
      </c>
      <c r="D52" s="63" t="n">
        <v>7300000000</v>
      </c>
      <c r="E52" s="63" t="n">
        <v>7700000000</v>
      </c>
      <c r="F52" s="63" t="n">
        <v>8900000000</v>
      </c>
      <c r="G52" s="63" t="n">
        <v>-12500000000</v>
      </c>
      <c r="H52" s="63" t="n">
        <v>2700000000</v>
      </c>
      <c r="I52" s="63" t="n">
        <v>-62700000000</v>
      </c>
      <c r="J52" s="63" t="n">
        <v>-98800000000</v>
      </c>
      <c r="K52" s="63" t="n">
        <v>-146200000000</v>
      </c>
      <c r="L52" s="63" t="n">
        <v>327000000000</v>
      </c>
      <c r="M52" s="63" t="n">
        <v>48000000000</v>
      </c>
      <c r="N52" s="63" t="n">
        <v>-106000000000</v>
      </c>
      <c r="O52" s="63" t="n">
        <v>78000000000</v>
      </c>
      <c r="P52" s="63" t="n">
        <v>8000000000</v>
      </c>
      <c r="Q52" s="63" t="n">
        <v>-22000000000</v>
      </c>
      <c r="R52" s="63" t="n">
        <v>-64000000000</v>
      </c>
      <c r="S52" s="63" t="n">
        <v>-63000000000</v>
      </c>
      <c r="T52" s="63" t="n">
        <v>-21000000000</v>
      </c>
      <c r="U52" s="63" t="n">
        <v>60000000000</v>
      </c>
    </row>
    <row r="53" customFormat="false" ht="15" hidden="false" customHeight="false" outlineLevel="0" collapsed="false">
      <c r="A53" s="104" t="s">
        <v>1235</v>
      </c>
      <c r="B53" s="77"/>
      <c r="C53" s="63" t="n">
        <v>0</v>
      </c>
      <c r="D53" s="63" t="n">
        <v>0</v>
      </c>
      <c r="E53" s="63" t="n">
        <v>0</v>
      </c>
      <c r="F53" s="63" t="n">
        <v>0</v>
      </c>
      <c r="G53" s="63" t="n">
        <v>-12900000000</v>
      </c>
      <c r="H53" s="63" t="n">
        <v>-9700000000</v>
      </c>
      <c r="I53" s="63" t="s">
        <v>79</v>
      </c>
      <c r="J53" s="63" t="s">
        <v>79</v>
      </c>
      <c r="K53" s="63" t="s">
        <v>79</v>
      </c>
      <c r="L53" s="63" t="s">
        <v>79</v>
      </c>
      <c r="M53" s="63" t="s">
        <v>79</v>
      </c>
      <c r="N53" s="63" t="s">
        <v>79</v>
      </c>
      <c r="O53" s="63" t="s">
        <v>79</v>
      </c>
      <c r="P53" s="63" t="s">
        <v>79</v>
      </c>
      <c r="Q53" s="63" t="s">
        <v>79</v>
      </c>
      <c r="R53" s="63" t="s">
        <v>79</v>
      </c>
      <c r="S53" s="63" t="s">
        <v>79</v>
      </c>
      <c r="T53" s="63" t="s">
        <v>79</v>
      </c>
      <c r="U53" s="63" t="s">
        <v>79</v>
      </c>
    </row>
    <row r="54" customFormat="false" ht="15" hidden="false" customHeight="false" outlineLevel="0" collapsed="false">
      <c r="A54" s="85" t="s">
        <v>1123</v>
      </c>
      <c r="B54" s="81"/>
      <c r="C54" s="71" t="s">
        <v>79</v>
      </c>
      <c r="D54" s="71" t="s">
        <v>79</v>
      </c>
      <c r="E54" s="71" t="s">
        <v>79</v>
      </c>
      <c r="F54" s="71" t="s">
        <v>79</v>
      </c>
      <c r="G54" s="71" t="s">
        <v>79</v>
      </c>
      <c r="H54" s="71" t="s">
        <v>79</v>
      </c>
      <c r="I54" s="45" t="s">
        <v>79</v>
      </c>
      <c r="J54" s="63" t="n">
        <v>-75400000000</v>
      </c>
      <c r="K54" s="63" t="n">
        <v>-129100000000</v>
      </c>
      <c r="L54" s="63" t="n">
        <v>211000000000</v>
      </c>
      <c r="M54" s="63" t="n">
        <v>-23000000000</v>
      </c>
      <c r="N54" s="63" t="n">
        <v>-100000000000</v>
      </c>
      <c r="O54" s="63" t="n">
        <v>80000000000</v>
      </c>
      <c r="P54" s="63" t="n">
        <v>30000000000</v>
      </c>
      <c r="Q54" s="63" t="n">
        <v>0</v>
      </c>
      <c r="R54" s="63" t="n">
        <v>-42000000000</v>
      </c>
      <c r="S54" s="63" t="n">
        <v>-42000000000</v>
      </c>
      <c r="T54" s="63" t="n">
        <v>0</v>
      </c>
      <c r="U54" s="63" t="n">
        <v>81000000000</v>
      </c>
    </row>
    <row r="55" customFormat="false" ht="15" hidden="false" customHeight="false" outlineLevel="0" collapsed="false">
      <c r="A55" s="85" t="s">
        <v>1236</v>
      </c>
      <c r="B55" s="77"/>
      <c r="C55" s="63" t="n">
        <v>0</v>
      </c>
      <c r="D55" s="63" t="n">
        <v>0</v>
      </c>
      <c r="E55" s="63" t="n">
        <v>600000000</v>
      </c>
      <c r="F55" s="63" t="n">
        <v>0</v>
      </c>
      <c r="G55" s="63" t="n">
        <v>11100000000</v>
      </c>
      <c r="H55" s="63" t="n">
        <v>15400000000</v>
      </c>
      <c r="I55" s="45" t="s">
        <v>79</v>
      </c>
      <c r="J55" s="63" t="n">
        <v>-17500000000</v>
      </c>
      <c r="K55" s="63" t="n">
        <v>0</v>
      </c>
      <c r="L55" s="63" t="n">
        <v>120000000000</v>
      </c>
      <c r="M55" s="63" t="n">
        <v>76000000000</v>
      </c>
      <c r="N55" s="63" t="n">
        <v>0</v>
      </c>
      <c r="O55" s="63" t="n">
        <v>0</v>
      </c>
      <c r="P55" s="63" t="n">
        <v>-21000000000</v>
      </c>
      <c r="Q55" s="63" t="n">
        <v>-21000000000</v>
      </c>
      <c r="R55" s="63" t="n">
        <v>-21000000000</v>
      </c>
      <c r="S55" s="63" t="n">
        <v>-21000000000</v>
      </c>
      <c r="T55" s="63" t="n">
        <v>-21000000000</v>
      </c>
      <c r="U55" s="63" t="n">
        <v>-21000000000</v>
      </c>
    </row>
    <row r="56" customFormat="false" ht="15" hidden="false" customHeight="false" outlineLevel="0" collapsed="false">
      <c r="A56" s="85" t="s">
        <v>1237</v>
      </c>
      <c r="B56" s="77"/>
      <c r="C56" s="63" t="n">
        <v>0</v>
      </c>
      <c r="D56" s="63" t="n">
        <v>0</v>
      </c>
      <c r="E56" s="63" t="n">
        <v>7000000000</v>
      </c>
      <c r="F56" s="63" t="n">
        <v>-6400000000</v>
      </c>
      <c r="G56" s="63" t="n">
        <v>-7100000000</v>
      </c>
      <c r="H56" s="63" t="n">
        <v>-3800000000</v>
      </c>
      <c r="I56" s="45" t="s">
        <v>79</v>
      </c>
      <c r="J56" s="63" t="n">
        <v>-5900000000</v>
      </c>
      <c r="K56" s="63" t="n">
        <v>-17100000000</v>
      </c>
      <c r="L56" s="63" t="n">
        <v>-4000000000</v>
      </c>
      <c r="M56" s="63" t="n">
        <v>-6000000000</v>
      </c>
      <c r="N56" s="63" t="n">
        <v>-5000000000</v>
      </c>
      <c r="O56" s="63" t="n">
        <v>-2000000000</v>
      </c>
      <c r="P56" s="63" t="n">
        <v>-2000000000</v>
      </c>
      <c r="Q56" s="63" t="n">
        <v>-1000000000</v>
      </c>
      <c r="R56" s="63" t="n">
        <v>-1000000000</v>
      </c>
      <c r="S56" s="63" t="n">
        <v>0</v>
      </c>
      <c r="T56" s="63" t="n">
        <v>0</v>
      </c>
      <c r="U56" s="63" t="n">
        <v>0</v>
      </c>
    </row>
    <row r="57" customFormat="false" ht="15" hidden="false" customHeight="false" outlineLevel="0" collapsed="false">
      <c r="A57" s="85" t="s">
        <v>593</v>
      </c>
      <c r="B57" s="77"/>
      <c r="C57" s="63" t="n">
        <v>7300000000</v>
      </c>
      <c r="D57" s="63" t="n">
        <v>2500000000</v>
      </c>
      <c r="E57" s="63" t="n">
        <v>0</v>
      </c>
      <c r="F57" s="63" t="n">
        <v>4700000000</v>
      </c>
      <c r="G57" s="63" t="n">
        <v>-1400000000</v>
      </c>
      <c r="H57" s="63" t="n">
        <v>-6700000000</v>
      </c>
      <c r="I57" s="63" t="n">
        <v>-600000000</v>
      </c>
      <c r="J57" s="63" t="n">
        <v>4100000000</v>
      </c>
      <c r="K57" s="63" t="n">
        <v>-5200000000</v>
      </c>
      <c r="L57" s="63" t="n">
        <v>0</v>
      </c>
      <c r="M57" s="63" t="n">
        <v>0</v>
      </c>
      <c r="N57" s="63" t="n">
        <v>-5000000000</v>
      </c>
      <c r="O57" s="63" t="n">
        <v>-2000000000</v>
      </c>
      <c r="P57" s="63" t="n">
        <v>-2000000000</v>
      </c>
      <c r="Q57" s="63" t="n">
        <v>-1000000000</v>
      </c>
      <c r="R57" s="63" t="n">
        <v>0</v>
      </c>
      <c r="S57" s="63" t="n">
        <v>0</v>
      </c>
      <c r="T57" s="63" t="n">
        <v>0</v>
      </c>
      <c r="U57" s="63" t="n">
        <v>0</v>
      </c>
    </row>
    <row r="58" customFormat="false" ht="15" hidden="false" customHeight="false" outlineLevel="0" collapsed="false">
      <c r="A58" s="84" t="s">
        <v>1238</v>
      </c>
      <c r="B58" s="77" t="s">
        <v>1122</v>
      </c>
      <c r="C58" s="63" t="n">
        <v>3700000000</v>
      </c>
      <c r="D58" s="63" t="n">
        <v>-3300000000</v>
      </c>
      <c r="E58" s="63" t="n">
        <v>-6200000000</v>
      </c>
      <c r="F58" s="63" t="n">
        <v>-4900000000</v>
      </c>
      <c r="G58" s="63" t="n">
        <v>-2700000000</v>
      </c>
      <c r="H58" s="63" t="n">
        <v>-19500000000</v>
      </c>
      <c r="I58" s="63" t="n">
        <v>-200000000</v>
      </c>
      <c r="J58" s="63" t="n">
        <v>-18300000000</v>
      </c>
      <c r="K58" s="63" t="n">
        <v>-25500000000</v>
      </c>
      <c r="L58" s="63" t="n">
        <v>-1000000000</v>
      </c>
      <c r="M58" s="63" t="n">
        <v>0</v>
      </c>
      <c r="N58" s="63" t="n">
        <v>88000000000</v>
      </c>
      <c r="O58" s="63" t="n">
        <v>93000000000</v>
      </c>
      <c r="P58" s="63" t="n">
        <v>30000000000</v>
      </c>
      <c r="Q58" s="63" t="n">
        <v>-28000000000</v>
      </c>
      <c r="R58" s="63" t="n">
        <v>66000000000</v>
      </c>
      <c r="S58" s="63" t="n">
        <v>34000000000</v>
      </c>
      <c r="T58" s="63" t="n">
        <v>22000000000</v>
      </c>
      <c r="U58" s="63" t="n">
        <v>82000000000</v>
      </c>
    </row>
    <row r="59" customFormat="false" ht="15" hidden="false" customHeight="false" outlineLevel="0" collapsed="false">
      <c r="A59" s="84" t="s">
        <v>448</v>
      </c>
      <c r="B59" s="77" t="s">
        <v>1122</v>
      </c>
      <c r="C59" s="63" t="n">
        <v>12900000000</v>
      </c>
      <c r="D59" s="63" t="n">
        <v>0</v>
      </c>
      <c r="E59" s="63" t="n">
        <v>500000000</v>
      </c>
      <c r="F59" s="63" t="n">
        <v>11800000000</v>
      </c>
      <c r="G59" s="63" t="n">
        <v>0</v>
      </c>
      <c r="H59" s="63" t="n">
        <v>0</v>
      </c>
      <c r="I59" s="63" t="n">
        <v>0</v>
      </c>
      <c r="J59" s="45" t="s">
        <v>79</v>
      </c>
      <c r="K59" s="45" t="s">
        <v>79</v>
      </c>
      <c r="L59" s="63" t="n">
        <v>1000000000</v>
      </c>
      <c r="M59" s="63" t="n">
        <v>10000000000</v>
      </c>
      <c r="N59" s="63" t="n">
        <v>1000000000</v>
      </c>
      <c r="O59" s="63" t="n">
        <v>0</v>
      </c>
      <c r="P59" s="63" t="n">
        <v>0</v>
      </c>
      <c r="Q59" s="63" t="n">
        <v>0</v>
      </c>
      <c r="R59" s="63" t="n">
        <v>0</v>
      </c>
      <c r="S59" s="63" t="n">
        <v>0</v>
      </c>
      <c r="T59" s="63" t="n">
        <v>0</v>
      </c>
      <c r="U59" s="63" t="n">
        <v>0</v>
      </c>
    </row>
    <row r="60" customFormat="false" ht="15" hidden="false" customHeight="false" outlineLevel="0" collapsed="false">
      <c r="A60" s="81" t="s">
        <v>1239</v>
      </c>
      <c r="B60" s="77" t="s">
        <v>144</v>
      </c>
      <c r="C60" s="63" t="n">
        <f aca="false">C61-C62</f>
        <v>32700000000</v>
      </c>
      <c r="D60" s="63" t="n">
        <f aca="false">D61-D62</f>
        <v>51100000000</v>
      </c>
      <c r="E60" s="63" t="n">
        <f aca="false">E61-E62</f>
        <v>86900000000</v>
      </c>
      <c r="F60" s="63" t="n">
        <f aca="false">F61-F62</f>
        <v>76600000000</v>
      </c>
      <c r="G60" s="63" t="n">
        <f aca="false">G61-G62</f>
        <v>68100000000</v>
      </c>
      <c r="H60" s="63" t="n">
        <f aca="false">H61-H62</f>
        <v>53300000000</v>
      </c>
      <c r="I60" s="63" t="n">
        <f aca="false">I61-I62</f>
        <v>29000000000</v>
      </c>
      <c r="J60" s="63" t="n">
        <f aca="false">J61-J62</f>
        <v>21300000000</v>
      </c>
      <c r="K60" s="63" t="n">
        <f aca="false">K61-K62</f>
        <v>-31800000000</v>
      </c>
      <c r="L60" s="63" t="n">
        <v>1000000000</v>
      </c>
      <c r="M60" s="63" t="n">
        <v>112000000000</v>
      </c>
      <c r="N60" s="63" t="n">
        <v>-3000000000</v>
      </c>
      <c r="O60" s="63" t="n">
        <v>-7000000000</v>
      </c>
      <c r="P60" s="63" t="n">
        <v>254000000000</v>
      </c>
      <c r="Q60" s="63" t="n">
        <v>-108000000000</v>
      </c>
      <c r="R60" s="63" t="n">
        <v>-34000000000</v>
      </c>
      <c r="S60" s="63" t="n">
        <v>89000000000</v>
      </c>
      <c r="T60" s="63" t="n">
        <v>109000000000</v>
      </c>
      <c r="U60" s="63" t="n">
        <v>122000000000</v>
      </c>
    </row>
    <row r="61" customFormat="false" ht="15" hidden="false" customHeight="false" outlineLevel="0" collapsed="false">
      <c r="A61" s="81" t="s">
        <v>1240</v>
      </c>
      <c r="B61" s="77"/>
      <c r="C61" s="63" t="n">
        <v>87900000000</v>
      </c>
      <c r="D61" s="63" t="n">
        <v>114900000000</v>
      </c>
      <c r="E61" s="63" t="n">
        <v>171800000000</v>
      </c>
      <c r="F61" s="63" t="n">
        <v>199300000000</v>
      </c>
      <c r="G61" s="63" t="n">
        <v>137500000000</v>
      </c>
      <c r="H61" s="63" t="n">
        <v>157500000000</v>
      </c>
      <c r="I61" s="63" t="n">
        <v>91600000000</v>
      </c>
      <c r="J61" s="63" t="n">
        <v>70700000000</v>
      </c>
      <c r="K61" s="63" t="n">
        <v>24600000000</v>
      </c>
      <c r="L61" s="63" t="n">
        <v>1000000000</v>
      </c>
      <c r="M61" s="63" t="n">
        <v>112000000000</v>
      </c>
      <c r="N61" s="63" t="n">
        <v>-3000000000</v>
      </c>
      <c r="O61" s="63" t="n">
        <v>-7000000000</v>
      </c>
      <c r="P61" s="63" t="n">
        <v>254000000000</v>
      </c>
      <c r="Q61" s="63" t="n">
        <v>-108000000000</v>
      </c>
      <c r="R61" s="63" t="n">
        <v>-34000000000</v>
      </c>
      <c r="S61" s="63" t="n">
        <v>89000000000</v>
      </c>
      <c r="T61" s="63" t="n">
        <v>109000000000</v>
      </c>
      <c r="U61" s="63" t="n">
        <v>122000000000</v>
      </c>
    </row>
    <row r="62" customFormat="false" ht="15" hidden="false" customHeight="false" outlineLevel="0" collapsed="false">
      <c r="A62" s="81" t="s">
        <v>43</v>
      </c>
      <c r="B62" s="81"/>
      <c r="C62" s="63" t="n">
        <v>55200000000</v>
      </c>
      <c r="D62" s="63" t="n">
        <v>63800000000</v>
      </c>
      <c r="E62" s="63" t="n">
        <v>84900000000</v>
      </c>
      <c r="F62" s="63" t="n">
        <v>122700000000</v>
      </c>
      <c r="G62" s="63" t="n">
        <v>69400000000</v>
      </c>
      <c r="H62" s="63" t="n">
        <v>104200000000</v>
      </c>
      <c r="I62" s="63" t="n">
        <v>62600000000</v>
      </c>
      <c r="J62" s="63" t="n">
        <v>49400000000</v>
      </c>
      <c r="K62" s="63" t="n">
        <v>56400000000</v>
      </c>
      <c r="L62" s="63" t="s">
        <v>79</v>
      </c>
      <c r="M62" s="63" t="s">
        <v>79</v>
      </c>
      <c r="N62" s="63" t="s">
        <v>79</v>
      </c>
      <c r="O62" s="63" t="s">
        <v>79</v>
      </c>
      <c r="P62" s="63" t="s">
        <v>79</v>
      </c>
      <c r="Q62" s="63" t="s">
        <v>79</v>
      </c>
      <c r="R62" s="63" t="s">
        <v>79</v>
      </c>
      <c r="S62" s="63" t="s">
        <v>79</v>
      </c>
      <c r="T62" s="63" t="s">
        <v>79</v>
      </c>
      <c r="U62" s="63" t="s">
        <v>79</v>
      </c>
    </row>
    <row r="63" customFormat="false" ht="15" hidden="false" customHeight="false" outlineLevel="0" collapsed="false">
      <c r="A63" s="81" t="s">
        <v>459</v>
      </c>
      <c r="B63" s="77"/>
      <c r="C63" s="63" t="n">
        <v>7200000000</v>
      </c>
      <c r="D63" s="63" t="n">
        <v>15500000000</v>
      </c>
      <c r="E63" s="63" t="n">
        <v>10500000000</v>
      </c>
      <c r="F63" s="63" t="n">
        <v>6800000000</v>
      </c>
      <c r="G63" s="63" t="n">
        <v>4600000000</v>
      </c>
      <c r="H63" s="63" t="n">
        <v>13100000000</v>
      </c>
      <c r="I63" s="63" t="n">
        <v>7600000000</v>
      </c>
      <c r="J63" s="63" t="n">
        <v>0</v>
      </c>
      <c r="K63" s="63" t="n">
        <v>0</v>
      </c>
      <c r="L63" s="63" t="s">
        <v>79</v>
      </c>
      <c r="M63" s="63" t="s">
        <v>79</v>
      </c>
      <c r="N63" s="63" t="s">
        <v>79</v>
      </c>
      <c r="O63" s="63" t="s">
        <v>79</v>
      </c>
      <c r="P63" s="63" t="s">
        <v>79</v>
      </c>
      <c r="Q63" s="63" t="s">
        <v>79</v>
      </c>
      <c r="R63" s="63" t="s">
        <v>79</v>
      </c>
      <c r="S63" s="63" t="s">
        <v>79</v>
      </c>
      <c r="T63" s="63" t="s">
        <v>79</v>
      </c>
      <c r="U63" s="63" t="s">
        <v>79</v>
      </c>
    </row>
    <row r="64" customFormat="false" ht="15" hidden="false" customHeight="false" outlineLevel="0" collapsed="false">
      <c r="A64" s="81" t="s">
        <v>296</v>
      </c>
      <c r="B64" s="77"/>
      <c r="C64" s="63" t="n">
        <v>48000000000</v>
      </c>
      <c r="D64" s="63" t="n">
        <v>48200000000</v>
      </c>
      <c r="E64" s="63" t="n">
        <v>74400000000</v>
      </c>
      <c r="F64" s="63" t="n">
        <v>115900000000</v>
      </c>
      <c r="G64" s="63" t="n">
        <v>64800000000</v>
      </c>
      <c r="H64" s="63" t="n">
        <v>91100000000</v>
      </c>
      <c r="I64" s="63" t="n">
        <v>55000000000</v>
      </c>
      <c r="J64" s="63" t="n">
        <v>49400000000</v>
      </c>
      <c r="K64" s="63" t="n">
        <v>56400000000</v>
      </c>
      <c r="L64" s="63" t="s">
        <v>79</v>
      </c>
      <c r="M64" s="63" t="s">
        <v>79</v>
      </c>
      <c r="N64" s="63" t="s">
        <v>79</v>
      </c>
      <c r="O64" s="63" t="s">
        <v>79</v>
      </c>
      <c r="P64" s="63" t="s">
        <v>79</v>
      </c>
      <c r="Q64" s="63" t="s">
        <v>79</v>
      </c>
      <c r="R64" s="63" t="s">
        <v>79</v>
      </c>
      <c r="S64" s="63" t="s">
        <v>79</v>
      </c>
      <c r="T64" s="63" t="s">
        <v>79</v>
      </c>
      <c r="U64" s="63" t="s">
        <v>79</v>
      </c>
    </row>
    <row r="65" customFormat="false" ht="16.5" hidden="false" customHeight="false" outlineLevel="0" collapsed="false">
      <c r="A65" s="84" t="s">
        <v>1241</v>
      </c>
      <c r="B65" s="110"/>
      <c r="C65" s="63" t="n">
        <v>32800000000</v>
      </c>
      <c r="D65" s="63" t="n">
        <v>51100000000</v>
      </c>
      <c r="E65" s="63" t="n">
        <v>86800000000</v>
      </c>
      <c r="F65" s="63" t="n">
        <v>76600000000</v>
      </c>
      <c r="G65" s="63" t="n">
        <v>68000000000</v>
      </c>
      <c r="H65" s="63" t="n">
        <v>53300000000</v>
      </c>
      <c r="I65" s="63" t="n">
        <v>29000000000</v>
      </c>
      <c r="J65" s="63" t="n">
        <v>21300000000</v>
      </c>
      <c r="K65" s="63" t="n">
        <v>-31800000000</v>
      </c>
      <c r="L65" s="63" t="n">
        <v>1000000000</v>
      </c>
      <c r="M65" s="63" t="n">
        <v>112000000000</v>
      </c>
      <c r="N65" s="63" t="n">
        <v>-3000000000</v>
      </c>
      <c r="O65" s="63" t="n">
        <v>-7000000000</v>
      </c>
      <c r="P65" s="63" t="n">
        <v>227000000000</v>
      </c>
      <c r="Q65" s="63" t="n">
        <v>-136000000000</v>
      </c>
      <c r="R65" s="63" t="n">
        <v>-34000000000</v>
      </c>
      <c r="S65" s="63" t="n">
        <v>89000000000</v>
      </c>
      <c r="T65" s="63" t="n">
        <v>109000000000</v>
      </c>
      <c r="U65" s="63" t="n">
        <v>122000000000</v>
      </c>
    </row>
    <row r="66" customFormat="false" ht="16.5" hidden="false" customHeight="false" outlineLevel="0" collapsed="false">
      <c r="A66" s="84" t="s">
        <v>136</v>
      </c>
      <c r="B66" s="110" t="s">
        <v>138</v>
      </c>
      <c r="C66" s="63" t="n">
        <v>44600000000</v>
      </c>
      <c r="D66" s="63" t="n">
        <v>50800000000</v>
      </c>
      <c r="E66" s="63" t="n">
        <v>89900000000</v>
      </c>
      <c r="F66" s="63" t="n">
        <v>81100000000</v>
      </c>
      <c r="G66" s="63" t="n">
        <v>81400000000</v>
      </c>
      <c r="H66" s="63" t="n">
        <v>58100000000</v>
      </c>
      <c r="I66" s="63" t="n">
        <v>55400000000</v>
      </c>
      <c r="J66" s="63" t="n">
        <v>40800000000</v>
      </c>
      <c r="K66" s="63" t="n">
        <v>19000000000</v>
      </c>
      <c r="L66" s="63" t="n">
        <v>30000000000</v>
      </c>
      <c r="M66" s="63" t="n">
        <v>157000000000</v>
      </c>
      <c r="N66" s="63" t="n">
        <v>41000000000</v>
      </c>
      <c r="O66" s="63" t="n">
        <v>70000000000</v>
      </c>
      <c r="P66" s="63" t="n">
        <v>366000000000</v>
      </c>
      <c r="Q66" s="63" t="n">
        <v>50000000000</v>
      </c>
      <c r="R66" s="63" t="n">
        <v>143000000000</v>
      </c>
      <c r="S66" s="63" t="n">
        <v>153000000000</v>
      </c>
      <c r="T66" s="63" t="n">
        <v>165000000000</v>
      </c>
      <c r="U66" s="63" t="n">
        <v>176000000000</v>
      </c>
    </row>
    <row r="67" customFormat="false" ht="16.5" hidden="false" customHeight="false" outlineLevel="0" collapsed="false">
      <c r="A67" s="85" t="s">
        <v>1242</v>
      </c>
      <c r="B67" s="110"/>
      <c r="C67" s="71"/>
      <c r="D67" s="71"/>
      <c r="E67" s="71"/>
      <c r="F67" s="71"/>
      <c r="G67" s="71"/>
      <c r="H67" s="71"/>
      <c r="I67" s="45"/>
      <c r="J67" s="45"/>
      <c r="K67" s="45"/>
      <c r="L67" s="63" t="n">
        <v>0</v>
      </c>
      <c r="M67" s="63" t="n">
        <v>141000000000</v>
      </c>
      <c r="N67" s="63" t="n">
        <v>0</v>
      </c>
      <c r="O67" s="63" t="n">
        <v>0</v>
      </c>
      <c r="P67" s="63" t="n">
        <v>296000000000</v>
      </c>
      <c r="Q67" s="63" t="n">
        <v>0</v>
      </c>
      <c r="R67" s="63" t="n">
        <v>0</v>
      </c>
      <c r="S67" s="63" t="n">
        <v>0</v>
      </c>
      <c r="T67" s="63" t="n">
        <v>0</v>
      </c>
      <c r="U67" s="63" t="n">
        <v>0</v>
      </c>
    </row>
    <row r="68" customFormat="false" ht="16.5" hidden="false" customHeight="false" outlineLevel="0" collapsed="false">
      <c r="A68" s="85" t="s">
        <v>269</v>
      </c>
      <c r="B68" s="110"/>
      <c r="C68" s="71"/>
      <c r="D68" s="71"/>
      <c r="E68" s="71"/>
      <c r="F68" s="71"/>
      <c r="G68" s="71"/>
      <c r="H68" s="71"/>
      <c r="I68" s="63" t="n">
        <v>55400000000</v>
      </c>
      <c r="J68" s="63" t="n">
        <v>40800000000</v>
      </c>
      <c r="K68" s="63" t="n">
        <v>19000000000</v>
      </c>
      <c r="L68" s="63" t="n">
        <v>59000000000</v>
      </c>
      <c r="M68" s="63" t="n">
        <v>61000000000</v>
      </c>
      <c r="N68" s="63" t="n">
        <v>41000000000</v>
      </c>
      <c r="O68" s="63" t="n">
        <v>70000000000</v>
      </c>
      <c r="P68" s="63" t="n">
        <v>70000000000</v>
      </c>
      <c r="Q68" s="63" t="n">
        <v>50000000000</v>
      </c>
      <c r="R68" s="63" t="n">
        <v>143000000000</v>
      </c>
      <c r="S68" s="63" t="n">
        <v>153000000000</v>
      </c>
      <c r="T68" s="63" t="n">
        <v>165000000000</v>
      </c>
      <c r="U68" s="63" t="n">
        <v>176000000000</v>
      </c>
    </row>
    <row r="69" customFormat="false" ht="16.5" hidden="false" customHeight="false" outlineLevel="0" collapsed="false">
      <c r="A69" s="108" t="s">
        <v>1243</v>
      </c>
      <c r="B69" s="110" t="s">
        <v>142</v>
      </c>
      <c r="C69" s="63" t="n">
        <v>-14100000000</v>
      </c>
      <c r="D69" s="63" t="n">
        <v>-15200000000</v>
      </c>
      <c r="E69" s="63" t="n">
        <v>-21900000000</v>
      </c>
      <c r="F69" s="63" t="n">
        <v>-13200000000</v>
      </c>
      <c r="G69" s="63" t="n">
        <v>-20000000000</v>
      </c>
      <c r="H69" s="63" t="n">
        <v>-11500000000</v>
      </c>
      <c r="I69" s="63" t="n">
        <v>0</v>
      </c>
      <c r="J69" s="63" t="n">
        <v>0</v>
      </c>
      <c r="K69" s="63" t="n">
        <v>0</v>
      </c>
      <c r="L69" s="63" t="n">
        <v>0</v>
      </c>
      <c r="M69" s="63" t="n">
        <v>0</v>
      </c>
      <c r="N69" s="63" t="n">
        <v>0</v>
      </c>
      <c r="O69" s="63" t="n">
        <v>0</v>
      </c>
      <c r="P69" s="63" t="n">
        <v>0</v>
      </c>
      <c r="Q69" s="63" t="n">
        <v>0</v>
      </c>
      <c r="R69" s="63" t="n">
        <v>0</v>
      </c>
      <c r="S69" s="63" t="n">
        <v>0</v>
      </c>
      <c r="T69" s="63" t="n">
        <v>0</v>
      </c>
      <c r="U69" s="63" t="n">
        <v>0</v>
      </c>
    </row>
    <row r="70" customFormat="false" ht="16.5" hidden="false" customHeight="false" outlineLevel="0" collapsed="false">
      <c r="A70" s="84" t="s">
        <v>172</v>
      </c>
      <c r="B70" s="110" t="s">
        <v>142</v>
      </c>
      <c r="C70" s="63" t="n">
        <v>2300000000</v>
      </c>
      <c r="D70" s="63" t="n">
        <v>-1500000000</v>
      </c>
      <c r="E70" s="63" t="n">
        <v>4700000000</v>
      </c>
      <c r="F70" s="63" t="n">
        <v>-1800000000</v>
      </c>
      <c r="G70" s="63" t="n">
        <v>300000000</v>
      </c>
      <c r="H70" s="63" t="n">
        <v>-1900000000</v>
      </c>
      <c r="I70" s="63" t="n">
        <v>-33900000000</v>
      </c>
      <c r="J70" s="63" t="n">
        <v>-19500000000</v>
      </c>
      <c r="K70" s="63" t="n">
        <v>-50800000000</v>
      </c>
      <c r="L70" s="63" t="n">
        <v>-29000000000</v>
      </c>
      <c r="M70" s="63" t="n">
        <v>-45000000000</v>
      </c>
      <c r="N70" s="63" t="n">
        <v>-44000000000</v>
      </c>
      <c r="O70" s="63" t="n">
        <v>-77000000000</v>
      </c>
      <c r="P70" s="63" t="n">
        <v>-139000000000</v>
      </c>
      <c r="Q70" s="63" t="n">
        <v>-185000000000</v>
      </c>
      <c r="R70" s="63" t="n">
        <v>-177000000000</v>
      </c>
      <c r="S70" s="63" t="n">
        <v>-64000000000</v>
      </c>
      <c r="T70" s="63" t="n">
        <v>-56000000000</v>
      </c>
      <c r="U70" s="63" t="n">
        <v>-53000000000</v>
      </c>
    </row>
    <row r="71" customFormat="false" ht="16.5" hidden="false" customHeight="false" outlineLevel="0" collapsed="false">
      <c r="A71" s="84" t="s">
        <v>1244</v>
      </c>
      <c r="B71" s="110" t="s">
        <v>138</v>
      </c>
      <c r="C71" s="63" t="n">
        <v>0</v>
      </c>
      <c r="D71" s="63" t="n">
        <v>17000000000</v>
      </c>
      <c r="E71" s="63" t="n">
        <v>14200000000</v>
      </c>
      <c r="F71" s="63" t="n">
        <v>10500000000</v>
      </c>
      <c r="G71" s="63" t="n">
        <v>6400000000</v>
      </c>
      <c r="H71" s="63" t="n">
        <v>8700000000</v>
      </c>
      <c r="I71" s="63" t="n">
        <v>8000000000</v>
      </c>
      <c r="J71" s="45"/>
      <c r="K71" s="45"/>
      <c r="L71" s="63"/>
      <c r="M71" s="63"/>
      <c r="N71" s="63"/>
      <c r="O71" s="63"/>
      <c r="P71" s="63" t="n">
        <v>27000000000</v>
      </c>
      <c r="Q71" s="63" t="n">
        <v>27000000000</v>
      </c>
      <c r="R71" s="63" t="n">
        <v>0</v>
      </c>
      <c r="S71" s="63"/>
      <c r="T71" s="63"/>
      <c r="U71" s="63"/>
    </row>
    <row r="72" customFormat="false" ht="15" hidden="false" customHeight="false" outlineLevel="0" collapsed="false">
      <c r="A72" s="85" t="s">
        <v>1245</v>
      </c>
      <c r="B72" s="81"/>
      <c r="C72" s="71" t="s">
        <v>79</v>
      </c>
      <c r="D72" s="71" t="s">
        <v>79</v>
      </c>
      <c r="E72" s="71" t="s">
        <v>79</v>
      </c>
      <c r="F72" s="71" t="s">
        <v>79</v>
      </c>
      <c r="G72" s="71" t="s">
        <v>79</v>
      </c>
      <c r="H72" s="71" t="s">
        <v>79</v>
      </c>
      <c r="I72" s="45" t="s">
        <v>79</v>
      </c>
      <c r="J72" s="45" t="s">
        <v>79</v>
      </c>
      <c r="K72" s="45" t="s">
        <v>79</v>
      </c>
      <c r="L72" s="63" t="s">
        <v>79</v>
      </c>
      <c r="M72" s="63" t="s">
        <v>79</v>
      </c>
      <c r="N72" s="63" t="s">
        <v>79</v>
      </c>
      <c r="O72" s="63" t="s">
        <v>79</v>
      </c>
      <c r="P72" s="63" t="n">
        <v>0</v>
      </c>
      <c r="Q72" s="63" t="s">
        <v>79</v>
      </c>
      <c r="R72" s="63" t="s">
        <v>79</v>
      </c>
      <c r="S72" s="63" t="s">
        <v>79</v>
      </c>
      <c r="T72" s="63" t="s">
        <v>79</v>
      </c>
      <c r="U72" s="63" t="s">
        <v>79</v>
      </c>
    </row>
    <row r="73" customFormat="false" ht="15" hidden="false" customHeight="false" outlineLevel="0" collapsed="false">
      <c r="A73" s="85" t="s">
        <v>1246</v>
      </c>
      <c r="B73" s="81"/>
      <c r="C73" s="63" t="n">
        <v>-2000000000</v>
      </c>
      <c r="D73" s="63" t="n">
        <v>-1000000000</v>
      </c>
      <c r="E73" s="63" t="n">
        <v>0</v>
      </c>
      <c r="F73" s="63" t="n">
        <v>0</v>
      </c>
      <c r="G73" s="63" t="n">
        <v>0</v>
      </c>
      <c r="H73" s="63" t="n">
        <v>0</v>
      </c>
      <c r="I73" s="45" t="s">
        <v>79</v>
      </c>
      <c r="J73" s="45" t="s">
        <v>79</v>
      </c>
      <c r="K73" s="45" t="s">
        <v>79</v>
      </c>
      <c r="L73" s="45" t="s">
        <v>79</v>
      </c>
      <c r="M73" s="45" t="s">
        <v>79</v>
      </c>
      <c r="N73" s="45" t="s">
        <v>79</v>
      </c>
      <c r="O73" s="45" t="s">
        <v>79</v>
      </c>
      <c r="P73" s="45" t="s">
        <v>79</v>
      </c>
      <c r="Q73" s="45" t="s">
        <v>79</v>
      </c>
      <c r="R73" s="45" t="s">
        <v>79</v>
      </c>
      <c r="S73" s="45" t="s">
        <v>79</v>
      </c>
      <c r="T73" s="45" t="s">
        <v>79</v>
      </c>
      <c r="U73" s="45" t="s">
        <v>79</v>
      </c>
    </row>
    <row r="74" customFormat="false" ht="15" hidden="false" customHeight="false" outlineLevel="0" collapsed="false">
      <c r="A74" s="81" t="s">
        <v>105</v>
      </c>
      <c r="B74" s="77" t="s">
        <v>144</v>
      </c>
      <c r="C74" s="71" t="s">
        <v>79</v>
      </c>
      <c r="D74" s="71" t="s">
        <v>79</v>
      </c>
      <c r="E74" s="71" t="s">
        <v>79</v>
      </c>
      <c r="F74" s="71" t="s">
        <v>79</v>
      </c>
      <c r="G74" s="71" t="s">
        <v>79</v>
      </c>
      <c r="H74" s="71" t="s">
        <v>79</v>
      </c>
      <c r="I74" s="45" t="s">
        <v>79</v>
      </c>
      <c r="J74" s="45" t="s">
        <v>79</v>
      </c>
      <c r="K74" s="45" t="s">
        <v>79</v>
      </c>
      <c r="L74" s="63" t="s">
        <v>79</v>
      </c>
      <c r="M74" s="63" t="s">
        <v>79</v>
      </c>
      <c r="N74" s="63" t="s">
        <v>79</v>
      </c>
      <c r="O74" s="63" t="s">
        <v>79</v>
      </c>
      <c r="P74" s="63" t="n">
        <v>27000000000</v>
      </c>
      <c r="Q74" s="63" t="n">
        <v>27000000000</v>
      </c>
      <c r="R74" s="63" t="n">
        <v>0</v>
      </c>
      <c r="S74" s="63" t="s">
        <v>79</v>
      </c>
      <c r="T74" s="63" t="s">
        <v>79</v>
      </c>
      <c r="U74" s="63" t="s">
        <v>79</v>
      </c>
    </row>
    <row r="75" customFormat="false" ht="15" hidden="false" customHeight="false" outlineLevel="0" collapsed="false">
      <c r="A75" s="81" t="s">
        <v>1247</v>
      </c>
      <c r="B75" s="77" t="s">
        <v>144</v>
      </c>
      <c r="C75" s="63" t="n">
        <v>0</v>
      </c>
      <c r="D75" s="63" t="n">
        <v>0</v>
      </c>
      <c r="E75" s="63" t="n">
        <v>0</v>
      </c>
      <c r="F75" s="63" t="n">
        <v>0</v>
      </c>
      <c r="G75" s="63" t="n">
        <v>0</v>
      </c>
      <c r="H75" s="63" t="n">
        <v>0</v>
      </c>
      <c r="I75" s="45" t="s">
        <v>79</v>
      </c>
      <c r="J75" s="45" t="s">
        <v>79</v>
      </c>
      <c r="K75" s="45" t="s">
        <v>79</v>
      </c>
      <c r="L75" s="63" t="s">
        <v>79</v>
      </c>
      <c r="M75" s="63" t="s">
        <v>79</v>
      </c>
      <c r="N75" s="63" t="s">
        <v>79</v>
      </c>
      <c r="O75" s="63" t="n">
        <v>0</v>
      </c>
      <c r="P75" s="63" t="n">
        <v>0</v>
      </c>
      <c r="Q75" s="63" t="n">
        <v>260000000000</v>
      </c>
      <c r="R75" s="63" t="n">
        <v>0</v>
      </c>
      <c r="S75" s="63" t="n">
        <v>0</v>
      </c>
      <c r="T75" s="63" t="n">
        <v>0</v>
      </c>
      <c r="U75" s="63" t="n">
        <v>0</v>
      </c>
    </row>
    <row r="77" customFormat="false" ht="15" hidden="false" customHeight="false" outlineLevel="0" collapsed="false">
      <c r="C77" s="0" t="s">
        <v>85</v>
      </c>
      <c r="D77" s="0" t="s">
        <v>85</v>
      </c>
      <c r="E77" s="0" t="s">
        <v>85</v>
      </c>
      <c r="F77" s="0" t="s">
        <v>85</v>
      </c>
      <c r="G77" s="0" t="s">
        <v>85</v>
      </c>
      <c r="H77" s="0" t="s">
        <v>85</v>
      </c>
      <c r="I77" s="0" t="s">
        <v>85</v>
      </c>
      <c r="J77" s="0" t="s">
        <v>85</v>
      </c>
      <c r="K77" s="0" t="s">
        <v>85</v>
      </c>
      <c r="L77" s="81" t="s">
        <v>85</v>
      </c>
      <c r="M77" s="81" t="s">
        <v>85</v>
      </c>
      <c r="N77" s="81" t="s">
        <v>85</v>
      </c>
      <c r="O77" s="81" t="s">
        <v>85</v>
      </c>
      <c r="P77" s="81" t="s">
        <v>85</v>
      </c>
      <c r="Q77" s="81" t="s">
        <v>85</v>
      </c>
      <c r="R77" s="81" t="s">
        <v>85</v>
      </c>
      <c r="S77" s="81" t="s">
        <v>85</v>
      </c>
      <c r="T77" s="81" t="s">
        <v>85</v>
      </c>
      <c r="U77" s="81" t="s">
        <v>85</v>
      </c>
    </row>
    <row r="79" customFormat="false" ht="15" hidden="false" customHeight="false" outlineLevel="0" collapsed="false">
      <c r="A79" s="0" t="s">
        <v>145</v>
      </c>
      <c r="C79" s="105" t="n">
        <f aca="false">C7-C8-C13-C15</f>
        <v>0</v>
      </c>
      <c r="D79" s="105" t="n">
        <f aca="false">D7-D8-D13-D15</f>
        <v>0</v>
      </c>
      <c r="E79" s="105" t="n">
        <f aca="false">E7-E8-E13-E15</f>
        <v>-100000000</v>
      </c>
      <c r="F79" s="105" t="n">
        <f aca="false">F7-F8-F13-F15</f>
        <v>0</v>
      </c>
      <c r="G79" s="105" t="n">
        <f aca="false">G7-G8-G13-G15</f>
        <v>0</v>
      </c>
      <c r="H79" s="105" t="n">
        <f aca="false">H7-H8-H13-H15</f>
        <v>0</v>
      </c>
      <c r="I79" s="105" t="n">
        <f aca="false">I7-I8-I13-I15</f>
        <v>0</v>
      </c>
      <c r="J79" s="105" t="n">
        <f aca="false">J7-J8-J13-J15</f>
        <v>100000000</v>
      </c>
      <c r="K79" s="105" t="n">
        <f aca="false">K7-K8-K13-K15</f>
        <v>0</v>
      </c>
      <c r="L79" s="105" t="n">
        <f aca="false">L6-L7-L16</f>
        <v>0</v>
      </c>
      <c r="M79" s="105" t="n">
        <f aca="false">M6-M7-M16</f>
        <v>0</v>
      </c>
      <c r="N79" s="105" t="n">
        <f aca="false">N6-N7-N16</f>
        <v>0</v>
      </c>
      <c r="O79" s="105" t="n">
        <f aca="false">O6-O7-O16</f>
        <v>0</v>
      </c>
      <c r="P79" s="105" t="n">
        <f aca="false">P6-P7-P16</f>
        <v>0</v>
      </c>
      <c r="Q79" s="105" t="n">
        <f aca="false">Q6-Q7-Q16</f>
        <v>0</v>
      </c>
      <c r="R79" s="105" t="n">
        <f aca="false">R6-R7-R16</f>
        <v>1000000000</v>
      </c>
      <c r="S79" s="105" t="n">
        <f aca="false">S6-S7-S16</f>
        <v>-1000000000</v>
      </c>
      <c r="T79" s="105" t="n">
        <f aca="false">T6-T7-T16</f>
        <v>0</v>
      </c>
      <c r="U79" s="105" t="n">
        <f aca="false">U6-U7-U16</f>
        <v>-1000000000</v>
      </c>
    </row>
    <row r="80" customFormat="false" ht="15" hidden="false" customHeight="false" outlineLevel="0" collapsed="false">
      <c r="A80" s="0" t="s">
        <v>331</v>
      </c>
      <c r="C80" s="105" t="n">
        <f aca="false">C19-C20-C35</f>
        <v>0</v>
      </c>
      <c r="D80" s="105" t="n">
        <f aca="false">D19-D20-D35</f>
        <v>0</v>
      </c>
      <c r="E80" s="105" t="n">
        <f aca="false">E19-E20-E35</f>
        <v>0</v>
      </c>
      <c r="F80" s="105" t="n">
        <f aca="false">F19-F20-F35</f>
        <v>0</v>
      </c>
      <c r="G80" s="105" t="n">
        <f aca="false">G19-G20-G35</f>
        <v>0</v>
      </c>
      <c r="H80" s="105" t="n">
        <f aca="false">H19-H20-H35</f>
        <v>-100000000</v>
      </c>
      <c r="I80" s="105" t="n">
        <f aca="false">I19-I20-I35</f>
        <v>0</v>
      </c>
      <c r="J80" s="105" t="n">
        <f aca="false">J19-J20-J35</f>
        <v>0</v>
      </c>
      <c r="K80" s="105" t="n">
        <f aca="false">K19-K20-K35</f>
        <v>-100000000</v>
      </c>
      <c r="L80" s="105" t="n">
        <f aca="false">L19-L20-L35</f>
        <v>0</v>
      </c>
      <c r="M80" s="105" t="n">
        <f aca="false">M19-M20-M35</f>
        <v>1000000000</v>
      </c>
      <c r="N80" s="105" t="n">
        <f aca="false">N19-N20-N35</f>
        <v>0</v>
      </c>
      <c r="O80" s="105" t="n">
        <f aca="false">O19-O20-O35</f>
        <v>0</v>
      </c>
      <c r="P80" s="105" t="n">
        <f aca="false">P19-P20-P35</f>
        <v>0</v>
      </c>
      <c r="Q80" s="105" t="n">
        <f aca="false">Q19-Q20-Q35</f>
        <v>0</v>
      </c>
      <c r="R80" s="105" t="n">
        <f aca="false">R19-R20-R35</f>
        <v>0</v>
      </c>
      <c r="S80" s="105" t="n">
        <f aca="false">S19-S20-S35</f>
        <v>1000000000</v>
      </c>
      <c r="T80" s="105" t="n">
        <f aca="false">T19-T20-T35</f>
        <v>0</v>
      </c>
      <c r="U80" s="105" t="n">
        <f aca="false">U19-U20-U35</f>
        <v>0</v>
      </c>
    </row>
    <row r="81" customFormat="false" ht="15" hidden="false" customHeight="false" outlineLevel="0" collapsed="false">
      <c r="A81" s="0" t="s">
        <v>227</v>
      </c>
      <c r="C81" s="73" t="n">
        <f aca="false">C49-C50-C61</f>
        <v>0</v>
      </c>
      <c r="D81" s="73" t="n">
        <f aca="false">D49-D50-D61</f>
        <v>0</v>
      </c>
      <c r="E81" s="73" t="n">
        <f aca="false">E49-E50-E61</f>
        <v>0</v>
      </c>
      <c r="F81" s="73" t="n">
        <f aca="false">F49-F50-F61</f>
        <v>0</v>
      </c>
      <c r="G81" s="73" t="n">
        <f aca="false">G49-G50-G61</f>
        <v>0</v>
      </c>
      <c r="H81" s="73" t="n">
        <f aca="false">H49-H50-H61</f>
        <v>0</v>
      </c>
      <c r="I81" s="73" t="n">
        <f aca="false">I49-I50-I61</f>
        <v>0</v>
      </c>
      <c r="J81" s="73" t="n">
        <f aca="false">J49-J50-J61</f>
        <v>0</v>
      </c>
      <c r="K81" s="73" t="n">
        <f aca="false">K49-K50-K61</f>
        <v>100000000</v>
      </c>
      <c r="L81" s="73" t="n">
        <f aca="false">L49-L50-L61</f>
        <v>1000000000</v>
      </c>
      <c r="M81" s="73" t="n">
        <f aca="false">M49-M50-M61</f>
        <v>0</v>
      </c>
      <c r="N81" s="73" t="n">
        <f aca="false">N49-N50-N61</f>
        <v>0</v>
      </c>
      <c r="O81" s="73" t="n">
        <f aca="false">O49-O50-O61</f>
        <v>-1000000000</v>
      </c>
      <c r="P81" s="73" t="n">
        <f aca="false">P49-P50-P61</f>
        <v>0</v>
      </c>
      <c r="Q81" s="73" t="n">
        <f aca="false">Q49-Q50-Q61</f>
        <v>0</v>
      </c>
      <c r="R81" s="73" t="n">
        <f aca="false">R49-R50-R61</f>
        <v>0</v>
      </c>
      <c r="S81" s="73" t="n">
        <f aca="false">S49-S50-S61</f>
        <v>1000000000</v>
      </c>
      <c r="T81" s="73" t="n">
        <f aca="false">T49-T50-T61</f>
        <v>0</v>
      </c>
      <c r="U81" s="73" t="n">
        <f aca="false">U49-U50-U61</f>
        <v>1000000000</v>
      </c>
    </row>
    <row r="82" customFormat="false" ht="15" hidden="false" customHeight="false" outlineLevel="0" collapsed="false">
      <c r="C82" s="54" t="n">
        <f aca="false">C60-C66-C69-C70-C71</f>
        <v>-100000000</v>
      </c>
      <c r="D82" s="54" t="n">
        <f aca="false">D60-D66-D69-D70-D71</f>
        <v>0</v>
      </c>
      <c r="E82" s="54" t="n">
        <f aca="false">E60-E66-E69-E70-E71</f>
        <v>0</v>
      </c>
      <c r="F82" s="54" t="n">
        <f aca="false">F60-F66-F69-F70-F71</f>
        <v>0</v>
      </c>
      <c r="G82" s="54" t="n">
        <f aca="false">G60-G66-G69-G70-G71</f>
        <v>0</v>
      </c>
      <c r="H82" s="54" t="n">
        <f aca="false">H60-H66-H69-H70-H71</f>
        <v>-100000000</v>
      </c>
      <c r="I82" s="54" t="n">
        <f aca="false">I60-I66-I69-I70-I71</f>
        <v>-500000000</v>
      </c>
      <c r="J82" s="54" t="n">
        <f aca="false">J60-J66-J69-J70-J71</f>
        <v>0</v>
      </c>
      <c r="K82" s="54" t="n">
        <f aca="false">K60-K66-K69-K70-K71</f>
        <v>0</v>
      </c>
      <c r="L82" s="54" t="n">
        <f aca="false">L60-L66-L69-L70-L71</f>
        <v>0</v>
      </c>
      <c r="M82" s="54" t="n">
        <f aca="false">M60-M66-M69-M70-M71</f>
        <v>0</v>
      </c>
      <c r="N82" s="54" t="n">
        <f aca="false">N60-N66-N69-N70-N71</f>
        <v>0</v>
      </c>
      <c r="O82" s="54" t="n">
        <f aca="false">O60-O66-O69-O70-O71</f>
        <v>0</v>
      </c>
      <c r="P82" s="54" t="n">
        <f aca="false">P60-P66-P69-P70-P71</f>
        <v>0</v>
      </c>
      <c r="Q82" s="54" t="n">
        <f aca="false">Q60-Q66-Q69-Q70-Q71</f>
        <v>0</v>
      </c>
      <c r="R82" s="54" t="n">
        <f aca="false">R60-R66-R69-R70-R71</f>
        <v>0</v>
      </c>
      <c r="S82" s="54" t="n">
        <f aca="false">S60-S66-S69-S70-S71</f>
        <v>0</v>
      </c>
      <c r="T82" s="54" t="n">
        <f aca="false">T60-T66-T69-T70-T71</f>
        <v>0</v>
      </c>
      <c r="U82" s="54" t="n">
        <f aca="false">U60-U66-U69-U70-U71</f>
        <v>-1000000000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W8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54" activePane="bottomRight" state="frozen"/>
      <selection pane="topLeft" activeCell="A1" activeCellId="0" sqref="A1"/>
      <selection pane="topRight" activeCell="B1" activeCellId="0" sqref="B1"/>
      <selection pane="bottomLeft" activeCell="A54" activeCellId="0" sqref="A54"/>
      <selection pane="bottomRight" activeCell="B19" activeCellId="0" sqref="B19"/>
    </sheetView>
  </sheetViews>
  <sheetFormatPr defaultRowHeight="15"/>
  <cols>
    <col collapsed="false" hidden="false" max="2" min="1" style="0" width="52.4234693877551"/>
    <col collapsed="false" hidden="false" max="3" min="3" style="0" width="16.8571428571429"/>
    <col collapsed="false" hidden="false" max="15" min="4" style="0" width="19.8520408163265"/>
    <col collapsed="false" hidden="false" max="17" min="16" style="0" width="20.9948979591837"/>
    <col collapsed="false" hidden="false" max="21" min="18" style="0" width="19.8520408163265"/>
    <col collapsed="false" hidden="false" max="1025" min="22" style="0" width="8.72959183673469"/>
  </cols>
  <sheetData>
    <row r="1" customFormat="false" ht="15" hidden="false" customHeight="false" outlineLevel="0" collapsed="false">
      <c r="A1" s="1" t="s">
        <v>1248</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1249</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28</v>
      </c>
      <c r="Q5" s="8" t="s">
        <v>94</v>
      </c>
      <c r="R5" s="2" t="s">
        <v>29</v>
      </c>
      <c r="S5" s="2" t="s">
        <v>29</v>
      </c>
      <c r="T5" s="2" t="s">
        <v>29</v>
      </c>
      <c r="U5" s="2" t="s">
        <v>29</v>
      </c>
      <c r="V5" s="2" t="s">
        <v>29</v>
      </c>
      <c r="W5" s="2" t="s">
        <v>29</v>
      </c>
    </row>
    <row r="6" s="22" customFormat="true" ht="15" hidden="false" customHeight="false" outlineLevel="0" collapsed="false">
      <c r="A6" s="9" t="s">
        <v>30</v>
      </c>
      <c r="B6" s="31" t="s">
        <v>95</v>
      </c>
      <c r="C6" s="137" t="n">
        <v>15556000000</v>
      </c>
      <c r="D6" s="69" t="n">
        <v>22235000000</v>
      </c>
      <c r="E6" s="69" t="n">
        <v>26929000000</v>
      </c>
      <c r="F6" s="69" t="n">
        <v>25482000000</v>
      </c>
      <c r="G6" s="69" t="n">
        <v>26434000000</v>
      </c>
      <c r="H6" s="69" t="n">
        <v>30509000000</v>
      </c>
      <c r="I6" s="69" t="n">
        <v>29534000000</v>
      </c>
      <c r="J6" s="69" t="n">
        <v>33945000000</v>
      </c>
      <c r="K6" s="69" t="n">
        <v>41853000000</v>
      </c>
      <c r="L6" s="69" t="n">
        <v>44776000000</v>
      </c>
      <c r="M6" s="69" t="n">
        <v>58869000000</v>
      </c>
      <c r="N6" s="69" t="n">
        <v>50907000000</v>
      </c>
      <c r="O6" s="69" t="n">
        <v>65962000000</v>
      </c>
      <c r="P6" s="69" t="n">
        <v>106461000000</v>
      </c>
      <c r="Q6" s="69" t="n">
        <v>63004000000</v>
      </c>
      <c r="R6" s="193" t="n">
        <v>67037000000000</v>
      </c>
      <c r="S6" s="69" t="n">
        <v>72488000000</v>
      </c>
      <c r="T6" s="69" t="n">
        <v>78288000000</v>
      </c>
      <c r="U6" s="69" t="n">
        <v>84580000000</v>
      </c>
    </row>
    <row r="7" customFormat="false" ht="15" hidden="false" customHeight="false" outlineLevel="0" collapsed="false">
      <c r="A7" s="81" t="s">
        <v>600</v>
      </c>
      <c r="B7" s="81"/>
      <c r="C7" s="129" t="n">
        <v>11017000000</v>
      </c>
      <c r="D7" s="63" t="n">
        <v>16904000000</v>
      </c>
      <c r="E7" s="63" t="n">
        <v>21521000000</v>
      </c>
      <c r="F7" s="63" t="n">
        <v>22335000000</v>
      </c>
      <c r="G7" s="63" t="n">
        <v>22445000000</v>
      </c>
      <c r="H7" s="63" t="n">
        <v>23972000000</v>
      </c>
      <c r="I7" s="63" t="n">
        <v>21555000000</v>
      </c>
      <c r="J7" s="63" t="n">
        <v>21160000000</v>
      </c>
      <c r="K7" s="63" t="n">
        <v>23266000000</v>
      </c>
      <c r="L7" s="63" t="n">
        <v>26401000000</v>
      </c>
      <c r="M7" s="63" t="n">
        <v>28875000000</v>
      </c>
      <c r="N7" s="63" t="n">
        <v>34793000000</v>
      </c>
      <c r="O7" s="63" t="n">
        <v>44137000000</v>
      </c>
      <c r="P7" s="63" t="n">
        <v>36926000000</v>
      </c>
      <c r="Q7" s="63" t="n">
        <v>39211000000</v>
      </c>
      <c r="R7" s="193" t="n">
        <v>42696000000000</v>
      </c>
      <c r="S7" s="63" t="n">
        <v>46379000000</v>
      </c>
      <c r="T7" s="63" t="n">
        <v>50253000000</v>
      </c>
      <c r="U7" s="63" t="n">
        <v>54444000000</v>
      </c>
    </row>
    <row r="8" customFormat="false" ht="15" hidden="false" customHeight="false" outlineLevel="0" collapsed="false">
      <c r="A8" s="81" t="s">
        <v>601</v>
      </c>
      <c r="B8" s="77" t="s">
        <v>98</v>
      </c>
      <c r="C8" s="129" t="n">
        <v>9723000000</v>
      </c>
      <c r="D8" s="63" t="n">
        <v>14475000000</v>
      </c>
      <c r="E8" s="63" t="n">
        <v>18038000000</v>
      </c>
      <c r="F8" s="63" t="n">
        <v>19622000000</v>
      </c>
      <c r="G8" s="63" t="n">
        <v>19407000000</v>
      </c>
      <c r="H8" s="63" t="n">
        <v>17797000000</v>
      </c>
      <c r="I8" s="63" t="n">
        <v>17260000000</v>
      </c>
      <c r="J8" s="63" t="n">
        <v>16678000000</v>
      </c>
      <c r="K8" s="63" t="n">
        <v>18176000000</v>
      </c>
      <c r="L8" s="63" t="n">
        <v>20515000000</v>
      </c>
      <c r="M8" s="63" t="n">
        <v>22449000000</v>
      </c>
      <c r="N8" s="63" t="n">
        <v>23520000000</v>
      </c>
      <c r="O8" s="63" t="n">
        <v>26849000000</v>
      </c>
      <c r="P8" s="63" t="n">
        <v>29407000000</v>
      </c>
      <c r="Q8" s="63" t="n">
        <v>34144000000</v>
      </c>
      <c r="R8" s="193" t="n">
        <v>37385000000000</v>
      </c>
      <c r="S8" s="63" t="n">
        <v>40855000000</v>
      </c>
      <c r="T8" s="63" t="n">
        <v>44168000000</v>
      </c>
      <c r="U8" s="63" t="n">
        <v>47813000000</v>
      </c>
    </row>
    <row r="9" customFormat="false" ht="15" hidden="false" customHeight="false" outlineLevel="0" collapsed="false">
      <c r="A9" s="84" t="s">
        <v>288</v>
      </c>
      <c r="B9" s="77" t="s">
        <v>36</v>
      </c>
      <c r="C9" s="85" t="n">
        <v>0</v>
      </c>
      <c r="D9" s="45" t="s">
        <v>79</v>
      </c>
      <c r="E9" s="45" t="s">
        <v>79</v>
      </c>
      <c r="F9" s="45" t="s">
        <v>79</v>
      </c>
      <c r="G9" s="45" t="s">
        <v>79</v>
      </c>
      <c r="H9" s="45" t="s">
        <v>79</v>
      </c>
      <c r="I9" s="45" t="s">
        <v>79</v>
      </c>
      <c r="J9" s="63" t="n">
        <v>10706000000</v>
      </c>
      <c r="K9" s="63" t="n">
        <v>9006000000</v>
      </c>
      <c r="L9" s="63" t="n">
        <v>10867000000</v>
      </c>
      <c r="M9" s="63" t="n">
        <v>11514000000</v>
      </c>
      <c r="N9" s="63" t="n">
        <v>12412000000</v>
      </c>
      <c r="O9" s="63" t="n">
        <v>17600000000</v>
      </c>
      <c r="P9" s="63" t="n">
        <v>22841000000</v>
      </c>
      <c r="Q9" s="63" t="n">
        <v>26120000000</v>
      </c>
      <c r="R9" s="193" t="n">
        <v>28463000000000</v>
      </c>
      <c r="S9" s="63" t="n">
        <v>31346000000</v>
      </c>
      <c r="T9" s="63" t="n">
        <v>33866000000</v>
      </c>
      <c r="U9" s="63" t="n">
        <v>37060000000</v>
      </c>
    </row>
    <row r="10" customFormat="false" ht="15" hidden="false" customHeight="false" outlineLevel="0" collapsed="false">
      <c r="A10" s="84" t="s">
        <v>1250</v>
      </c>
      <c r="B10" s="77" t="s">
        <v>36</v>
      </c>
      <c r="C10" s="85" t="n">
        <v>0</v>
      </c>
      <c r="D10" s="45" t="s">
        <v>79</v>
      </c>
      <c r="E10" s="45" t="s">
        <v>79</v>
      </c>
      <c r="F10" s="45" t="s">
        <v>79</v>
      </c>
      <c r="G10" s="45" t="s">
        <v>79</v>
      </c>
      <c r="H10" s="45" t="s">
        <v>79</v>
      </c>
      <c r="I10" s="45" t="s">
        <v>79</v>
      </c>
      <c r="J10" s="63" t="n">
        <v>5972000000</v>
      </c>
      <c r="K10" s="63" t="n">
        <v>9169000000</v>
      </c>
      <c r="L10" s="63" t="n">
        <v>9648000000</v>
      </c>
      <c r="M10" s="63" t="n">
        <v>10935000000</v>
      </c>
      <c r="N10" s="63" t="n">
        <v>11108000000</v>
      </c>
      <c r="O10" s="63" t="n">
        <v>9250000000</v>
      </c>
      <c r="P10" s="63" t="n">
        <v>6567000000</v>
      </c>
      <c r="Q10" s="63" t="n">
        <v>8024000000</v>
      </c>
      <c r="R10" s="193" t="n">
        <v>8921000000000</v>
      </c>
      <c r="S10" s="63" t="n">
        <v>9510000000</v>
      </c>
      <c r="T10" s="63" t="n">
        <v>10303000000</v>
      </c>
      <c r="U10" s="63" t="n">
        <v>10753000000</v>
      </c>
    </row>
    <row r="11" customFormat="false" ht="15" hidden="false" customHeight="false" outlineLevel="0" collapsed="false">
      <c r="A11" s="81" t="s">
        <v>291</v>
      </c>
      <c r="B11" s="77" t="s">
        <v>98</v>
      </c>
      <c r="C11" s="129" t="n">
        <v>1294000000</v>
      </c>
      <c r="D11" s="63" t="n">
        <v>2429000000</v>
      </c>
      <c r="E11" s="63" t="n">
        <v>3483000000</v>
      </c>
      <c r="F11" s="63" t="n">
        <v>2713000000</v>
      </c>
      <c r="G11" s="63" t="n">
        <v>3038000000</v>
      </c>
      <c r="H11" s="63" t="n">
        <v>6175000000</v>
      </c>
      <c r="I11" s="63" t="n">
        <v>4295000000</v>
      </c>
      <c r="J11" s="63" t="n">
        <v>4482000000</v>
      </c>
      <c r="K11" s="63" t="n">
        <v>5091000000</v>
      </c>
      <c r="L11" s="63" t="n">
        <v>5887000000</v>
      </c>
      <c r="M11" s="63" t="n">
        <v>6426000000</v>
      </c>
      <c r="N11" s="63" t="n">
        <v>11273000000</v>
      </c>
      <c r="O11" s="63" t="n">
        <v>17287000000</v>
      </c>
      <c r="P11" s="63" t="n">
        <v>7518000000</v>
      </c>
      <c r="Q11" s="63" t="n">
        <v>5067000000</v>
      </c>
      <c r="R11" s="193" t="n">
        <v>5311000000000</v>
      </c>
      <c r="S11" s="63" t="n">
        <v>5524000000</v>
      </c>
      <c r="T11" s="63" t="n">
        <v>6085000000</v>
      </c>
      <c r="U11" s="63" t="n">
        <v>6632000000</v>
      </c>
    </row>
    <row r="12" s="22" customFormat="true" ht="15" hidden="false" customHeight="false" outlineLevel="0" collapsed="false">
      <c r="A12" s="89" t="s">
        <v>1110</v>
      </c>
      <c r="B12" s="31"/>
      <c r="C12" s="137" t="n">
        <v>4539000000</v>
      </c>
      <c r="D12" s="69" t="n">
        <v>5332000000</v>
      </c>
      <c r="E12" s="69" t="n">
        <v>5408000000</v>
      </c>
      <c r="F12" s="69" t="n">
        <v>3147000000</v>
      </c>
      <c r="G12" s="69" t="n">
        <v>3989000000</v>
      </c>
      <c r="H12" s="69" t="n">
        <v>6537000000</v>
      </c>
      <c r="I12" s="69" t="n">
        <v>7978000000</v>
      </c>
      <c r="J12" s="69" t="n">
        <v>12785000000</v>
      </c>
      <c r="K12" s="69" t="n">
        <v>18586000000</v>
      </c>
      <c r="L12" s="69" t="n">
        <v>18374000000</v>
      </c>
      <c r="M12" s="69" t="n">
        <v>29994000000</v>
      </c>
      <c r="N12" s="69" t="n">
        <v>16114000000</v>
      </c>
      <c r="O12" s="69" t="n">
        <v>21826000000</v>
      </c>
      <c r="P12" s="69" t="n">
        <v>69535000000</v>
      </c>
      <c r="Q12" s="69" t="n">
        <v>23793000000</v>
      </c>
      <c r="R12" s="194" t="n">
        <v>24342000000000</v>
      </c>
      <c r="S12" s="69" t="n">
        <v>26109000000</v>
      </c>
      <c r="T12" s="69" t="n">
        <v>28035000000</v>
      </c>
      <c r="U12" s="69" t="n">
        <v>30135000000</v>
      </c>
    </row>
    <row r="13" customFormat="false" ht="15" hidden="false" customHeight="false" outlineLevel="0" collapsed="false">
      <c r="A13" s="84" t="s">
        <v>1251</v>
      </c>
      <c r="B13" s="77" t="s">
        <v>47</v>
      </c>
      <c r="C13" s="131" t="n">
        <v>0</v>
      </c>
      <c r="D13" s="63" t="n">
        <v>1487000000</v>
      </c>
      <c r="E13" s="63" t="n">
        <v>1130000000</v>
      </c>
      <c r="F13" s="63" t="n">
        <v>0</v>
      </c>
      <c r="G13" s="71" t="n">
        <v>153000000</v>
      </c>
      <c r="H13" s="63" t="n">
        <v>669000000</v>
      </c>
      <c r="I13" s="63" t="n">
        <v>738000000</v>
      </c>
      <c r="J13" s="63" t="n">
        <v>2122000000</v>
      </c>
      <c r="K13" s="63" t="n">
        <v>2857000000</v>
      </c>
      <c r="L13" s="63" t="n">
        <v>7743000000</v>
      </c>
      <c r="M13" s="63" t="n">
        <v>18584000000</v>
      </c>
      <c r="N13" s="63" t="n">
        <v>53000000</v>
      </c>
      <c r="O13" s="63" t="n">
        <v>0</v>
      </c>
      <c r="P13" s="63" t="n">
        <v>2396000000</v>
      </c>
      <c r="Q13" s="63" t="n">
        <v>1109000000</v>
      </c>
      <c r="R13" s="91" t="n">
        <v>0</v>
      </c>
      <c r="S13" s="63" t="n">
        <v>0</v>
      </c>
      <c r="T13" s="63" t="n">
        <v>0</v>
      </c>
      <c r="U13" s="63" t="n">
        <v>0</v>
      </c>
    </row>
    <row r="14" customFormat="false" ht="15" hidden="false" customHeight="false" outlineLevel="0" collapsed="false">
      <c r="A14" s="84" t="s">
        <v>1252</v>
      </c>
      <c r="B14" s="77" t="s">
        <v>47</v>
      </c>
      <c r="C14" s="129" t="n">
        <v>4513000000</v>
      </c>
      <c r="D14" s="63" t="n">
        <v>3689000000</v>
      </c>
      <c r="E14" s="63" t="n">
        <v>3317000000</v>
      </c>
      <c r="F14" s="63" t="n">
        <v>3147000000</v>
      </c>
      <c r="G14" s="63" t="n">
        <v>3836000000</v>
      </c>
      <c r="H14" s="63" t="n">
        <v>5868000000</v>
      </c>
      <c r="I14" s="63" t="n">
        <v>7240000000</v>
      </c>
      <c r="J14" s="63" t="n">
        <v>9285000000</v>
      </c>
      <c r="K14" s="63" t="n">
        <v>15729000000</v>
      </c>
      <c r="L14" s="63" t="n">
        <v>10631000000</v>
      </c>
      <c r="M14" s="63" t="n">
        <v>10973000000</v>
      </c>
      <c r="N14" s="63" t="n">
        <v>15135000000</v>
      </c>
      <c r="O14" s="63" t="n">
        <v>19008000000</v>
      </c>
      <c r="P14" s="63" t="n">
        <v>20655000000</v>
      </c>
      <c r="Q14" s="63" t="n">
        <v>22684000000</v>
      </c>
      <c r="R14" s="193" t="n">
        <v>24342000000000</v>
      </c>
      <c r="S14" s="63" t="n">
        <v>26109000000</v>
      </c>
      <c r="T14" s="63" t="n">
        <v>28035000000</v>
      </c>
      <c r="U14" s="63" t="n">
        <v>30135000000</v>
      </c>
    </row>
    <row r="15" customFormat="false" ht="15" hidden="false" customHeight="false" outlineLevel="0" collapsed="false">
      <c r="A15" s="84" t="s">
        <v>1253</v>
      </c>
      <c r="B15" s="77" t="s">
        <v>47</v>
      </c>
      <c r="C15" s="127" t="n">
        <v>0</v>
      </c>
      <c r="D15" s="71" t="s">
        <v>79</v>
      </c>
      <c r="E15" s="71" t="s">
        <v>79</v>
      </c>
      <c r="F15" s="71" t="s">
        <v>79</v>
      </c>
      <c r="G15" s="71" t="s">
        <v>79</v>
      </c>
      <c r="H15" s="71" t="s">
        <v>79</v>
      </c>
      <c r="I15" s="71" t="s">
        <v>79</v>
      </c>
      <c r="J15" s="45" t="s">
        <v>79</v>
      </c>
      <c r="K15" s="45" t="s">
        <v>79</v>
      </c>
      <c r="L15" s="45" t="s">
        <v>79</v>
      </c>
      <c r="M15" s="63" t="n">
        <v>437000000</v>
      </c>
      <c r="N15" s="63" t="n">
        <v>926000000</v>
      </c>
      <c r="O15" s="63" t="n">
        <v>2817000000</v>
      </c>
      <c r="P15" s="63" t="n">
        <v>46483000000</v>
      </c>
      <c r="Q15" s="63" t="n">
        <v>0</v>
      </c>
      <c r="R15" s="91" t="n">
        <v>0</v>
      </c>
      <c r="S15" s="63" t="n">
        <v>0</v>
      </c>
      <c r="T15" s="63" t="n">
        <v>0</v>
      </c>
      <c r="U15" s="63" t="n">
        <v>0</v>
      </c>
    </row>
    <row r="16" customFormat="false" ht="15" hidden="false" customHeight="false" outlineLevel="0" collapsed="false">
      <c r="A16" s="108" t="s">
        <v>1254</v>
      </c>
      <c r="B16" s="77" t="s">
        <v>47</v>
      </c>
      <c r="C16" s="131" t="n">
        <v>26000000</v>
      </c>
      <c r="D16" s="63" t="n">
        <v>156000000</v>
      </c>
      <c r="E16" s="63" t="n">
        <v>961000000</v>
      </c>
      <c r="F16" s="63" t="n">
        <v>0</v>
      </c>
      <c r="G16" s="71" t="n">
        <v>0</v>
      </c>
      <c r="H16" s="63" t="n">
        <v>0</v>
      </c>
      <c r="I16" s="63" t="n">
        <v>0</v>
      </c>
      <c r="J16" s="45" t="s">
        <v>79</v>
      </c>
      <c r="K16" s="45" t="s">
        <v>79</v>
      </c>
      <c r="L16" s="45" t="s">
        <v>79</v>
      </c>
      <c r="M16" s="45" t="s">
        <v>79</v>
      </c>
      <c r="N16" s="45" t="s">
        <v>79</v>
      </c>
      <c r="O16" s="45" t="s">
        <v>79</v>
      </c>
      <c r="P16" s="45" t="s">
        <v>79</v>
      </c>
      <c r="Q16" s="45" t="s">
        <v>79</v>
      </c>
      <c r="R16" s="0" t="n">
        <v>0</v>
      </c>
      <c r="S16" s="45" t="s">
        <v>79</v>
      </c>
      <c r="T16" s="45" t="s">
        <v>79</v>
      </c>
      <c r="U16" s="45" t="s">
        <v>79</v>
      </c>
    </row>
    <row r="17" s="22" customFormat="true" ht="15" hidden="false" customHeight="false" outlineLevel="0" collapsed="false">
      <c r="A17" s="41" t="s">
        <v>107</v>
      </c>
      <c r="B17" s="31" t="s">
        <v>108</v>
      </c>
      <c r="C17" s="137" t="n">
        <v>17614000000</v>
      </c>
      <c r="D17" s="69" t="n">
        <v>26592000000</v>
      </c>
      <c r="E17" s="69" t="n">
        <v>31699000000</v>
      </c>
      <c r="F17" s="69" t="n">
        <v>30347000000</v>
      </c>
      <c r="G17" s="69" t="n">
        <v>28847000000</v>
      </c>
      <c r="H17" s="69" t="n">
        <v>30425000000</v>
      </c>
      <c r="I17" s="69" t="n">
        <v>33599000000</v>
      </c>
      <c r="J17" s="69" t="n">
        <v>37314000000</v>
      </c>
      <c r="K17" s="69" t="n">
        <v>46338000000</v>
      </c>
      <c r="L17" s="69" t="n">
        <v>43627000000</v>
      </c>
      <c r="M17" s="69" t="n">
        <v>44703000000</v>
      </c>
      <c r="N17" s="69" t="n">
        <v>47793000000</v>
      </c>
      <c r="O17" s="69" t="n">
        <v>57803000000</v>
      </c>
      <c r="P17" s="69" t="n">
        <v>62019000000</v>
      </c>
      <c r="Q17" s="69" t="n">
        <v>67380000000</v>
      </c>
      <c r="R17" s="193" t="n">
        <v>71849000000000</v>
      </c>
      <c r="S17" s="69" t="n">
        <v>76798000000</v>
      </c>
      <c r="T17" s="69" t="n">
        <v>82329000000</v>
      </c>
      <c r="U17" s="69" t="n">
        <v>88280000000</v>
      </c>
    </row>
    <row r="18" customFormat="false" ht="15" hidden="false" customHeight="false" outlineLevel="0" collapsed="false">
      <c r="A18" s="81" t="s">
        <v>242</v>
      </c>
      <c r="B18" s="77" t="s">
        <v>110</v>
      </c>
      <c r="C18" s="129" t="n">
        <v>13493000000</v>
      </c>
      <c r="D18" s="63" t="n">
        <v>21256000000</v>
      </c>
      <c r="E18" s="63" t="n">
        <v>24172000000</v>
      </c>
      <c r="F18" s="63" t="n">
        <v>22769000000</v>
      </c>
      <c r="G18" s="63" t="n">
        <v>22546000000</v>
      </c>
      <c r="H18" s="63" t="n">
        <v>23523000000</v>
      </c>
      <c r="I18" s="63" t="n">
        <v>25766000000</v>
      </c>
      <c r="J18" s="63" t="n">
        <v>27040000000</v>
      </c>
      <c r="K18" s="63" t="n">
        <v>29855000000</v>
      </c>
      <c r="L18" s="63" t="n">
        <v>34240000000</v>
      </c>
      <c r="M18" s="63" t="n">
        <v>33116000000</v>
      </c>
      <c r="N18" s="63" t="n">
        <v>35785000000</v>
      </c>
      <c r="O18" s="63" t="n">
        <v>41898000000</v>
      </c>
      <c r="P18" s="63" t="n">
        <v>39822000000</v>
      </c>
      <c r="Q18" s="63" t="n">
        <v>41291000000</v>
      </c>
      <c r="R18" s="193" t="n">
        <v>43433000000000</v>
      </c>
      <c r="S18" s="63" t="n">
        <v>45813000000</v>
      </c>
      <c r="T18" s="63" t="n">
        <v>48783000000</v>
      </c>
      <c r="U18" s="63" t="n">
        <v>52088000000</v>
      </c>
    </row>
    <row r="19" customFormat="false" ht="15" hidden="false" customHeight="false" outlineLevel="0" collapsed="false">
      <c r="A19" s="81" t="s">
        <v>1255</v>
      </c>
      <c r="B19" s="77"/>
      <c r="C19" s="129" t="n">
        <v>11106000000</v>
      </c>
      <c r="D19" s="63" t="n">
        <v>19015000000</v>
      </c>
      <c r="E19" s="63" t="n">
        <v>19949000000</v>
      </c>
      <c r="F19" s="63" t="n">
        <v>18831000000</v>
      </c>
      <c r="G19" s="63" t="n">
        <v>20658000000</v>
      </c>
      <c r="H19" s="63" t="n">
        <v>20911000000</v>
      </c>
      <c r="I19" s="63" t="n">
        <v>22165000000</v>
      </c>
      <c r="J19" s="63" t="n">
        <v>23596000000</v>
      </c>
      <c r="K19" s="63" t="n">
        <v>26490000000</v>
      </c>
      <c r="L19" s="63" t="n">
        <v>29806000000</v>
      </c>
      <c r="M19" s="63" t="n">
        <v>29631000000</v>
      </c>
      <c r="N19" s="63" t="n">
        <v>29959000000</v>
      </c>
      <c r="O19" s="63" t="n">
        <v>31604000000</v>
      </c>
      <c r="P19" s="63" t="n">
        <v>32881000000</v>
      </c>
      <c r="Q19" s="63" t="n">
        <v>33529000000</v>
      </c>
      <c r="R19" s="193" t="n">
        <v>34875000000000</v>
      </c>
      <c r="S19" s="63" t="n">
        <v>36433000000</v>
      </c>
      <c r="T19" s="63" t="n">
        <v>38519000000</v>
      </c>
      <c r="U19" s="63" t="n">
        <v>40928000000</v>
      </c>
    </row>
    <row r="20" customFormat="false" ht="15" hidden="false" customHeight="false" outlineLevel="0" collapsed="false">
      <c r="A20" s="84" t="s">
        <v>243</v>
      </c>
      <c r="B20" s="61" t="s">
        <v>197</v>
      </c>
      <c r="C20" s="129" t="n">
        <v>6093000000</v>
      </c>
      <c r="D20" s="63" t="n">
        <v>9615000000</v>
      </c>
      <c r="E20" s="63" t="n">
        <v>10703000000</v>
      </c>
      <c r="F20" s="63" t="n">
        <v>11493000000</v>
      </c>
      <c r="G20" s="63" t="n">
        <v>12631000000</v>
      </c>
      <c r="H20" s="63" t="n">
        <v>12872000000</v>
      </c>
      <c r="I20" s="63" t="n">
        <v>13205000000</v>
      </c>
      <c r="J20" s="63" t="n">
        <v>15052000000</v>
      </c>
      <c r="K20" s="63" t="n">
        <v>15690000000</v>
      </c>
      <c r="L20" s="63" t="n">
        <v>17034000000</v>
      </c>
      <c r="M20" s="63" t="n">
        <v>18500000000</v>
      </c>
      <c r="N20" s="63" t="n">
        <v>18409000000</v>
      </c>
      <c r="O20" s="63" t="n">
        <v>18278000000</v>
      </c>
      <c r="P20" s="63" t="n">
        <v>18605000000</v>
      </c>
      <c r="Q20" s="63" t="n">
        <v>19023000000</v>
      </c>
      <c r="R20" s="193" t="n">
        <v>19649000000000</v>
      </c>
      <c r="S20" s="63" t="n">
        <v>20362000000</v>
      </c>
      <c r="T20" s="63" t="n">
        <v>21263000000</v>
      </c>
      <c r="U20" s="63" t="n">
        <v>22378000000</v>
      </c>
    </row>
    <row r="21" customFormat="false" ht="15" hidden="false" customHeight="false" outlineLevel="0" collapsed="false">
      <c r="A21" s="84" t="s">
        <v>303</v>
      </c>
      <c r="B21" s="61" t="s">
        <v>197</v>
      </c>
      <c r="C21" s="129" t="n">
        <v>4169000000</v>
      </c>
      <c r="D21" s="63" t="n">
        <v>7714000000</v>
      </c>
      <c r="E21" s="63" t="n">
        <v>7909000000</v>
      </c>
      <c r="F21" s="63" t="n">
        <v>5297000000</v>
      </c>
      <c r="G21" s="63" t="n">
        <v>6038000000</v>
      </c>
      <c r="H21" s="63" t="n">
        <v>5160000000</v>
      </c>
      <c r="I21" s="63" t="n">
        <v>5568000000</v>
      </c>
      <c r="J21" s="63" t="n">
        <v>5327000000</v>
      </c>
      <c r="K21" s="63" t="n">
        <v>8122000000</v>
      </c>
      <c r="L21" s="63" t="n">
        <v>7447000000</v>
      </c>
      <c r="M21" s="63" t="n">
        <v>7553000000</v>
      </c>
      <c r="N21" s="63" t="n">
        <v>7662000000</v>
      </c>
      <c r="O21" s="63" t="n">
        <v>8932000000</v>
      </c>
      <c r="P21" s="63" t="n">
        <v>9093000000</v>
      </c>
      <c r="Q21" s="63" t="n">
        <v>9212000000</v>
      </c>
      <c r="R21" s="193" t="n">
        <v>9831000000000</v>
      </c>
      <c r="S21" s="63" t="n">
        <v>10445000000</v>
      </c>
      <c r="T21" s="63" t="n">
        <v>11215000000</v>
      </c>
      <c r="U21" s="63" t="n">
        <v>12055000000</v>
      </c>
    </row>
    <row r="22" customFormat="false" ht="15" hidden="false" customHeight="false" outlineLevel="0" collapsed="false">
      <c r="A22" s="84" t="s">
        <v>1256</v>
      </c>
      <c r="B22" s="61" t="s">
        <v>197</v>
      </c>
      <c r="C22" s="131" t="n">
        <v>844000000</v>
      </c>
      <c r="D22" s="63" t="n">
        <v>1685000000</v>
      </c>
      <c r="E22" s="63" t="n">
        <v>1338000000</v>
      </c>
      <c r="F22" s="63" t="n">
        <v>2041000000</v>
      </c>
      <c r="G22" s="63" t="n">
        <v>1989000000</v>
      </c>
      <c r="H22" s="63" t="n">
        <v>2879000000</v>
      </c>
      <c r="I22" s="63" t="n">
        <v>3392000000</v>
      </c>
      <c r="J22" s="63" t="n">
        <v>3217000000</v>
      </c>
      <c r="K22" s="63" t="n">
        <v>2678000000</v>
      </c>
      <c r="L22" s="63" t="n">
        <v>5325000000</v>
      </c>
      <c r="M22" s="63" t="n">
        <v>3578000000</v>
      </c>
      <c r="N22" s="63" t="n">
        <v>3889000000</v>
      </c>
      <c r="O22" s="63" t="n">
        <v>4394000000</v>
      </c>
      <c r="P22" s="63" t="n">
        <v>5183000000</v>
      </c>
      <c r="Q22" s="63" t="n">
        <v>5294000000</v>
      </c>
      <c r="R22" s="193" t="n">
        <v>5395000000000</v>
      </c>
      <c r="S22" s="63" t="n">
        <v>5626000000</v>
      </c>
      <c r="T22" s="63" t="n">
        <v>6041000000</v>
      </c>
      <c r="U22" s="63" t="n">
        <v>6494000000</v>
      </c>
    </row>
    <row r="23" customFormat="false" ht="15" hidden="false" customHeight="false" outlineLevel="0" collapsed="false">
      <c r="A23" s="84" t="s">
        <v>245</v>
      </c>
      <c r="B23" s="61" t="s">
        <v>197</v>
      </c>
      <c r="C23" s="131" t="n">
        <v>960000000</v>
      </c>
      <c r="D23" s="63" t="n">
        <v>1345000000</v>
      </c>
      <c r="E23" s="63" t="n">
        <v>1335000000</v>
      </c>
      <c r="F23" s="63" t="n">
        <v>1431000000</v>
      </c>
      <c r="G23" s="63" t="n">
        <v>1282000000</v>
      </c>
      <c r="H23" s="63" t="n">
        <v>1181000000</v>
      </c>
      <c r="I23" s="63" t="n">
        <v>1144000000</v>
      </c>
      <c r="J23" s="63" t="n">
        <v>820000000</v>
      </c>
      <c r="K23" s="63" t="n">
        <v>1273000000</v>
      </c>
      <c r="L23" s="63" t="n">
        <v>1069000000</v>
      </c>
      <c r="M23" s="63" t="n">
        <v>1036000000</v>
      </c>
      <c r="N23" s="63" t="n">
        <v>952000000</v>
      </c>
      <c r="O23" s="63" t="n">
        <v>977000000</v>
      </c>
      <c r="P23" s="63" t="n">
        <v>289000000</v>
      </c>
      <c r="Q23" s="63" t="n">
        <v>456000000</v>
      </c>
      <c r="R23" s="91" t="n">
        <v>719000000000</v>
      </c>
      <c r="S23" s="63" t="n">
        <v>971000000</v>
      </c>
      <c r="T23" s="63" t="n">
        <v>1235000000</v>
      </c>
      <c r="U23" s="63" t="n">
        <v>1455000000</v>
      </c>
    </row>
    <row r="24" customFormat="false" ht="15" hidden="false" customHeight="false" outlineLevel="0" collapsed="false">
      <c r="A24" s="85" t="s">
        <v>247</v>
      </c>
      <c r="B24" s="77"/>
      <c r="C24" s="131" t="n">
        <v>890000000</v>
      </c>
      <c r="D24" s="63" t="n">
        <v>1275000000</v>
      </c>
      <c r="E24" s="63" t="n">
        <v>1265000000</v>
      </c>
      <c r="F24" s="63" t="n">
        <v>1323000000</v>
      </c>
      <c r="G24" s="63" t="n">
        <v>1187000000</v>
      </c>
      <c r="H24" s="63" t="n">
        <v>1047000000</v>
      </c>
      <c r="I24" s="63" t="n">
        <v>926000000</v>
      </c>
      <c r="J24" s="63" t="n">
        <v>653000000</v>
      </c>
      <c r="K24" s="63" t="n">
        <v>888000000</v>
      </c>
      <c r="L24" s="63" t="n">
        <v>715000000</v>
      </c>
      <c r="M24" s="63" t="n">
        <v>831000000</v>
      </c>
      <c r="N24" s="63" t="n">
        <v>743000000</v>
      </c>
      <c r="O24" s="63" t="n">
        <v>780000000</v>
      </c>
      <c r="P24" s="63" t="n">
        <v>89000000</v>
      </c>
      <c r="Q24" s="63" t="n">
        <v>274000000</v>
      </c>
      <c r="R24" s="91" t="n">
        <v>522000000000</v>
      </c>
      <c r="S24" s="63" t="n">
        <v>761000000</v>
      </c>
      <c r="T24" s="63" t="n">
        <v>1009000000</v>
      </c>
      <c r="U24" s="63" t="n">
        <v>1212000000</v>
      </c>
    </row>
    <row r="25" customFormat="false" ht="15" hidden="false" customHeight="false" outlineLevel="0" collapsed="false">
      <c r="A25" s="85" t="s">
        <v>1257</v>
      </c>
      <c r="B25" s="77"/>
      <c r="C25" s="85" t="n">
        <v>0</v>
      </c>
      <c r="D25" s="45" t="s">
        <v>79</v>
      </c>
      <c r="E25" s="45" t="s">
        <v>79</v>
      </c>
      <c r="F25" s="45" t="s">
        <v>79</v>
      </c>
      <c r="G25" s="45" t="s">
        <v>79</v>
      </c>
      <c r="H25" s="45" t="s">
        <v>79</v>
      </c>
      <c r="I25" s="45" t="s">
        <v>79</v>
      </c>
      <c r="J25" s="45" t="s">
        <v>79</v>
      </c>
      <c r="K25" s="45" t="s">
        <v>79</v>
      </c>
      <c r="L25" s="45" t="s">
        <v>79</v>
      </c>
      <c r="M25" s="63" t="n">
        <v>686000000</v>
      </c>
      <c r="N25" s="63" t="n">
        <v>652000000</v>
      </c>
      <c r="O25" s="63" t="n">
        <v>631000000</v>
      </c>
      <c r="P25" s="63" t="s">
        <v>177</v>
      </c>
      <c r="Q25" s="63" t="s">
        <v>177</v>
      </c>
      <c r="R25" s="81" t="s">
        <v>177</v>
      </c>
      <c r="S25" s="63" t="s">
        <v>177</v>
      </c>
      <c r="T25" s="63" t="s">
        <v>177</v>
      </c>
      <c r="U25" s="63" t="s">
        <v>177</v>
      </c>
    </row>
    <row r="26" customFormat="false" ht="15" hidden="false" customHeight="false" outlineLevel="0" collapsed="false">
      <c r="A26" s="85" t="s">
        <v>1258</v>
      </c>
      <c r="B26" s="77"/>
      <c r="C26" s="85" t="n">
        <v>0</v>
      </c>
      <c r="D26" s="45" t="s">
        <v>79</v>
      </c>
      <c r="E26" s="45" t="s">
        <v>79</v>
      </c>
      <c r="F26" s="45" t="s">
        <v>79</v>
      </c>
      <c r="G26" s="45" t="s">
        <v>79</v>
      </c>
      <c r="H26" s="45" t="s">
        <v>79</v>
      </c>
      <c r="I26" s="45" t="s">
        <v>79</v>
      </c>
      <c r="J26" s="45" t="s">
        <v>79</v>
      </c>
      <c r="K26" s="45" t="s">
        <v>79</v>
      </c>
      <c r="L26" s="45" t="s">
        <v>79</v>
      </c>
      <c r="M26" s="63" t="n">
        <v>145000000</v>
      </c>
      <c r="N26" s="63" t="n">
        <v>91000000</v>
      </c>
      <c r="O26" s="63" t="n">
        <v>148000000</v>
      </c>
      <c r="P26" s="63" t="s">
        <v>177</v>
      </c>
      <c r="Q26" s="63" t="s">
        <v>177</v>
      </c>
      <c r="R26" s="81" t="s">
        <v>177</v>
      </c>
      <c r="S26" s="63" t="s">
        <v>177</v>
      </c>
      <c r="T26" s="63" t="s">
        <v>177</v>
      </c>
      <c r="U26" s="63" t="s">
        <v>177</v>
      </c>
    </row>
    <row r="27" customFormat="false" ht="15" hidden="false" customHeight="false" outlineLevel="0" collapsed="false">
      <c r="A27" s="85" t="s">
        <v>246</v>
      </c>
      <c r="B27" s="77"/>
      <c r="C27" s="85" t="n">
        <v>0</v>
      </c>
      <c r="D27" s="45" t="s">
        <v>79</v>
      </c>
      <c r="E27" s="45" t="s">
        <v>79</v>
      </c>
      <c r="F27" s="45" t="s">
        <v>79</v>
      </c>
      <c r="G27" s="45" t="s">
        <v>79</v>
      </c>
      <c r="H27" s="45" t="s">
        <v>79</v>
      </c>
      <c r="I27" s="45" t="s">
        <v>79</v>
      </c>
      <c r="J27" s="63" t="n">
        <v>168000000</v>
      </c>
      <c r="K27" s="63" t="n">
        <v>386000000</v>
      </c>
      <c r="L27" s="63" t="n">
        <v>355000000</v>
      </c>
      <c r="M27" s="63" t="n">
        <v>205000000</v>
      </c>
      <c r="N27" s="63" t="n">
        <v>209000000</v>
      </c>
      <c r="O27" s="63" t="n">
        <v>198000000</v>
      </c>
      <c r="P27" s="63" t="n">
        <v>200000000</v>
      </c>
      <c r="Q27" s="63" t="n">
        <v>183000000</v>
      </c>
      <c r="R27" s="91" t="n">
        <v>196000000000</v>
      </c>
      <c r="S27" s="63" t="n">
        <v>211000000</v>
      </c>
      <c r="T27" s="63" t="n">
        <v>226000000</v>
      </c>
      <c r="U27" s="63" t="n">
        <v>243000000</v>
      </c>
    </row>
    <row r="28" customFormat="false" ht="15" hidden="false" customHeight="false" outlineLevel="0" collapsed="false">
      <c r="A28" s="84" t="s">
        <v>1259</v>
      </c>
      <c r="B28" s="61" t="s">
        <v>197</v>
      </c>
      <c r="C28" s="131" t="n">
        <v>70000000</v>
      </c>
      <c r="D28" s="63" t="n">
        <v>70000000</v>
      </c>
      <c r="E28" s="63" t="n">
        <v>70000000</v>
      </c>
      <c r="F28" s="63" t="n">
        <v>108000000</v>
      </c>
      <c r="G28" s="63" t="n">
        <v>95000000</v>
      </c>
      <c r="H28" s="63" t="n">
        <v>134000000</v>
      </c>
      <c r="I28" s="63" t="n">
        <v>218000000</v>
      </c>
      <c r="J28" s="63" t="n">
        <v>1390000000</v>
      </c>
      <c r="K28" s="63" t="n">
        <v>945000000</v>
      </c>
      <c r="L28" s="63" t="n">
        <v>1585000000</v>
      </c>
      <c r="M28" s="63" t="n">
        <v>677000000</v>
      </c>
      <c r="N28" s="63" t="n">
        <v>2636000000</v>
      </c>
      <c r="O28" s="63" t="n">
        <v>2860000000</v>
      </c>
      <c r="P28" s="63" t="n">
        <v>1179000000</v>
      </c>
      <c r="Q28" s="63" t="n">
        <v>1295000000</v>
      </c>
      <c r="R28" s="193" t="n">
        <v>1389000000000</v>
      </c>
      <c r="S28" s="63" t="n">
        <v>1490000000</v>
      </c>
      <c r="T28" s="63" t="n">
        <v>1600000000</v>
      </c>
      <c r="U28" s="63" t="n">
        <v>1720000000</v>
      </c>
    </row>
    <row r="29" customFormat="false" ht="15" hidden="false" customHeight="false" outlineLevel="0" collapsed="false">
      <c r="A29" s="84" t="s">
        <v>1260</v>
      </c>
      <c r="B29" s="61" t="s">
        <v>197</v>
      </c>
      <c r="C29" s="127" t="n">
        <v>0</v>
      </c>
      <c r="D29" s="71" t="s">
        <v>79</v>
      </c>
      <c r="E29" s="71" t="s">
        <v>79</v>
      </c>
      <c r="F29" s="71" t="s">
        <v>79</v>
      </c>
      <c r="G29" s="71" t="s">
        <v>79</v>
      </c>
      <c r="H29" s="71" t="s">
        <v>79</v>
      </c>
      <c r="I29" s="71" t="s">
        <v>79</v>
      </c>
      <c r="J29" s="63" t="n">
        <v>1234000000</v>
      </c>
      <c r="K29" s="63" t="n">
        <v>1147000000</v>
      </c>
      <c r="L29" s="63" t="n">
        <v>1780000000</v>
      </c>
      <c r="M29" s="63" t="n">
        <v>1771000000</v>
      </c>
      <c r="N29" s="63" t="n">
        <v>2238000000</v>
      </c>
      <c r="O29" s="63" t="n">
        <v>6457000000</v>
      </c>
      <c r="P29" s="63" t="n">
        <v>5473000000</v>
      </c>
      <c r="Q29" s="63" t="n">
        <v>6011000000</v>
      </c>
      <c r="R29" s="193" t="n">
        <v>6450000000000</v>
      </c>
      <c r="S29" s="63" t="n">
        <v>6918000000</v>
      </c>
      <c r="T29" s="63" t="n">
        <v>7429000000</v>
      </c>
      <c r="U29" s="63" t="n">
        <v>7985000000</v>
      </c>
    </row>
    <row r="30" customFormat="false" ht="15" hidden="false" customHeight="false" outlineLevel="0" collapsed="false">
      <c r="A30" s="108" t="s">
        <v>1261</v>
      </c>
      <c r="B30" s="61" t="s">
        <v>197</v>
      </c>
      <c r="C30" s="129" t="n">
        <v>1427000000</v>
      </c>
      <c r="D30" s="63" t="n">
        <v>896000000</v>
      </c>
      <c r="E30" s="63" t="n">
        <v>2887000000</v>
      </c>
      <c r="F30" s="63" t="n">
        <v>2507000000</v>
      </c>
      <c r="G30" s="63" t="n">
        <v>606000000</v>
      </c>
      <c r="H30" s="63" t="n">
        <v>647000000</v>
      </c>
      <c r="I30" s="63" t="n">
        <v>1433000000</v>
      </c>
      <c r="J30" s="63" t="s">
        <v>79</v>
      </c>
      <c r="K30" s="63" t="s">
        <v>79</v>
      </c>
      <c r="L30" s="63" t="s">
        <v>79</v>
      </c>
      <c r="M30" s="63" t="s">
        <v>79</v>
      </c>
      <c r="N30" s="63" t="s">
        <v>79</v>
      </c>
      <c r="O30" s="63" t="s">
        <v>79</v>
      </c>
      <c r="P30" s="63" t="s">
        <v>79</v>
      </c>
      <c r="Q30" s="63" t="s">
        <v>79</v>
      </c>
      <c r="R30" s="0" t="n">
        <v>0</v>
      </c>
      <c r="S30" s="63" t="s">
        <v>79</v>
      </c>
      <c r="T30" s="63" t="s">
        <v>79</v>
      </c>
      <c r="U30" s="63" t="s">
        <v>79</v>
      </c>
    </row>
    <row r="31" customFormat="false" ht="15" hidden="false" customHeight="false" outlineLevel="0" collapsed="false">
      <c r="A31" s="81" t="s">
        <v>251</v>
      </c>
      <c r="B31" s="77" t="s">
        <v>110</v>
      </c>
      <c r="C31" s="129" t="n">
        <v>4157000000</v>
      </c>
      <c r="D31" s="63" t="n">
        <v>5373000000</v>
      </c>
      <c r="E31" s="63" t="n">
        <v>7597000000</v>
      </c>
      <c r="F31" s="63" t="n">
        <v>7578000000</v>
      </c>
      <c r="G31" s="63" t="n">
        <v>6301000000</v>
      </c>
      <c r="H31" s="63" t="n">
        <v>6902000000</v>
      </c>
      <c r="I31" s="63" t="n">
        <v>7832000000</v>
      </c>
      <c r="J31" s="63" t="n">
        <v>10274000000</v>
      </c>
      <c r="K31" s="63" t="n">
        <v>16483000000</v>
      </c>
      <c r="L31" s="63" t="n">
        <v>8939000000</v>
      </c>
      <c r="M31" s="63" t="n">
        <v>11588000000</v>
      </c>
      <c r="N31" s="63" t="n">
        <v>11708000000</v>
      </c>
      <c r="O31" s="63" t="n">
        <v>15444000000</v>
      </c>
      <c r="P31" s="63" t="n">
        <v>22197000000</v>
      </c>
      <c r="Q31" s="63" t="n">
        <v>26089000000</v>
      </c>
      <c r="R31" s="193" t="n">
        <v>28416000000000</v>
      </c>
      <c r="S31" s="63" t="n">
        <v>30985000000</v>
      </c>
      <c r="T31" s="63" t="n">
        <v>33546000000</v>
      </c>
      <c r="U31" s="63" t="n">
        <v>36192000000</v>
      </c>
    </row>
    <row r="32" customFormat="false" ht="15" hidden="false" customHeight="false" outlineLevel="0" collapsed="false">
      <c r="A32" s="85" t="s">
        <v>1262</v>
      </c>
      <c r="B32" s="13" t="s">
        <v>58</v>
      </c>
      <c r="C32" s="131" t="n">
        <v>130000000</v>
      </c>
      <c r="D32" s="63" t="n">
        <v>584000000</v>
      </c>
      <c r="E32" s="63" t="n">
        <v>131000000</v>
      </c>
      <c r="F32" s="63" t="n">
        <v>2785000000</v>
      </c>
      <c r="G32" s="63" t="n">
        <v>2539000000</v>
      </c>
      <c r="H32" s="63" t="n">
        <v>1411000000</v>
      </c>
      <c r="I32" s="63" t="n">
        <v>1250000000</v>
      </c>
      <c r="J32" s="63" t="n">
        <v>1227000000</v>
      </c>
      <c r="K32" s="63" t="n">
        <v>1758000000</v>
      </c>
      <c r="L32" s="63" t="n">
        <v>1563000000</v>
      </c>
      <c r="M32" s="63" t="n">
        <v>2515000000</v>
      </c>
      <c r="N32" s="63" t="n">
        <v>1417000000</v>
      </c>
      <c r="O32" s="63" t="n">
        <v>5747000000</v>
      </c>
      <c r="P32" s="63" t="n">
        <v>6928000000</v>
      </c>
      <c r="Q32" s="63" t="n">
        <v>6293000000</v>
      </c>
      <c r="R32" s="193" t="n">
        <v>7417000000000</v>
      </c>
      <c r="S32" s="63" t="n">
        <v>8699000000</v>
      </c>
      <c r="T32" s="63" t="n">
        <v>9852000000</v>
      </c>
      <c r="U32" s="63" t="n">
        <v>10959000000</v>
      </c>
    </row>
    <row r="33" customFormat="false" ht="15" hidden="false" customHeight="false" outlineLevel="0" collapsed="false">
      <c r="A33" s="85" t="s">
        <v>1263</v>
      </c>
      <c r="B33" s="13" t="s">
        <v>58</v>
      </c>
      <c r="C33" s="129" t="n">
        <v>4027000000</v>
      </c>
      <c r="D33" s="63" t="n">
        <v>4789000000</v>
      </c>
      <c r="E33" s="63" t="n">
        <v>7466000000</v>
      </c>
      <c r="F33" s="63" t="n">
        <v>4793000000</v>
      </c>
      <c r="G33" s="63" t="n">
        <v>3762000000</v>
      </c>
      <c r="H33" s="63" t="n">
        <v>5491000000</v>
      </c>
      <c r="I33" s="63" t="n">
        <v>6182000000</v>
      </c>
      <c r="J33" s="63" t="n">
        <v>7669000000</v>
      </c>
      <c r="K33" s="63" t="n">
        <v>14725000000</v>
      </c>
      <c r="L33" s="63" t="n">
        <v>7326000000</v>
      </c>
      <c r="M33" s="63" t="n">
        <v>9073000000</v>
      </c>
      <c r="N33" s="63" t="n">
        <v>10291000000</v>
      </c>
      <c r="O33" s="63" t="n">
        <v>9696000000</v>
      </c>
      <c r="P33" s="63" t="n">
        <v>14539000000</v>
      </c>
      <c r="Q33" s="63" t="n">
        <v>19003000000</v>
      </c>
      <c r="R33" s="193" t="n">
        <v>20137000000000</v>
      </c>
      <c r="S33" s="63" t="n">
        <v>21349000000</v>
      </c>
      <c r="T33" s="63" t="n">
        <v>22676000000</v>
      </c>
      <c r="U33" s="63" t="n">
        <v>24127000000</v>
      </c>
    </row>
    <row r="34" customFormat="false" ht="15" hidden="false" customHeight="false" outlineLevel="0" collapsed="false">
      <c r="A34" s="85" t="s">
        <v>1264</v>
      </c>
      <c r="B34" s="13" t="s">
        <v>58</v>
      </c>
      <c r="C34" s="85" t="s">
        <v>177</v>
      </c>
      <c r="D34" s="63" t="s">
        <v>177</v>
      </c>
      <c r="E34" s="63" t="s">
        <v>177</v>
      </c>
      <c r="F34" s="63" t="s">
        <v>177</v>
      </c>
      <c r="G34" s="71" t="s">
        <v>79</v>
      </c>
      <c r="H34" s="63" t="n">
        <v>0</v>
      </c>
      <c r="I34" s="63" t="n">
        <v>401000000</v>
      </c>
      <c r="J34" s="63" t="n">
        <v>1378000000</v>
      </c>
      <c r="K34" s="63" t="n">
        <v>0</v>
      </c>
      <c r="L34" s="63" t="n">
        <v>50000000</v>
      </c>
      <c r="M34" s="63" t="n">
        <v>0</v>
      </c>
      <c r="N34" s="63" t="n">
        <v>0</v>
      </c>
      <c r="O34" s="63" t="n">
        <v>0</v>
      </c>
      <c r="P34" s="63" t="n">
        <v>730000000</v>
      </c>
      <c r="Q34" s="63" t="n">
        <v>793000000</v>
      </c>
      <c r="R34" s="91" t="n">
        <v>862000000000</v>
      </c>
      <c r="S34" s="63" t="n">
        <v>937000000</v>
      </c>
      <c r="T34" s="63" t="n">
        <v>1018000000</v>
      </c>
      <c r="U34" s="63" t="n">
        <v>1106000000</v>
      </c>
    </row>
    <row r="35" customFormat="false" ht="15" hidden="false" customHeight="false" outlineLevel="0" collapsed="false">
      <c r="A35" s="81" t="s">
        <v>484</v>
      </c>
      <c r="B35" s="77" t="s">
        <v>110</v>
      </c>
      <c r="C35" s="131" t="n">
        <v>-35000000</v>
      </c>
      <c r="D35" s="63" t="n">
        <v>-36000000</v>
      </c>
      <c r="E35" s="63" t="n">
        <v>-69000000</v>
      </c>
      <c r="F35" s="63" t="n">
        <v>0</v>
      </c>
      <c r="G35" s="71" t="n">
        <v>0</v>
      </c>
      <c r="H35" s="63" t="n">
        <v>0</v>
      </c>
      <c r="I35" s="63" t="n">
        <v>0</v>
      </c>
      <c r="J35" s="45" t="n">
        <v>0</v>
      </c>
      <c r="K35" s="63" t="n">
        <v>0</v>
      </c>
      <c r="L35" s="63" t="n">
        <v>448000000</v>
      </c>
      <c r="M35" s="63" t="n">
        <v>0</v>
      </c>
      <c r="N35" s="63" t="n">
        <v>300000000</v>
      </c>
      <c r="O35" s="63" t="n">
        <v>461000000</v>
      </c>
      <c r="P35" s="63" t="n">
        <v>0</v>
      </c>
      <c r="Q35" s="63" t="n">
        <v>0</v>
      </c>
      <c r="R35" s="91" t="n">
        <v>0</v>
      </c>
      <c r="S35" s="63" t="n">
        <v>0</v>
      </c>
      <c r="T35" s="63" t="n">
        <v>0</v>
      </c>
      <c r="U35" s="63" t="n">
        <v>0</v>
      </c>
    </row>
    <row r="36" customFormat="false" ht="15" hidden="false" customHeight="false" outlineLevel="0" collapsed="false">
      <c r="A36" s="81" t="s">
        <v>1265</v>
      </c>
      <c r="B36" s="77"/>
      <c r="C36" s="131" t="n">
        <v>-219000000</v>
      </c>
      <c r="D36" s="63" t="n">
        <v>-2695000000</v>
      </c>
      <c r="E36" s="63" t="n">
        <v>1441000000</v>
      </c>
      <c r="F36" s="63" t="n">
        <v>719000000</v>
      </c>
      <c r="G36" s="63" t="n">
        <v>-752000000</v>
      </c>
      <c r="H36" s="63" t="n">
        <v>1650000000</v>
      </c>
      <c r="I36" s="63" t="n">
        <v>-1859000000</v>
      </c>
      <c r="J36" s="63" t="n">
        <v>-3662000000</v>
      </c>
      <c r="K36" s="63" t="n">
        <v>-4981000000</v>
      </c>
      <c r="L36" s="63" t="n">
        <v>-4967000000</v>
      </c>
      <c r="M36" s="63" t="n">
        <v>-3271000000</v>
      </c>
      <c r="N36" s="63" t="n">
        <v>3417000000</v>
      </c>
      <c r="O36" s="63" t="n">
        <v>6785000000</v>
      </c>
      <c r="P36" s="63" t="n">
        <v>-2883000000</v>
      </c>
      <c r="Q36" s="63" t="n">
        <v>-611000000</v>
      </c>
      <c r="R36" s="91" t="n">
        <v>403000000000</v>
      </c>
      <c r="S36" s="63" t="n">
        <v>1247000000</v>
      </c>
      <c r="T36" s="63" t="n">
        <v>1882000000</v>
      </c>
      <c r="U36" s="63" t="n">
        <v>2558000000</v>
      </c>
    </row>
    <row r="37" customFormat="false" ht="15" hidden="false" customHeight="false" outlineLevel="0" collapsed="false">
      <c r="A37" s="81" t="s">
        <v>1106</v>
      </c>
      <c r="B37" s="77"/>
      <c r="C37" s="129" t="n">
        <v>-2058000000</v>
      </c>
      <c r="D37" s="63" t="n">
        <v>-4357000000</v>
      </c>
      <c r="E37" s="63" t="n">
        <v>-4771000000</v>
      </c>
      <c r="F37" s="63" t="n">
        <v>-4865000000</v>
      </c>
      <c r="G37" s="63" t="n">
        <v>-2413000000</v>
      </c>
      <c r="H37" s="63" t="n">
        <v>84000000</v>
      </c>
      <c r="I37" s="63" t="n">
        <v>-4065000000</v>
      </c>
      <c r="J37" s="63" t="n">
        <v>-3369000000</v>
      </c>
      <c r="K37" s="63" t="n">
        <v>-4485000000</v>
      </c>
      <c r="L37" s="63" t="n">
        <v>1148000000</v>
      </c>
      <c r="M37" s="63" t="n">
        <v>14165000000</v>
      </c>
      <c r="N37" s="63" t="n">
        <v>3114000000</v>
      </c>
      <c r="O37" s="63" t="n">
        <v>8159000000</v>
      </c>
      <c r="P37" s="63" t="n">
        <v>44442000000</v>
      </c>
      <c r="Q37" s="63" t="n">
        <v>-4376000000</v>
      </c>
      <c r="R37" s="193" t="n">
        <v>-4812000000000</v>
      </c>
      <c r="S37" s="63" t="n">
        <v>-4309000000</v>
      </c>
      <c r="T37" s="63" t="n">
        <v>-4041000000</v>
      </c>
      <c r="U37" s="63" t="n">
        <v>-3701000000</v>
      </c>
    </row>
    <row r="38" customFormat="false" ht="15" hidden="false" customHeight="false" outlineLevel="0" collapsed="false">
      <c r="A38" s="81" t="s">
        <v>1053</v>
      </c>
      <c r="B38" s="77"/>
      <c r="C38" s="129" t="n">
        <v>-2058000000</v>
      </c>
      <c r="D38" s="63" t="n">
        <v>-5844000000</v>
      </c>
      <c r="E38" s="63" t="n">
        <v>-5901000000</v>
      </c>
      <c r="F38" s="63" t="n">
        <v>-4865000000</v>
      </c>
      <c r="G38" s="63" t="n">
        <v>-2566000000</v>
      </c>
      <c r="H38" s="63" t="n">
        <v>-585000000</v>
      </c>
      <c r="I38" s="63" t="n">
        <v>-4803000000</v>
      </c>
      <c r="J38" s="63" t="n">
        <v>-16153000000</v>
      </c>
      <c r="K38" s="63" t="n">
        <v>-23072000000</v>
      </c>
      <c r="L38" s="63" t="n">
        <v>-17226000000</v>
      </c>
      <c r="M38" s="63" t="n">
        <v>-15829000000</v>
      </c>
      <c r="N38" s="63" t="n">
        <v>-13000000000</v>
      </c>
      <c r="O38" s="63" t="n">
        <v>-13666000000</v>
      </c>
      <c r="P38" s="63" t="n">
        <v>-25093000000</v>
      </c>
      <c r="Q38" s="63" t="n">
        <v>-28170000000</v>
      </c>
      <c r="R38" s="193" t="n">
        <v>-29153000000000</v>
      </c>
      <c r="S38" s="63" t="n">
        <v>-30419000000</v>
      </c>
      <c r="T38" s="63" t="n">
        <v>-32076000000</v>
      </c>
      <c r="U38" s="63" t="n">
        <v>-33836000000</v>
      </c>
    </row>
    <row r="39" customFormat="false" ht="15" hidden="false" customHeight="false" outlineLevel="0" collapsed="false">
      <c r="A39" s="81" t="s">
        <v>1266</v>
      </c>
      <c r="B39" s="77"/>
      <c r="C39" s="129" t="n">
        <v>1965000000</v>
      </c>
      <c r="D39" s="63" t="n">
        <v>1743000000</v>
      </c>
      <c r="E39" s="63" t="n">
        <v>969000000</v>
      </c>
      <c r="F39" s="63" t="n">
        <v>2226000000</v>
      </c>
      <c r="G39" s="63" t="n">
        <v>1862000000</v>
      </c>
      <c r="H39" s="63" t="n">
        <v>-272000000</v>
      </c>
      <c r="I39" s="63" t="n">
        <v>1436000000</v>
      </c>
      <c r="J39" s="63" t="n">
        <v>-2289000000</v>
      </c>
      <c r="K39" s="63" t="n">
        <v>309000000</v>
      </c>
      <c r="L39" s="63" t="n">
        <v>430000000</v>
      </c>
      <c r="M39" s="63" t="n">
        <v>-12430000000</v>
      </c>
      <c r="N39" s="63" t="n">
        <v>-7281000000</v>
      </c>
      <c r="O39" s="63" t="n">
        <v>-1544000000</v>
      </c>
      <c r="P39" s="63" t="n">
        <v>-2119000000</v>
      </c>
      <c r="Q39" s="63" t="n">
        <v>-2090000000</v>
      </c>
      <c r="R39" s="193" t="n">
        <v>-2103000000000</v>
      </c>
      <c r="S39" s="63" t="n">
        <v>-2105000000</v>
      </c>
      <c r="T39" s="63" t="n">
        <v>-1905000000</v>
      </c>
      <c r="U39" s="63" t="n">
        <v>0</v>
      </c>
    </row>
    <row r="40" customFormat="false" ht="15" hidden="false" customHeight="false" outlineLevel="0" collapsed="false">
      <c r="A40" s="81" t="s">
        <v>1267</v>
      </c>
      <c r="B40" s="77"/>
      <c r="C40" s="131" t="n">
        <v>551000000</v>
      </c>
      <c r="D40" s="63" t="n">
        <v>916000000</v>
      </c>
      <c r="E40" s="63" t="n">
        <v>882000000</v>
      </c>
      <c r="F40" s="63" t="n">
        <v>1001000000</v>
      </c>
      <c r="G40" s="63" t="n">
        <v>665000000</v>
      </c>
      <c r="H40" s="63" t="n">
        <v>542000000</v>
      </c>
      <c r="I40" s="63" t="n">
        <v>413000000</v>
      </c>
      <c r="J40" s="63" t="n">
        <v>-5317000000</v>
      </c>
      <c r="K40" s="63" t="n">
        <v>232000000</v>
      </c>
      <c r="L40" s="63" t="n">
        <v>-271000000</v>
      </c>
      <c r="M40" s="63" t="n">
        <v>-4007000000</v>
      </c>
      <c r="N40" s="63" t="n">
        <v>-1662000000</v>
      </c>
      <c r="O40" s="63" t="n">
        <v>-171000000</v>
      </c>
      <c r="P40" s="63" t="n">
        <v>0</v>
      </c>
      <c r="Q40" s="63" t="n">
        <v>0</v>
      </c>
      <c r="R40" s="91" t="n">
        <v>0</v>
      </c>
      <c r="S40" s="63" t="n">
        <v>0</v>
      </c>
      <c r="T40" s="63" t="n">
        <v>0</v>
      </c>
      <c r="U40" s="63" t="n">
        <v>0</v>
      </c>
    </row>
    <row r="41" customFormat="false" ht="15" hidden="false" customHeight="false" outlineLevel="0" collapsed="false">
      <c r="A41" s="81" t="s">
        <v>1231</v>
      </c>
      <c r="B41" s="77"/>
      <c r="C41" s="129" t="n">
        <v>1413000000</v>
      </c>
      <c r="D41" s="63" t="n">
        <v>827000000</v>
      </c>
      <c r="E41" s="63" t="n">
        <v>87000000</v>
      </c>
      <c r="F41" s="63" t="n">
        <v>1225000000</v>
      </c>
      <c r="G41" s="63" t="n">
        <v>1197000000</v>
      </c>
      <c r="H41" s="63" t="n">
        <v>-814000000</v>
      </c>
      <c r="I41" s="63" t="n">
        <v>1023000000</v>
      </c>
      <c r="J41" s="63" t="n">
        <v>3029000000</v>
      </c>
      <c r="K41" s="63" t="n">
        <v>77000000</v>
      </c>
      <c r="L41" s="63" t="n">
        <v>702000000</v>
      </c>
      <c r="M41" s="63" t="n">
        <v>-8423000000</v>
      </c>
      <c r="N41" s="63" t="n">
        <v>-5619000000</v>
      </c>
      <c r="O41" s="63" t="n">
        <v>-1372000000</v>
      </c>
      <c r="P41" s="63" t="n">
        <v>-2119000000</v>
      </c>
      <c r="Q41" s="63" t="n">
        <v>-2090000000</v>
      </c>
      <c r="R41" s="193" t="n">
        <v>-2103000000000</v>
      </c>
      <c r="S41" s="63" t="n">
        <v>-2105000000</v>
      </c>
      <c r="T41" s="63" t="n">
        <v>-1905000000</v>
      </c>
      <c r="U41" s="63" t="n">
        <v>0</v>
      </c>
    </row>
    <row r="42" customFormat="false" ht="15" hidden="false" customHeight="false" outlineLevel="0" collapsed="false">
      <c r="A42" s="81" t="s">
        <v>1268</v>
      </c>
      <c r="B42" s="81"/>
      <c r="C42" s="127" t="n">
        <v>0</v>
      </c>
      <c r="D42" s="45" t="s">
        <v>79</v>
      </c>
      <c r="E42" s="45" t="s">
        <v>79</v>
      </c>
      <c r="F42" s="45" t="s">
        <v>79</v>
      </c>
      <c r="G42" s="45" t="s">
        <v>79</v>
      </c>
      <c r="H42" s="45" t="s">
        <v>79</v>
      </c>
      <c r="I42" s="45" t="s">
        <v>79</v>
      </c>
      <c r="J42" s="45" t="s">
        <v>79</v>
      </c>
      <c r="K42" s="45" t="s">
        <v>79</v>
      </c>
      <c r="L42" s="63" t="n">
        <v>-9391000000</v>
      </c>
      <c r="M42" s="63" t="n">
        <v>-13629000000</v>
      </c>
      <c r="N42" s="63" t="n">
        <v>-7985000000</v>
      </c>
      <c r="O42" s="63" t="n">
        <v>-1372000000</v>
      </c>
      <c r="P42" s="63" t="n">
        <v>-2119000000</v>
      </c>
      <c r="Q42" s="63" t="n">
        <v>-2090000000</v>
      </c>
      <c r="R42" s="193" t="n">
        <v>-2103000000000</v>
      </c>
      <c r="S42" s="63" t="n">
        <v>-2105000000</v>
      </c>
      <c r="T42" s="63" t="n">
        <v>-1905000000</v>
      </c>
      <c r="U42" s="63" t="n">
        <v>0</v>
      </c>
    </row>
    <row r="43" customFormat="false" ht="15" hidden="false" customHeight="false" outlineLevel="0" collapsed="false">
      <c r="A43" s="81" t="s">
        <v>1269</v>
      </c>
      <c r="B43" s="81"/>
      <c r="C43" s="127" t="n">
        <v>0</v>
      </c>
      <c r="D43" s="45" t="s">
        <v>79</v>
      </c>
      <c r="E43" s="45" t="s">
        <v>79</v>
      </c>
      <c r="F43" s="45" t="s">
        <v>79</v>
      </c>
      <c r="G43" s="45" t="s">
        <v>79</v>
      </c>
      <c r="H43" s="45" t="s">
        <v>79</v>
      </c>
      <c r="I43" s="45" t="s">
        <v>79</v>
      </c>
      <c r="J43" s="45" t="s">
        <v>79</v>
      </c>
      <c r="K43" s="45" t="s">
        <v>79</v>
      </c>
      <c r="L43" s="63" t="n">
        <v>10093000000</v>
      </c>
      <c r="M43" s="63" t="n">
        <v>5206000000</v>
      </c>
      <c r="N43" s="63" t="n">
        <v>2366000000</v>
      </c>
      <c r="O43" s="63" t="n">
        <v>0</v>
      </c>
      <c r="P43" s="63" t="n">
        <v>0</v>
      </c>
      <c r="Q43" s="63" t="n">
        <v>0</v>
      </c>
      <c r="R43" s="91" t="n">
        <v>0</v>
      </c>
      <c r="S43" s="63" t="n">
        <v>0</v>
      </c>
      <c r="T43" s="63" t="n">
        <v>0</v>
      </c>
      <c r="U43" s="63" t="n">
        <v>0</v>
      </c>
    </row>
    <row r="44" customFormat="false" ht="15" hidden="false" customHeight="false" outlineLevel="0" collapsed="false">
      <c r="A44" s="81" t="s">
        <v>992</v>
      </c>
      <c r="B44" s="81"/>
      <c r="C44" s="85" t="n">
        <v>0</v>
      </c>
      <c r="D44" s="45" t="s">
        <v>79</v>
      </c>
      <c r="E44" s="45" t="s">
        <v>79</v>
      </c>
      <c r="F44" s="45" t="s">
        <v>79</v>
      </c>
      <c r="G44" s="45" t="s">
        <v>79</v>
      </c>
      <c r="H44" s="45" t="s">
        <v>79</v>
      </c>
      <c r="I44" s="45" t="s">
        <v>79</v>
      </c>
      <c r="J44" s="45" t="s">
        <v>79</v>
      </c>
      <c r="K44" s="45" t="s">
        <v>79</v>
      </c>
      <c r="L44" s="63" t="n">
        <v>2849000000</v>
      </c>
      <c r="M44" s="63" t="n">
        <v>2761000000</v>
      </c>
      <c r="N44" s="63" t="n">
        <v>2071000000</v>
      </c>
      <c r="O44" s="63" t="n">
        <v>45000000</v>
      </c>
      <c r="P44" s="63" t="n">
        <v>0</v>
      </c>
      <c r="Q44" s="63" t="n">
        <v>0</v>
      </c>
      <c r="R44" s="91" t="n">
        <v>0</v>
      </c>
      <c r="S44" s="63" t="n">
        <v>0</v>
      </c>
      <c r="T44" s="63" t="n">
        <v>0</v>
      </c>
      <c r="U44" s="63" t="n">
        <v>0</v>
      </c>
    </row>
    <row r="45" customFormat="false" ht="15" hidden="false" customHeight="false" outlineLevel="0" collapsed="false">
      <c r="A45" s="81" t="s">
        <v>1270</v>
      </c>
      <c r="B45" s="81"/>
      <c r="C45" s="85" t="n">
        <v>0</v>
      </c>
      <c r="D45" s="71" t="s">
        <v>79</v>
      </c>
      <c r="E45" s="71" t="s">
        <v>79</v>
      </c>
      <c r="F45" s="71" t="s">
        <v>79</v>
      </c>
      <c r="G45" s="63" t="n">
        <v>125000000</v>
      </c>
      <c r="H45" s="63" t="n">
        <v>-548000000</v>
      </c>
      <c r="I45" s="63" t="n">
        <v>0</v>
      </c>
      <c r="J45" s="45" t="s">
        <v>79</v>
      </c>
      <c r="K45" s="45" t="s">
        <v>79</v>
      </c>
      <c r="L45" s="45" t="s">
        <v>79</v>
      </c>
      <c r="M45" s="45" t="s">
        <v>79</v>
      </c>
      <c r="N45" s="45" t="s">
        <v>79</v>
      </c>
      <c r="O45" s="45" t="s">
        <v>79</v>
      </c>
      <c r="P45" s="45" t="s">
        <v>79</v>
      </c>
      <c r="Q45" s="45" t="s">
        <v>79</v>
      </c>
      <c r="S45" s="45" t="s">
        <v>79</v>
      </c>
      <c r="T45" s="45" t="s">
        <v>79</v>
      </c>
      <c r="U45" s="45" t="s">
        <v>79</v>
      </c>
    </row>
    <row r="46" customFormat="false" ht="15" hidden="false" customHeight="false" outlineLevel="0" collapsed="false">
      <c r="A46" s="81" t="s">
        <v>940</v>
      </c>
      <c r="B46" s="77"/>
      <c r="C46" s="131" t="n">
        <v>-93000000</v>
      </c>
      <c r="D46" s="63" t="n">
        <v>-2614000000</v>
      </c>
      <c r="E46" s="63" t="n">
        <v>-3802000000</v>
      </c>
      <c r="F46" s="63" t="n">
        <v>-2638000000</v>
      </c>
      <c r="G46" s="63" t="n">
        <v>-426000000</v>
      </c>
      <c r="H46" s="63" t="n">
        <v>-736000000</v>
      </c>
      <c r="I46" s="63" t="n">
        <v>-2628000000</v>
      </c>
      <c r="J46" s="63" t="n">
        <v>-5657000000</v>
      </c>
      <c r="K46" s="63" t="n">
        <v>-4176000000</v>
      </c>
      <c r="L46" s="63" t="n">
        <v>1579000000</v>
      </c>
      <c r="M46" s="63" t="n">
        <v>1736000000</v>
      </c>
      <c r="N46" s="63" t="n">
        <v>-4167000000</v>
      </c>
      <c r="O46" s="63" t="n">
        <v>6616000000</v>
      </c>
      <c r="P46" s="63" t="n">
        <v>42323000000</v>
      </c>
      <c r="Q46" s="63" t="n">
        <v>-6467000000</v>
      </c>
      <c r="R46" s="193" t="n">
        <v>-6915000000000</v>
      </c>
      <c r="S46" s="63" t="n">
        <v>-6415000000</v>
      </c>
      <c r="T46" s="63" t="n">
        <v>-5947000000</v>
      </c>
      <c r="U46" s="63" t="n">
        <v>-3701000000</v>
      </c>
    </row>
    <row r="47" customFormat="false" ht="15" hidden="false" customHeight="false" outlineLevel="0" collapsed="false">
      <c r="A47" s="81" t="s">
        <v>1053</v>
      </c>
      <c r="B47" s="77"/>
      <c r="C47" s="131" t="n">
        <v>-93000000</v>
      </c>
      <c r="D47" s="63" t="n">
        <v>-4101000000</v>
      </c>
      <c r="E47" s="63" t="n">
        <v>-4932000000</v>
      </c>
      <c r="F47" s="63" t="n">
        <v>-2638000000</v>
      </c>
      <c r="G47" s="63" t="n">
        <v>-4415000000</v>
      </c>
      <c r="H47" s="63" t="n">
        <v>-7273000000</v>
      </c>
      <c r="I47" s="63" t="n">
        <v>-10607000000</v>
      </c>
      <c r="J47" s="63" t="n">
        <v>-18442000000</v>
      </c>
      <c r="K47" s="63" t="n">
        <v>-22763000000</v>
      </c>
      <c r="L47" s="63" t="n">
        <v>-16795000000</v>
      </c>
      <c r="M47" s="63" t="n">
        <v>-28258000000</v>
      </c>
      <c r="N47" s="63" t="n">
        <v>-20280000000</v>
      </c>
      <c r="O47" s="63" t="n">
        <v>-15210000000</v>
      </c>
      <c r="P47" s="63" t="n">
        <v>-27212000000</v>
      </c>
      <c r="Q47" s="63" t="n">
        <v>-30260000000</v>
      </c>
      <c r="R47" s="193" t="n">
        <v>-31256000000000</v>
      </c>
      <c r="S47" s="63" t="n">
        <v>-32524000000</v>
      </c>
      <c r="T47" s="63" t="n">
        <v>-33981000000</v>
      </c>
      <c r="U47" s="63" t="n">
        <v>-33836000000</v>
      </c>
    </row>
    <row r="48" customFormat="false" ht="15" hidden="false" customHeight="false" outlineLevel="0" collapsed="false">
      <c r="A48" s="81" t="s">
        <v>1271</v>
      </c>
      <c r="B48" s="77"/>
      <c r="C48" s="127" t="n">
        <v>0</v>
      </c>
      <c r="D48" s="45" t="s">
        <v>79</v>
      </c>
      <c r="E48" s="45" t="s">
        <v>79</v>
      </c>
      <c r="F48" s="45" t="s">
        <v>79</v>
      </c>
      <c r="G48" s="45" t="s">
        <v>79</v>
      </c>
      <c r="H48" s="45" t="s">
        <v>79</v>
      </c>
      <c r="I48" s="45" t="s">
        <v>79</v>
      </c>
      <c r="J48" s="45" t="s">
        <v>79</v>
      </c>
      <c r="K48" s="45" t="s">
        <v>79</v>
      </c>
      <c r="L48" s="71" t="s">
        <v>79</v>
      </c>
      <c r="M48" s="63" t="n">
        <v>-3900000000</v>
      </c>
      <c r="N48" s="63" t="n">
        <v>3900000000</v>
      </c>
      <c r="O48" s="63" t="n">
        <v>-300000000</v>
      </c>
      <c r="P48" s="63" t="n">
        <v>300000000</v>
      </c>
      <c r="Q48" s="63" t="n">
        <v>0</v>
      </c>
      <c r="R48" s="91"/>
      <c r="S48" s="63" t="n">
        <v>0</v>
      </c>
      <c r="T48" s="63" t="n">
        <v>0</v>
      </c>
      <c r="U48" s="63" t="n">
        <v>0</v>
      </c>
    </row>
    <row r="49" customFormat="false" ht="15" hidden="false" customHeight="false" outlineLevel="0" collapsed="false">
      <c r="A49" s="81" t="s">
        <v>1272</v>
      </c>
      <c r="B49" s="77"/>
      <c r="C49" s="129" t="n">
        <v>5079000000</v>
      </c>
      <c r="D49" s="63" t="n">
        <v>0</v>
      </c>
      <c r="E49" s="63" t="n">
        <v>-1774000000</v>
      </c>
      <c r="F49" s="63" t="n">
        <v>-814000000</v>
      </c>
      <c r="G49" s="63" t="n">
        <v>-403000000</v>
      </c>
      <c r="H49" s="63" t="n">
        <v>-381000000</v>
      </c>
      <c r="I49" s="63" t="n">
        <v>-63000000</v>
      </c>
      <c r="J49" s="63" t="n">
        <v>213000000</v>
      </c>
      <c r="K49" s="63" t="n">
        <v>-57000000</v>
      </c>
      <c r="L49" s="63" t="n">
        <v>-324000000</v>
      </c>
      <c r="M49" s="63" t="n">
        <v>-30000000</v>
      </c>
      <c r="N49" s="63" t="n">
        <v>-419000000</v>
      </c>
      <c r="O49" s="63" t="n">
        <v>42000000</v>
      </c>
      <c r="P49" s="63" t="n">
        <v>0</v>
      </c>
      <c r="Q49" s="63" t="n">
        <v>0</v>
      </c>
      <c r="R49" s="91"/>
      <c r="S49" s="63" t="n">
        <v>0</v>
      </c>
      <c r="T49" s="63" t="n">
        <v>0</v>
      </c>
      <c r="U49" s="63" t="n">
        <v>0</v>
      </c>
    </row>
    <row r="50" s="22" customFormat="true" ht="15" hidden="false" customHeight="false" outlineLevel="0" collapsed="false">
      <c r="A50" s="31" t="s">
        <v>64</v>
      </c>
      <c r="B50" s="89" t="s">
        <v>133</v>
      </c>
      <c r="C50" s="137" t="n">
        <v>-4985000000</v>
      </c>
      <c r="D50" s="69" t="n">
        <v>2614000000</v>
      </c>
      <c r="E50" s="69" t="n">
        <v>5575000000</v>
      </c>
      <c r="F50" s="69" t="n">
        <v>3453000000</v>
      </c>
      <c r="G50" s="69" t="n">
        <v>829000000</v>
      </c>
      <c r="H50" s="69" t="n">
        <v>1118000000</v>
      </c>
      <c r="I50" s="69" t="n">
        <v>2691000000</v>
      </c>
      <c r="J50" s="69" t="n">
        <v>5444000000</v>
      </c>
      <c r="K50" s="69" t="n">
        <v>4233000000</v>
      </c>
      <c r="L50" s="69" t="n">
        <v>-1255000000</v>
      </c>
      <c r="M50" s="69" t="n">
        <v>2194000000</v>
      </c>
      <c r="N50" s="69" t="n">
        <v>685000000</v>
      </c>
      <c r="O50" s="69" t="n">
        <v>-6358000000</v>
      </c>
      <c r="P50" s="69" t="n">
        <v>-42623000000</v>
      </c>
      <c r="Q50" s="69" t="n">
        <v>3619000000</v>
      </c>
      <c r="R50" s="193" t="n">
        <v>4065000000000</v>
      </c>
      <c r="S50" s="69" t="n">
        <v>2923000000</v>
      </c>
      <c r="T50" s="69" t="n">
        <v>1799000000</v>
      </c>
      <c r="U50" s="69" t="n">
        <v>3065000000</v>
      </c>
    </row>
    <row r="51" customFormat="false" ht="15" hidden="false" customHeight="false" outlineLevel="0" collapsed="false">
      <c r="A51" s="81" t="s">
        <v>756</v>
      </c>
      <c r="B51" s="77" t="s">
        <v>144</v>
      </c>
      <c r="C51" s="129" t="n">
        <v>-4575000000</v>
      </c>
      <c r="D51" s="63" t="n">
        <v>4603000000</v>
      </c>
      <c r="E51" s="63" t="n">
        <v>6189000000</v>
      </c>
      <c r="F51" s="63" t="n">
        <v>3333000000</v>
      </c>
      <c r="G51" s="63" t="n">
        <v>262000000</v>
      </c>
      <c r="H51" s="63" t="n">
        <v>-161000000</v>
      </c>
      <c r="I51" s="63" t="n">
        <v>445000000</v>
      </c>
      <c r="J51" s="63" t="n">
        <v>4867000000</v>
      </c>
      <c r="K51" s="63" t="n">
        <v>2218000000</v>
      </c>
      <c r="L51" s="63" t="n">
        <v>-2387000000</v>
      </c>
      <c r="M51" s="63" t="n">
        <v>2913000000</v>
      </c>
      <c r="N51" s="63" t="n">
        <v>-404000000</v>
      </c>
      <c r="O51" s="63" t="n">
        <v>-2504000000</v>
      </c>
      <c r="P51" s="63" t="n">
        <v>-46315000000</v>
      </c>
      <c r="Q51" s="63" t="n">
        <v>2950000000</v>
      </c>
      <c r="R51" s="193" t="n">
        <v>3210000000000</v>
      </c>
      <c r="S51" s="63" t="n">
        <v>2560000000</v>
      </c>
      <c r="T51" s="63" t="n">
        <v>2388000000</v>
      </c>
      <c r="U51" s="63" t="n">
        <v>2072000000</v>
      </c>
    </row>
    <row r="52" customFormat="false" ht="16.5" hidden="false" customHeight="false" outlineLevel="0" collapsed="false">
      <c r="A52" s="84" t="s">
        <v>1273</v>
      </c>
      <c r="B52" s="110" t="s">
        <v>138</v>
      </c>
      <c r="C52" s="131" t="n">
        <v>940000000</v>
      </c>
      <c r="D52" s="63" t="n">
        <v>3395000000</v>
      </c>
      <c r="E52" s="63" t="n">
        <v>7036000000</v>
      </c>
      <c r="F52" s="63" t="n">
        <v>4153000000</v>
      </c>
      <c r="G52" s="63" t="n">
        <v>1462000000</v>
      </c>
      <c r="H52" s="63" t="n">
        <v>1054000000</v>
      </c>
      <c r="I52" s="63" t="n">
        <v>1399000000</v>
      </c>
      <c r="J52" s="63" t="n">
        <v>1009000000</v>
      </c>
      <c r="K52" s="63" t="n">
        <v>1088000000</v>
      </c>
      <c r="L52" s="63" t="n">
        <v>60000000</v>
      </c>
      <c r="M52" s="63" t="n">
        <v>548000000</v>
      </c>
      <c r="N52" s="63" t="n">
        <v>31000000</v>
      </c>
      <c r="O52" s="63" t="n">
        <v>5000000</v>
      </c>
      <c r="P52" s="63" t="n">
        <v>536000000</v>
      </c>
      <c r="Q52" s="63" t="n">
        <v>3625000000</v>
      </c>
      <c r="S52" s="63" t="n">
        <v>3648000000</v>
      </c>
      <c r="T52" s="63" t="n">
        <v>3670000000</v>
      </c>
      <c r="U52" s="63" t="n">
        <v>3697000000</v>
      </c>
    </row>
    <row r="53" customFormat="false" ht="16.5" hidden="false" customHeight="false" outlineLevel="0" collapsed="false">
      <c r="A53" s="108" t="s">
        <v>1274</v>
      </c>
      <c r="B53" s="110" t="s">
        <v>138</v>
      </c>
      <c r="C53" s="131" t="n">
        <v>0</v>
      </c>
      <c r="D53" s="63" t="n">
        <v>1926000000</v>
      </c>
      <c r="E53" s="63" t="n">
        <v>0</v>
      </c>
      <c r="F53" s="63" t="n">
        <v>0</v>
      </c>
      <c r="G53" s="63" t="n">
        <v>0</v>
      </c>
      <c r="H53" s="63" t="n">
        <v>0</v>
      </c>
      <c r="I53" s="63" t="n">
        <v>0</v>
      </c>
      <c r="J53" s="63"/>
      <c r="K53" s="63"/>
      <c r="L53" s="63"/>
      <c r="M53" s="63"/>
      <c r="N53" s="63"/>
      <c r="O53" s="63"/>
      <c r="P53" s="63"/>
      <c r="Q53" s="63"/>
      <c r="R53" s="193" t="n">
        <v>3634000000000</v>
      </c>
      <c r="S53" s="63"/>
      <c r="T53" s="63"/>
      <c r="U53" s="63"/>
    </row>
    <row r="54" customFormat="false" ht="16.5" hidden="false" customHeight="false" outlineLevel="0" collapsed="false">
      <c r="A54" s="84" t="s">
        <v>172</v>
      </c>
      <c r="B54" s="110" t="s">
        <v>142</v>
      </c>
      <c r="C54" s="129" t="n">
        <v>-3766000000</v>
      </c>
      <c r="D54" s="63" t="n">
        <v>-2240000000</v>
      </c>
      <c r="E54" s="63" t="n">
        <v>-1603000000</v>
      </c>
      <c r="F54" s="63" t="n">
        <v>-1638000000</v>
      </c>
      <c r="G54" s="63" t="n">
        <v>-1935000000</v>
      </c>
      <c r="H54" s="63" t="n">
        <v>-2150000000</v>
      </c>
      <c r="I54" s="63" t="n">
        <v>-2024000000</v>
      </c>
      <c r="J54" s="63" t="n">
        <v>-2169000000</v>
      </c>
      <c r="K54" s="63" t="n">
        <v>-2164000000</v>
      </c>
      <c r="L54" s="63" t="n">
        <v>-2239000000</v>
      </c>
      <c r="M54" s="63" t="n">
        <v>-2773000000</v>
      </c>
      <c r="N54" s="63" t="n">
        <v>-2772000000</v>
      </c>
      <c r="O54" s="63" t="n">
        <v>-2726000000</v>
      </c>
      <c r="P54" s="63" t="n">
        <v>-46851000000</v>
      </c>
      <c r="Q54" s="63" t="n">
        <v>-675000000</v>
      </c>
      <c r="R54" s="91" t="n">
        <v>-424000000000</v>
      </c>
      <c r="S54" s="63" t="n">
        <v>-1088000000</v>
      </c>
      <c r="T54" s="63" t="n">
        <v>-1283000000</v>
      </c>
      <c r="U54" s="63" t="n">
        <v>-1625000000</v>
      </c>
    </row>
    <row r="55" customFormat="false" ht="15" hidden="false" customHeight="false" outlineLevel="0" collapsed="false">
      <c r="A55" s="85" t="s">
        <v>1257</v>
      </c>
      <c r="B55" s="77"/>
      <c r="C55" s="85" t="n">
        <v>0</v>
      </c>
      <c r="D55" s="45"/>
      <c r="E55" s="45"/>
      <c r="F55" s="45"/>
      <c r="G55" s="45"/>
      <c r="H55" s="45"/>
      <c r="I55" s="45"/>
      <c r="J55" s="45"/>
      <c r="K55" s="71"/>
      <c r="L55" s="71"/>
      <c r="M55" s="63" t="n">
        <v>-2503000000</v>
      </c>
      <c r="N55" s="63" t="n">
        <v>-2443000000</v>
      </c>
      <c r="O55" s="63" t="n">
        <v>-2391000000</v>
      </c>
      <c r="P55" s="63"/>
      <c r="Q55" s="63"/>
      <c r="R55" s="81" t="s">
        <v>177</v>
      </c>
      <c r="S55" s="63"/>
      <c r="T55" s="63"/>
      <c r="U55" s="63"/>
    </row>
    <row r="56" customFormat="false" ht="15" hidden="false" customHeight="false" outlineLevel="0" collapsed="false">
      <c r="A56" s="85" t="s">
        <v>1258</v>
      </c>
      <c r="B56" s="77"/>
      <c r="C56" s="85" t="n">
        <v>0</v>
      </c>
      <c r="D56" s="45"/>
      <c r="E56" s="45"/>
      <c r="F56" s="45"/>
      <c r="G56" s="45"/>
      <c r="H56" s="45"/>
      <c r="I56" s="45"/>
      <c r="J56" s="45"/>
      <c r="K56" s="71"/>
      <c r="L56" s="71"/>
      <c r="M56" s="63" t="n">
        <v>-271000000</v>
      </c>
      <c r="N56" s="63" t="n">
        <v>-330000000</v>
      </c>
      <c r="O56" s="63" t="n">
        <v>-335000000</v>
      </c>
      <c r="P56" s="63"/>
      <c r="Q56" s="63"/>
      <c r="R56" s="81" t="s">
        <v>177</v>
      </c>
      <c r="S56" s="63"/>
      <c r="T56" s="63"/>
      <c r="U56" s="63"/>
    </row>
    <row r="57" customFormat="false" ht="16.5" hidden="false" customHeight="false" outlineLevel="0" collapsed="false">
      <c r="A57" s="84" t="s">
        <v>1275</v>
      </c>
      <c r="B57" s="110" t="s">
        <v>138</v>
      </c>
      <c r="C57" s="127" t="n">
        <v>0</v>
      </c>
      <c r="D57" s="45"/>
      <c r="E57" s="45"/>
      <c r="F57" s="45"/>
      <c r="G57" s="45"/>
      <c r="H57" s="45"/>
      <c r="I57" s="45"/>
      <c r="J57" s="45"/>
      <c r="K57" s="63" t="n">
        <v>2000000</v>
      </c>
      <c r="L57" s="63" t="n">
        <v>-5016000000</v>
      </c>
      <c r="M57" s="71"/>
      <c r="N57" s="71"/>
      <c r="O57" s="71"/>
      <c r="P57" s="71"/>
      <c r="Q57" s="71"/>
      <c r="R57" s="77"/>
      <c r="S57" s="71"/>
      <c r="T57" s="71"/>
      <c r="U57" s="71"/>
    </row>
    <row r="58" customFormat="false" ht="16.5" hidden="false" customHeight="false" outlineLevel="0" collapsed="false">
      <c r="A58" s="84" t="s">
        <v>1276</v>
      </c>
      <c r="B58" s="110" t="s">
        <v>138</v>
      </c>
      <c r="C58" s="129" t="n">
        <v>2933000000</v>
      </c>
      <c r="D58" s="63" t="n">
        <v>1237000000</v>
      </c>
      <c r="E58" s="63" t="n">
        <v>755000000</v>
      </c>
      <c r="F58" s="63" t="n">
        <v>818000000</v>
      </c>
      <c r="G58" s="63" t="n">
        <v>735000000</v>
      </c>
      <c r="H58" s="63" t="n">
        <v>934000000</v>
      </c>
      <c r="I58" s="63" t="n">
        <v>1070000000</v>
      </c>
      <c r="J58" s="63" t="n">
        <v>-6162000000</v>
      </c>
      <c r="K58" s="63" t="n">
        <v>3015000000</v>
      </c>
      <c r="L58" s="63" t="n">
        <v>-1155000000</v>
      </c>
      <c r="M58" s="63" t="n">
        <v>-10337000000</v>
      </c>
      <c r="N58" s="63" t="n">
        <v>-3470000000</v>
      </c>
      <c r="O58" s="63" t="n">
        <v>0</v>
      </c>
      <c r="P58" s="63" t="n">
        <v>0</v>
      </c>
      <c r="Q58" s="63" t="n">
        <v>0</v>
      </c>
      <c r="R58" s="91" t="n">
        <v>0</v>
      </c>
      <c r="S58" s="63" t="n">
        <v>0</v>
      </c>
      <c r="T58" s="63" t="n">
        <v>0</v>
      </c>
      <c r="U58" s="63" t="n">
        <v>0</v>
      </c>
    </row>
    <row r="59" customFormat="false" ht="16.5" hidden="false" customHeight="false" outlineLevel="0" collapsed="false">
      <c r="A59" s="84" t="s">
        <v>1203</v>
      </c>
      <c r="B59" s="110" t="s">
        <v>138</v>
      </c>
      <c r="C59" s="129" t="n">
        <v>-4683000000</v>
      </c>
      <c r="D59" s="63" t="n">
        <v>285000000</v>
      </c>
      <c r="E59" s="63" t="n">
        <v>0</v>
      </c>
      <c r="F59" s="63" t="n">
        <v>0</v>
      </c>
      <c r="G59" s="63" t="n">
        <v>0</v>
      </c>
      <c r="H59" s="63" t="n">
        <v>0</v>
      </c>
      <c r="I59" s="63" t="n">
        <v>0</v>
      </c>
      <c r="J59" s="45" t="n">
        <v>12190000000</v>
      </c>
      <c r="K59" s="63" t="n">
        <v>280000000</v>
      </c>
      <c r="L59" s="63" t="n">
        <v>5964000000</v>
      </c>
      <c r="M59" s="63" t="n">
        <v>15474000000</v>
      </c>
      <c r="N59" s="63" t="n">
        <v>5808000000</v>
      </c>
      <c r="O59" s="63" t="n">
        <v>218000000</v>
      </c>
      <c r="P59" s="63" t="n">
        <v>0</v>
      </c>
      <c r="Q59" s="63" t="n">
        <v>0</v>
      </c>
      <c r="R59" s="91" t="n">
        <v>0</v>
      </c>
      <c r="S59" s="63" t="n">
        <v>0</v>
      </c>
      <c r="T59" s="63" t="n">
        <v>0</v>
      </c>
      <c r="U59" s="63" t="n">
        <v>0</v>
      </c>
    </row>
    <row r="60" customFormat="false" ht="16.5" hidden="false" customHeight="false" outlineLevel="0" collapsed="false">
      <c r="A60" s="85" t="s">
        <v>1277</v>
      </c>
      <c r="B60" s="110"/>
      <c r="C60" s="127" t="n">
        <v>0</v>
      </c>
      <c r="D60" s="45" t="s">
        <v>79</v>
      </c>
      <c r="E60" s="45" t="s">
        <v>79</v>
      </c>
      <c r="F60" s="45" t="s">
        <v>79</v>
      </c>
      <c r="G60" s="45" t="s">
        <v>79</v>
      </c>
      <c r="H60" s="45" t="s">
        <v>79</v>
      </c>
      <c r="I60" s="45" t="s">
        <v>79</v>
      </c>
      <c r="J60" s="45" t="s">
        <v>79</v>
      </c>
      <c r="K60" s="71" t="s">
        <v>79</v>
      </c>
      <c r="L60" s="71" t="s">
        <v>79</v>
      </c>
      <c r="M60" s="63" t="n">
        <v>14415000000</v>
      </c>
      <c r="N60" s="63" t="n">
        <v>5014000000</v>
      </c>
      <c r="O60" s="63" t="n">
        <v>0</v>
      </c>
      <c r="P60" s="63" t="n">
        <v>0</v>
      </c>
      <c r="Q60" s="63" t="n">
        <v>0</v>
      </c>
      <c r="R60" s="91" t="n">
        <v>0</v>
      </c>
      <c r="S60" s="63" t="n">
        <v>0</v>
      </c>
      <c r="T60" s="63" t="n">
        <v>0</v>
      </c>
      <c r="U60" s="63" t="n">
        <v>0</v>
      </c>
    </row>
    <row r="61" customFormat="false" ht="15" hidden="false" customHeight="false" outlineLevel="0" collapsed="false">
      <c r="A61" s="85" t="s">
        <v>1278</v>
      </c>
      <c r="B61" s="77"/>
      <c r="C61" s="127" t="n">
        <v>0</v>
      </c>
      <c r="D61" s="45" t="s">
        <v>79</v>
      </c>
      <c r="E61" s="45" t="s">
        <v>79</v>
      </c>
      <c r="F61" s="45" t="s">
        <v>79</v>
      </c>
      <c r="G61" s="45" t="s">
        <v>79</v>
      </c>
      <c r="H61" s="45" t="s">
        <v>79</v>
      </c>
      <c r="I61" s="45" t="s">
        <v>79</v>
      </c>
      <c r="J61" s="45" t="s">
        <v>79</v>
      </c>
      <c r="K61" s="71" t="s">
        <v>79</v>
      </c>
      <c r="L61" s="71" t="s">
        <v>79</v>
      </c>
      <c r="M61" s="63" t="n">
        <v>1059000000</v>
      </c>
      <c r="N61" s="63" t="n">
        <v>794000000</v>
      </c>
      <c r="O61" s="63" t="n">
        <v>218000000</v>
      </c>
      <c r="P61" s="63" t="n">
        <v>0</v>
      </c>
      <c r="Q61" s="63" t="n">
        <v>0</v>
      </c>
      <c r="R61" s="91" t="n">
        <v>0</v>
      </c>
      <c r="S61" s="63" t="n">
        <v>0</v>
      </c>
      <c r="T61" s="63" t="n">
        <v>0</v>
      </c>
      <c r="U61" s="63" t="n">
        <v>0</v>
      </c>
    </row>
    <row r="62" customFormat="false" ht="15" hidden="false" customHeight="false" outlineLevel="0" collapsed="false">
      <c r="A62" s="81" t="s">
        <v>762</v>
      </c>
      <c r="B62" s="77" t="s">
        <v>144</v>
      </c>
      <c r="C62" s="63" t="n">
        <v>-410000000</v>
      </c>
      <c r="D62" s="63" t="n">
        <v>-1989000000</v>
      </c>
      <c r="E62" s="63" t="n">
        <v>-613000000</v>
      </c>
      <c r="F62" s="63" t="n">
        <v>120000000</v>
      </c>
      <c r="G62" s="63" t="n">
        <v>567000000</v>
      </c>
      <c r="H62" s="63" t="n">
        <v>1279000000</v>
      </c>
      <c r="I62" s="63" t="n">
        <v>2247000000</v>
      </c>
      <c r="J62" s="63" t="n">
        <v>577000000</v>
      </c>
      <c r="K62" s="63" t="n">
        <v>2015000000</v>
      </c>
      <c r="L62" s="63" t="n">
        <v>1131000000</v>
      </c>
      <c r="M62" s="63" t="n">
        <v>-719000000</v>
      </c>
      <c r="N62" s="63" t="n">
        <v>1089000000</v>
      </c>
      <c r="O62" s="63" t="n">
        <v>-3854000000</v>
      </c>
      <c r="P62" s="63" t="n">
        <v>3692000000</v>
      </c>
      <c r="Q62" s="63" t="n">
        <v>669000000</v>
      </c>
      <c r="R62" s="91" t="n">
        <v>855000000000</v>
      </c>
      <c r="S62" s="63" t="n">
        <v>363000000</v>
      </c>
      <c r="T62" s="63" t="n">
        <v>-589000000</v>
      </c>
      <c r="U62" s="63" t="n">
        <v>992000000</v>
      </c>
    </row>
    <row r="63" customFormat="false" ht="15" hidden="false" customHeight="false" outlineLevel="0" collapsed="false">
      <c r="A63" s="84" t="s">
        <v>636</v>
      </c>
      <c r="B63" s="77" t="s">
        <v>1122</v>
      </c>
      <c r="C63" s="63" t="n">
        <v>-210000000</v>
      </c>
      <c r="D63" s="63" t="n">
        <v>-1698000000</v>
      </c>
      <c r="E63" s="63" t="n">
        <v>-116000000</v>
      </c>
      <c r="F63" s="63" t="n">
        <v>80000000</v>
      </c>
      <c r="G63" s="63" t="n">
        <v>567000000</v>
      </c>
      <c r="H63" s="63" t="n">
        <v>1279000000</v>
      </c>
      <c r="I63" s="63" t="n">
        <v>1742000000</v>
      </c>
      <c r="J63" s="63" t="n">
        <v>101000000</v>
      </c>
      <c r="K63" s="63" t="n">
        <v>1320000000</v>
      </c>
      <c r="L63" s="63" t="n">
        <v>1131000000</v>
      </c>
      <c r="M63" s="63" t="n">
        <v>-719000000</v>
      </c>
      <c r="N63" s="63" t="n">
        <v>1089000000</v>
      </c>
      <c r="O63" s="63" t="n">
        <v>-3854000000</v>
      </c>
      <c r="P63" s="63" t="n">
        <v>3692000000</v>
      </c>
      <c r="Q63" s="63" t="n">
        <v>669000000</v>
      </c>
      <c r="R63" s="91" t="n">
        <v>855000000000</v>
      </c>
      <c r="S63" s="63" t="n">
        <v>363000000</v>
      </c>
      <c r="T63" s="63" t="n">
        <v>-589000000</v>
      </c>
      <c r="U63" s="63" t="n">
        <v>992000000</v>
      </c>
    </row>
    <row r="64" customFormat="false" ht="15" hidden="false" customHeight="false" outlineLevel="0" collapsed="false">
      <c r="A64" s="85" t="s">
        <v>592</v>
      </c>
      <c r="B64" s="77"/>
      <c r="C64" s="63" t="n">
        <v>-210000000</v>
      </c>
      <c r="D64" s="63" t="n">
        <v>-1698000000</v>
      </c>
      <c r="E64" s="63" t="n">
        <v>-116000000</v>
      </c>
      <c r="F64" s="63" t="n">
        <v>80000000</v>
      </c>
      <c r="G64" s="63" t="n">
        <v>194000000</v>
      </c>
      <c r="H64" s="63" t="n">
        <v>1489000000</v>
      </c>
      <c r="I64" s="63" t="n">
        <v>1742000000</v>
      </c>
      <c r="J64" s="63" t="n">
        <v>-10000000</v>
      </c>
      <c r="K64" s="63" t="n">
        <v>1320000000</v>
      </c>
      <c r="L64" s="63" t="n">
        <v>1357000000</v>
      </c>
      <c r="M64" s="63" t="n">
        <v>-770000000</v>
      </c>
      <c r="N64" s="63" t="n">
        <v>2260000000</v>
      </c>
      <c r="O64" s="63" t="n">
        <v>-4398000000</v>
      </c>
      <c r="P64" s="63" t="n">
        <v>3183000000</v>
      </c>
      <c r="Q64" s="63" t="n">
        <v>1567000000</v>
      </c>
      <c r="R64" s="91" t="n">
        <v>968000000000</v>
      </c>
      <c r="S64" s="63" t="n">
        <v>463000000</v>
      </c>
      <c r="T64" s="63" t="n">
        <v>-589000000</v>
      </c>
      <c r="U64" s="63" t="n">
        <v>992000000</v>
      </c>
    </row>
    <row r="65" customFormat="false" ht="15" hidden="false" customHeight="false" outlineLevel="0" collapsed="false">
      <c r="A65" s="90" t="s">
        <v>1279</v>
      </c>
      <c r="B65" s="77"/>
      <c r="C65" s="71" t="n">
        <v>0</v>
      </c>
      <c r="D65" s="45" t="s">
        <v>79</v>
      </c>
      <c r="E65" s="45" t="s">
        <v>79</v>
      </c>
      <c r="F65" s="45" t="s">
        <v>79</v>
      </c>
      <c r="G65" s="45" t="s">
        <v>79</v>
      </c>
      <c r="H65" s="45" t="s">
        <v>79</v>
      </c>
      <c r="I65" s="45" t="s">
        <v>79</v>
      </c>
      <c r="J65" s="63" t="n">
        <v>0</v>
      </c>
      <c r="K65" s="63" t="n">
        <v>1826000000</v>
      </c>
      <c r="L65" s="63" t="n">
        <v>1697000000</v>
      </c>
      <c r="M65" s="63" t="n">
        <v>920000000</v>
      </c>
      <c r="N65" s="63" t="n">
        <v>891000000</v>
      </c>
      <c r="O65" s="63" t="n">
        <v>1825000000</v>
      </c>
      <c r="P65" s="63" t="n">
        <v>1755000000</v>
      </c>
      <c r="Q65" s="63" t="n">
        <v>0</v>
      </c>
      <c r="R65" s="91" t="n">
        <v>-56000000000</v>
      </c>
      <c r="S65" s="63" t="n">
        <v>-729000000</v>
      </c>
      <c r="T65" s="63" t="n">
        <v>-898000000</v>
      </c>
      <c r="U65" s="63" t="n">
        <v>-1244000000</v>
      </c>
    </row>
    <row r="66" customFormat="false" ht="15" hidden="false" customHeight="false" outlineLevel="0" collapsed="false">
      <c r="A66" s="90" t="s">
        <v>1280</v>
      </c>
      <c r="B66" s="77"/>
      <c r="C66" s="71" t="n">
        <v>0</v>
      </c>
      <c r="D66" s="45" t="s">
        <v>79</v>
      </c>
      <c r="E66" s="45" t="s">
        <v>79</v>
      </c>
      <c r="F66" s="45" t="s">
        <v>79</v>
      </c>
      <c r="G66" s="45" t="s">
        <v>79</v>
      </c>
      <c r="H66" s="45" t="s">
        <v>79</v>
      </c>
      <c r="I66" s="45" t="s">
        <v>79</v>
      </c>
      <c r="J66" s="45" t="s">
        <v>79</v>
      </c>
      <c r="K66" s="45" t="s">
        <v>79</v>
      </c>
      <c r="L66" s="45" t="s">
        <v>79</v>
      </c>
      <c r="M66" s="45" t="s">
        <v>79</v>
      </c>
      <c r="N66" s="45" t="s">
        <v>79</v>
      </c>
      <c r="O66" s="63" t="n">
        <v>-1843000000</v>
      </c>
      <c r="P66" s="63" t="n">
        <v>0</v>
      </c>
      <c r="Q66" s="63" t="n">
        <v>0</v>
      </c>
      <c r="R66" s="91" t="n">
        <v>0</v>
      </c>
      <c r="S66" s="63" t="n">
        <v>0</v>
      </c>
      <c r="T66" s="63" t="n">
        <v>0</v>
      </c>
      <c r="U66" s="63" t="n">
        <v>0</v>
      </c>
    </row>
    <row r="67" customFormat="false" ht="15" hidden="false" customHeight="false" outlineLevel="0" collapsed="false">
      <c r="A67" s="104" t="s">
        <v>1281</v>
      </c>
      <c r="B67" s="77"/>
      <c r="C67" s="71" t="n">
        <v>0</v>
      </c>
      <c r="D67" s="45" t="s">
        <v>79</v>
      </c>
      <c r="E67" s="45" t="s">
        <v>79</v>
      </c>
      <c r="F67" s="45" t="s">
        <v>79</v>
      </c>
      <c r="G67" s="45" t="s">
        <v>79</v>
      </c>
      <c r="H67" s="45" t="s">
        <v>79</v>
      </c>
      <c r="I67" s="45" t="s">
        <v>79</v>
      </c>
      <c r="J67" s="63" t="s">
        <v>79</v>
      </c>
      <c r="K67" s="45" t="s">
        <v>79</v>
      </c>
      <c r="L67" s="45" t="s">
        <v>79</v>
      </c>
      <c r="M67" s="45" t="s">
        <v>79</v>
      </c>
      <c r="N67" s="45" t="s">
        <v>79</v>
      </c>
      <c r="O67" s="45" t="s">
        <v>79</v>
      </c>
      <c r="P67" s="45" t="s">
        <v>79</v>
      </c>
      <c r="Q67" s="45" t="s">
        <v>79</v>
      </c>
      <c r="S67" s="45" t="s">
        <v>79</v>
      </c>
      <c r="T67" s="45" t="s">
        <v>79</v>
      </c>
      <c r="U67" s="45" t="s">
        <v>79</v>
      </c>
    </row>
    <row r="68" customFormat="false" ht="15" hidden="false" customHeight="false" outlineLevel="0" collapsed="false">
      <c r="A68" s="85" t="s">
        <v>593</v>
      </c>
      <c r="B68" s="77"/>
      <c r="C68" s="63" t="n">
        <v>0</v>
      </c>
      <c r="D68" s="63" t="n">
        <v>0</v>
      </c>
      <c r="E68" s="63" t="n">
        <v>0</v>
      </c>
      <c r="F68" s="63" t="n">
        <v>0</v>
      </c>
      <c r="G68" s="63" t="n">
        <v>373000000</v>
      </c>
      <c r="H68" s="63" t="n">
        <v>-210000000</v>
      </c>
      <c r="I68" s="63" t="n">
        <v>0</v>
      </c>
      <c r="J68" s="63" t="n">
        <v>111000000</v>
      </c>
      <c r="K68" s="63" t="n">
        <v>0</v>
      </c>
      <c r="L68" s="63" t="n">
        <v>-226000000</v>
      </c>
      <c r="M68" s="63" t="n">
        <v>51000000</v>
      </c>
      <c r="N68" s="63" t="n">
        <v>-1171000000</v>
      </c>
      <c r="O68" s="63" t="n">
        <v>544000000</v>
      </c>
      <c r="P68" s="63" t="n">
        <v>494000000</v>
      </c>
      <c r="Q68" s="63" t="n">
        <v>-898000000</v>
      </c>
      <c r="R68" s="91" t="n">
        <v>-113000000000</v>
      </c>
      <c r="S68" s="63" t="n">
        <v>-100000000</v>
      </c>
      <c r="T68" s="63" t="n">
        <v>0</v>
      </c>
      <c r="U68" s="63" t="n">
        <v>0</v>
      </c>
    </row>
    <row r="69" customFormat="false" ht="15" hidden="false" customHeight="false" outlineLevel="0" collapsed="false">
      <c r="A69" s="108" t="s">
        <v>84</v>
      </c>
      <c r="B69" s="77" t="s">
        <v>1122</v>
      </c>
      <c r="C69" s="63" t="n">
        <v>-200000000</v>
      </c>
      <c r="D69" s="63" t="n">
        <v>-290000000</v>
      </c>
      <c r="E69" s="63" t="n">
        <v>-498000000</v>
      </c>
      <c r="F69" s="63" t="n">
        <v>40000000</v>
      </c>
      <c r="G69" s="63" t="n">
        <v>0</v>
      </c>
      <c r="H69" s="63" t="n">
        <v>0</v>
      </c>
      <c r="I69" s="63" t="n">
        <v>504000000</v>
      </c>
      <c r="J69" s="63" t="n">
        <v>476000000</v>
      </c>
      <c r="K69" s="63" t="n">
        <v>695000000</v>
      </c>
      <c r="L69" s="63" t="s">
        <v>79</v>
      </c>
      <c r="M69" s="63" t="s">
        <v>79</v>
      </c>
      <c r="N69" s="63" t="s">
        <v>79</v>
      </c>
      <c r="O69" s="63" t="s">
        <v>79</v>
      </c>
      <c r="P69" s="63" t="s">
        <v>79</v>
      </c>
      <c r="Q69" s="63" t="s">
        <v>79</v>
      </c>
      <c r="S69" s="63" t="s">
        <v>79</v>
      </c>
      <c r="T69" s="63" t="s">
        <v>79</v>
      </c>
      <c r="U69" s="63" t="s">
        <v>79</v>
      </c>
    </row>
    <row r="70" customFormat="false" ht="15" hidden="false" customHeight="false" outlineLevel="0" collapsed="false">
      <c r="A70" s="81" t="s">
        <v>1282</v>
      </c>
      <c r="B70" s="77" t="s">
        <v>144</v>
      </c>
      <c r="C70" s="131" t="n">
        <v>0</v>
      </c>
      <c r="D70" s="63" t="n">
        <v>0</v>
      </c>
      <c r="E70" s="63" t="n">
        <v>0</v>
      </c>
      <c r="F70" s="63" t="n">
        <v>0</v>
      </c>
      <c r="G70" s="63" t="n">
        <v>0</v>
      </c>
      <c r="H70" s="63" t="n">
        <v>0</v>
      </c>
      <c r="I70" s="63" t="n">
        <v>0</v>
      </c>
      <c r="J70" s="63" t="n">
        <v>0</v>
      </c>
      <c r="K70" s="63" t="n">
        <v>0</v>
      </c>
      <c r="L70" s="63" t="n">
        <v>0</v>
      </c>
      <c r="M70" s="63" t="n">
        <v>0</v>
      </c>
      <c r="N70" s="63" t="n">
        <v>0</v>
      </c>
      <c r="O70" s="63" t="n">
        <v>0</v>
      </c>
      <c r="P70" s="63" t="n">
        <v>0</v>
      </c>
      <c r="Q70" s="63" t="n">
        <v>2848000000</v>
      </c>
      <c r="R70" s="193" t="n">
        <v>2850000000000</v>
      </c>
      <c r="S70" s="63" t="n">
        <v>3492000000</v>
      </c>
      <c r="T70" s="63" t="n">
        <v>4148000000</v>
      </c>
      <c r="U70" s="63" t="n">
        <v>636000000</v>
      </c>
    </row>
    <row r="72" customFormat="false" ht="15" hidden="false" customHeight="false" outlineLevel="0" collapsed="false">
      <c r="D72" s="0" t="s">
        <v>85</v>
      </c>
      <c r="E72" s="0" t="s">
        <v>85</v>
      </c>
      <c r="F72" s="0" t="s">
        <v>85</v>
      </c>
      <c r="G72" s="0" t="s">
        <v>85</v>
      </c>
      <c r="H72" s="0" t="s">
        <v>85</v>
      </c>
      <c r="I72" s="0" t="s">
        <v>85</v>
      </c>
      <c r="J72" s="0" t="s">
        <v>85</v>
      </c>
      <c r="K72" s="0" t="s">
        <v>85</v>
      </c>
      <c r="L72" s="0" t="s">
        <v>85</v>
      </c>
      <c r="M72" s="0" t="s">
        <v>85</v>
      </c>
      <c r="N72" s="0" t="s">
        <v>85</v>
      </c>
      <c r="O72" s="0" t="s">
        <v>85</v>
      </c>
      <c r="P72" s="0" t="s">
        <v>85</v>
      </c>
      <c r="Q72" s="0" t="s">
        <v>85</v>
      </c>
      <c r="R72" s="0" t="s">
        <v>85</v>
      </c>
      <c r="S72" s="0" t="s">
        <v>85</v>
      </c>
      <c r="T72" s="0" t="s">
        <v>85</v>
      </c>
      <c r="U72" s="0" t="s">
        <v>85</v>
      </c>
    </row>
    <row r="74" customFormat="false" ht="15" hidden="false" customHeight="false" outlineLevel="0" collapsed="false">
      <c r="A74" s="0" t="s">
        <v>1283</v>
      </c>
      <c r="C74" s="105" t="n">
        <f aca="false">C6-C7-C12</f>
        <v>0</v>
      </c>
      <c r="D74" s="105" t="n">
        <f aca="false">D6-D7-D12</f>
        <v>-1000000</v>
      </c>
      <c r="E74" s="105" t="n">
        <f aca="false">E6-E7-E12</f>
        <v>0</v>
      </c>
      <c r="F74" s="105" t="n">
        <f aca="false">F6-F7-F12</f>
        <v>0</v>
      </c>
      <c r="G74" s="105" t="n">
        <f aca="false">G6-G7-G12</f>
        <v>0</v>
      </c>
      <c r="H74" s="105" t="n">
        <f aca="false">H6-H7-H12</f>
        <v>0</v>
      </c>
      <c r="I74" s="105" t="n">
        <f aca="false">I6-I7-I12</f>
        <v>1000000</v>
      </c>
      <c r="J74" s="105" t="n">
        <f aca="false">J6-J7-J12</f>
        <v>0</v>
      </c>
      <c r="K74" s="105" t="n">
        <f aca="false">K6-K7-K12</f>
        <v>1000000</v>
      </c>
      <c r="L74" s="105" t="n">
        <f aca="false">L6-L7-L12</f>
        <v>1000000</v>
      </c>
      <c r="M74" s="105" t="n">
        <f aca="false">M6-M7-M12</f>
        <v>0</v>
      </c>
      <c r="N74" s="105" t="n">
        <f aca="false">N6-N7-N12</f>
        <v>0</v>
      </c>
      <c r="O74" s="105" t="e">
        <f aca="false">#REF!-#REF!-#REF!</f>
        <v>#REF!</v>
      </c>
      <c r="P74" s="105" t="n">
        <f aca="false">O6-O7-O12</f>
        <v>-1000000</v>
      </c>
      <c r="Q74" s="105" t="n">
        <f aca="false">P6-P7-P12</f>
        <v>0</v>
      </c>
      <c r="R74" s="105" t="n">
        <f aca="false">Q6-Q7-Q12</f>
        <v>0</v>
      </c>
      <c r="S74" s="105" t="n">
        <f aca="false">S6-S7-S12</f>
        <v>0</v>
      </c>
      <c r="T74" s="105" t="n">
        <f aca="false">T6-T7-T12</f>
        <v>0</v>
      </c>
      <c r="U74" s="105" t="n">
        <f aca="false">U6-U7-U12</f>
        <v>1000000</v>
      </c>
    </row>
    <row r="75" customFormat="false" ht="15" hidden="false" customHeight="false" outlineLevel="0" collapsed="false">
      <c r="A75" s="0" t="s">
        <v>331</v>
      </c>
      <c r="C75" s="105" t="n">
        <f aca="false">C17-C18-C31-C35</f>
        <v>-1000000</v>
      </c>
      <c r="D75" s="105" t="n">
        <f aca="false">D17-D18-D31-D35</f>
        <v>-1000000</v>
      </c>
      <c r="E75" s="105" t="n">
        <f aca="false">E17-E18-E31-E35</f>
        <v>-1000000</v>
      </c>
      <c r="F75" s="105" t="n">
        <f aca="false">F17-F18-F31-F35</f>
        <v>0</v>
      </c>
      <c r="G75" s="105" t="n">
        <f aca="false">G17-G18-G31-G35</f>
        <v>0</v>
      </c>
      <c r="H75" s="105" t="n">
        <f aca="false">H17-H18-H31-H35</f>
        <v>0</v>
      </c>
      <c r="I75" s="105" t="n">
        <f aca="false">I17-I18-I31-I35</f>
        <v>1000000</v>
      </c>
      <c r="J75" s="105" t="n">
        <f aca="false">J17-J18-J31-J35</f>
        <v>0</v>
      </c>
      <c r="K75" s="105" t="n">
        <f aca="false">K17-K18-K31-K35</f>
        <v>0</v>
      </c>
      <c r="L75" s="105" t="n">
        <f aca="false">L17-L18-L31-L35</f>
        <v>0</v>
      </c>
      <c r="M75" s="105" t="n">
        <f aca="false">M17-M18-M31-M35</f>
        <v>-1000000</v>
      </c>
      <c r="N75" s="105" t="n">
        <f aca="false">N17-N18-N31-N35</f>
        <v>0</v>
      </c>
      <c r="O75" s="105" t="e">
        <f aca="false">#REF!-#REF!-#REF!-#REF!</f>
        <v>#REF!</v>
      </c>
      <c r="P75" s="105" t="n">
        <f aca="false">O17-O18-O31-O35</f>
        <v>0</v>
      </c>
      <c r="Q75" s="105" t="n">
        <f aca="false">P17-P18-P31-P35</f>
        <v>0</v>
      </c>
      <c r="R75" s="105" t="n">
        <f aca="false">Q17-Q18-Q31-Q35</f>
        <v>0</v>
      </c>
      <c r="S75" s="105" t="n">
        <f aca="false">S17-S18-S31-S35</f>
        <v>0</v>
      </c>
      <c r="T75" s="105" t="n">
        <f aca="false">T17-T18-T31-T35</f>
        <v>0</v>
      </c>
      <c r="U75" s="105" t="n">
        <f aca="false">U17-U18-U31-U35</f>
        <v>0</v>
      </c>
    </row>
    <row r="76" customFormat="false" ht="15" hidden="false" customHeight="false" outlineLevel="0" collapsed="false">
      <c r="A76" s="0" t="s">
        <v>227</v>
      </c>
      <c r="C76" s="105" t="n">
        <f aca="false">C50-C51-C64</f>
        <v>-200000000</v>
      </c>
      <c r="D76" s="105" t="n">
        <f aca="false">D50-D51-D62</f>
        <v>0</v>
      </c>
      <c r="E76" s="105" t="n">
        <f aca="false">E50-E51-E62</f>
        <v>-1000000</v>
      </c>
      <c r="F76" s="105" t="n">
        <f aca="false">F50-F51-F62</f>
        <v>0</v>
      </c>
      <c r="G76" s="105" t="n">
        <f aca="false">G50-G51-G62</f>
        <v>0</v>
      </c>
      <c r="H76" s="105" t="n">
        <f aca="false">H50-H51-H62</f>
        <v>0</v>
      </c>
      <c r="I76" s="105" t="n">
        <f aca="false">I50-I51-I62</f>
        <v>-1000000</v>
      </c>
      <c r="J76" s="105" t="n">
        <f aca="false">J50-J51-J62</f>
        <v>0</v>
      </c>
      <c r="K76" s="105" t="n">
        <f aca="false">K50-K51-K62</f>
        <v>0</v>
      </c>
      <c r="L76" s="105" t="n">
        <f aca="false">L50-L51-L62</f>
        <v>1000000</v>
      </c>
      <c r="M76" s="105" t="n">
        <f aca="false">M50-M51-M62</f>
        <v>0</v>
      </c>
      <c r="N76" s="105" t="n">
        <f aca="false">N50-N51-N62</f>
        <v>0</v>
      </c>
      <c r="O76" s="105" t="e">
        <f aca="false">#REF!-#REF!-#REF!</f>
        <v>#REF!</v>
      </c>
      <c r="P76" s="105" t="n">
        <f aca="false">O50-O51-O62</f>
        <v>0</v>
      </c>
      <c r="Q76" s="105" t="n">
        <f aca="false">P50-P51-P62</f>
        <v>0</v>
      </c>
      <c r="R76" s="105" t="n">
        <f aca="false">Q50-Q51-Q62</f>
        <v>0</v>
      </c>
      <c r="S76" s="105" t="n">
        <f aca="false">S50-S51-S62</f>
        <v>0</v>
      </c>
      <c r="T76" s="105" t="n">
        <f aca="false">T50-T51-T62</f>
        <v>0</v>
      </c>
      <c r="U76" s="105" t="n">
        <f aca="false">U50-U51-U62</f>
        <v>1000000</v>
      </c>
    </row>
    <row r="77" customFormat="false" ht="15" hidden="false" customHeight="false" outlineLevel="0" collapsed="false">
      <c r="C77" s="105" t="n">
        <f aca="false">C51-C52-C53-C54-C58-C59--C57</f>
        <v>1000000</v>
      </c>
      <c r="D77" s="105" t="n">
        <f aca="false">D51-D52-D53-D54-D58-D59--D57</f>
        <v>0</v>
      </c>
      <c r="E77" s="105" t="n">
        <f aca="false">E51-E52-E53-E54-E58-E59--E57</f>
        <v>1000000</v>
      </c>
      <c r="F77" s="105" t="n">
        <f aca="false">F51-F52-F53-F54-F58-F59--F57</f>
        <v>0</v>
      </c>
      <c r="G77" s="105" t="n">
        <f aca="false">G51-G52-G53-G54-G58-G59--G57</f>
        <v>0</v>
      </c>
      <c r="H77" s="105" t="n">
        <f aca="false">H51-H52-H53-H54-H58-H59--H57</f>
        <v>1000000</v>
      </c>
      <c r="I77" s="105" t="n">
        <f aca="false">I51-I52-I53-I54-I58-I59--I57</f>
        <v>0</v>
      </c>
      <c r="J77" s="105" t="n">
        <f aca="false">J51-J52-J53-J54-J58-J59--J57</f>
        <v>-1000000</v>
      </c>
      <c r="K77" s="105" t="n">
        <f aca="false">K51-K52-K53-K54-K58-K59--K57</f>
        <v>1000000</v>
      </c>
      <c r="L77" s="105" t="n">
        <f aca="false">L51-L52-L53-L54-L58-L59--L57</f>
        <v>-10033000000</v>
      </c>
      <c r="M77" s="105" t="n">
        <f aca="false">M51-M52-M53-M54-M58-M59--M57</f>
        <v>1000000</v>
      </c>
      <c r="N77" s="105" t="n">
        <f aca="false">N51-N52-N53-N54-N58-N59--N57</f>
        <v>-1000000</v>
      </c>
      <c r="O77" s="105" t="e">
        <f aca="false">#REF!-#REF!-#REF!-#REF!-#REF!-#REF!--#REF!</f>
        <v>#REF!</v>
      </c>
      <c r="P77" s="105" t="n">
        <f aca="false">O51-O52-O53-O54-O58-O59--O57</f>
        <v>-1000000</v>
      </c>
      <c r="Q77" s="105" t="n">
        <f aca="false">P51-P52-P53-P54-P58-P59--P57</f>
        <v>0</v>
      </c>
      <c r="R77" s="105" t="n">
        <f aca="false">Q51-Q52-Q53-Q54-Q58-Q59--Q57</f>
        <v>0</v>
      </c>
      <c r="S77" s="105" t="n">
        <f aca="false">S51-S52-S53-S54-S58-S59--S57</f>
        <v>0</v>
      </c>
      <c r="T77" s="105" t="n">
        <f aca="false">T51-T52-T53-T54-T58-T59--T57</f>
        <v>1000000</v>
      </c>
      <c r="U77" s="105" t="n">
        <f aca="false">U51-U52-U53-U54-U58-U59--U57</f>
        <v>0</v>
      </c>
    </row>
    <row r="86" customFormat="false" ht="15" hidden="false" customHeight="false" outlineLevel="0" collapsed="false">
      <c r="D86" s="0" t="n">
        <v>1000000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W6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42" activePane="bottomRight" state="frozen"/>
      <selection pane="topLeft" activeCell="A1" activeCellId="0" sqref="A1"/>
      <selection pane="topRight" activeCell="B1" activeCellId="0" sqref="B1"/>
      <selection pane="bottomLeft" activeCell="A42" activeCellId="0" sqref="A42"/>
      <selection pane="bottomRight" activeCell="A39" activeCellId="0" sqref="A39"/>
    </sheetView>
  </sheetViews>
  <sheetFormatPr defaultRowHeight="15"/>
  <cols>
    <col collapsed="false" hidden="false" max="2" min="1" style="0" width="52.5765306122449"/>
    <col collapsed="false" hidden="false" max="3" min="3" style="0" width="18"/>
    <col collapsed="false" hidden="false" max="5" min="4" style="0" width="17.5765306122449"/>
    <col collapsed="false" hidden="false" max="7" min="6" style="0" width="19.8520408163265"/>
    <col collapsed="false" hidden="false" max="10" min="8" style="0" width="18"/>
    <col collapsed="false" hidden="false" max="15" min="11" style="0" width="19.8520408163265"/>
    <col collapsed="false" hidden="false" max="1025" min="16" style="0" width="8.72959183673469"/>
  </cols>
  <sheetData>
    <row r="1" customFormat="false" ht="15" hidden="false" customHeight="false" outlineLevel="0" collapsed="false">
      <c r="A1" s="1" t="s">
        <v>1284</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1285</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1286</v>
      </c>
      <c r="O5" s="2" t="s">
        <v>150</v>
      </c>
      <c r="P5" s="2" t="s">
        <v>150</v>
      </c>
      <c r="Q5" s="8" t="s">
        <v>94</v>
      </c>
      <c r="R5" s="2" t="s">
        <v>29</v>
      </c>
      <c r="S5" s="2" t="s">
        <v>29</v>
      </c>
      <c r="T5" s="2" t="s">
        <v>29</v>
      </c>
      <c r="U5" s="2" t="s">
        <v>29</v>
      </c>
      <c r="V5" s="2" t="s">
        <v>29</v>
      </c>
      <c r="W5" s="2" t="s">
        <v>29</v>
      </c>
    </row>
    <row r="6" s="24" customFormat="true" ht="15" hidden="false" customHeight="false" outlineLevel="0" collapsed="false">
      <c r="A6" s="9" t="s">
        <v>30</v>
      </c>
      <c r="B6" s="96" t="s">
        <v>95</v>
      </c>
      <c r="C6" s="150" t="n">
        <v>30467000000</v>
      </c>
      <c r="D6" s="102" t="n">
        <v>28774000000</v>
      </c>
      <c r="E6" s="102" t="n">
        <v>30947000000</v>
      </c>
      <c r="F6" s="118" t="n">
        <v>37966000000</v>
      </c>
      <c r="G6" s="118" t="n">
        <v>42156000000</v>
      </c>
      <c r="H6" s="150" t="n">
        <v>46714000000</v>
      </c>
      <c r="I6" s="150" t="n">
        <v>47742000000</v>
      </c>
      <c r="J6" s="189" t="n">
        <v>53002000000</v>
      </c>
      <c r="K6" s="118" t="n">
        <v>73092000000</v>
      </c>
      <c r="L6" s="118" t="n">
        <v>68953000000</v>
      </c>
      <c r="M6" s="118" t="n">
        <v>71124000000</v>
      </c>
      <c r="N6" s="118" t="n">
        <v>75992000000</v>
      </c>
      <c r="O6" s="118" t="n">
        <v>86142000000</v>
      </c>
    </row>
    <row r="7" customFormat="false" ht="15" hidden="false" customHeight="false" outlineLevel="0" collapsed="false">
      <c r="A7" s="77" t="s">
        <v>1008</v>
      </c>
      <c r="B7" s="77"/>
      <c r="C7" s="43" t="n">
        <v>23969000000</v>
      </c>
      <c r="D7" s="82" t="n">
        <v>23702000000</v>
      </c>
      <c r="E7" s="82" t="n">
        <v>24720000000</v>
      </c>
      <c r="F7" s="83" t="s">
        <v>79</v>
      </c>
      <c r="G7" s="83" t="s">
        <v>79</v>
      </c>
      <c r="H7" s="83" t="s">
        <v>79</v>
      </c>
      <c r="I7" s="83" t="s">
        <v>79</v>
      </c>
      <c r="J7" s="83" t="s">
        <v>79</v>
      </c>
      <c r="K7" s="83" t="s">
        <v>79</v>
      </c>
      <c r="L7" s="83" t="s">
        <v>79</v>
      </c>
      <c r="M7" s="83" t="s">
        <v>79</v>
      </c>
      <c r="N7" s="83" t="s">
        <v>79</v>
      </c>
      <c r="O7" s="83" t="s">
        <v>79</v>
      </c>
    </row>
    <row r="8" customFormat="false" ht="15" hidden="false" customHeight="false" outlineLevel="0" collapsed="false">
      <c r="A8" s="81" t="s">
        <v>231</v>
      </c>
      <c r="B8" s="77" t="s">
        <v>98</v>
      </c>
      <c r="C8" s="43" t="n">
        <v>21099000000</v>
      </c>
      <c r="D8" s="82" t="n">
        <v>20862000000</v>
      </c>
      <c r="E8" s="82" t="n">
        <v>22164000000</v>
      </c>
      <c r="F8" s="83" t="n">
        <v>22930000000</v>
      </c>
      <c r="G8" s="83" t="n">
        <v>23640000000</v>
      </c>
      <c r="H8" s="43" t="n">
        <v>25133000000</v>
      </c>
      <c r="I8" s="43" t="n">
        <v>27690000000</v>
      </c>
      <c r="J8" s="86" t="n">
        <v>30901000000</v>
      </c>
      <c r="K8" s="83" t="n">
        <v>35005000000</v>
      </c>
      <c r="L8" s="83" t="n">
        <v>37449000000</v>
      </c>
      <c r="M8" s="83" t="n">
        <v>40582000000</v>
      </c>
      <c r="N8" s="83" t="n">
        <v>44630000000</v>
      </c>
      <c r="O8" s="83" t="n">
        <v>50339000000</v>
      </c>
    </row>
    <row r="9" customFormat="false" ht="15" hidden="false" customHeight="false" outlineLevel="0" collapsed="false">
      <c r="A9" s="143" t="s">
        <v>1287</v>
      </c>
      <c r="B9" s="77"/>
      <c r="C9" s="46" t="s">
        <v>79</v>
      </c>
      <c r="D9" s="46" t="s">
        <v>79</v>
      </c>
      <c r="E9" s="46" t="s">
        <v>79</v>
      </c>
      <c r="F9" s="46" t="s">
        <v>79</v>
      </c>
      <c r="G9" s="46" t="s">
        <v>79</v>
      </c>
      <c r="H9" s="43" t="n">
        <v>24714000000</v>
      </c>
      <c r="I9" s="43" t="n">
        <v>27027000000</v>
      </c>
      <c r="J9" s="86" t="n">
        <v>28775000000</v>
      </c>
      <c r="K9" s="83" t="s">
        <v>79</v>
      </c>
      <c r="L9" s="83" t="s">
        <v>79</v>
      </c>
      <c r="M9" s="83" t="s">
        <v>79</v>
      </c>
      <c r="N9" s="83" t="s">
        <v>79</v>
      </c>
      <c r="O9" s="83" t="s">
        <v>79</v>
      </c>
    </row>
    <row r="10" customFormat="false" ht="15" hidden="false" customHeight="false" outlineLevel="0" collapsed="false">
      <c r="A10" s="84" t="s">
        <v>1288</v>
      </c>
      <c r="B10" s="77" t="s">
        <v>36</v>
      </c>
      <c r="C10" s="43" t="n">
        <v>8780000000</v>
      </c>
      <c r="D10" s="82" t="n">
        <v>9248000000</v>
      </c>
      <c r="E10" s="82" t="n">
        <v>9804000000</v>
      </c>
      <c r="F10" s="83" t="n">
        <v>10282000000</v>
      </c>
      <c r="G10" s="83" t="n">
        <v>11042000000</v>
      </c>
      <c r="H10" s="43" t="n">
        <v>11573000000</v>
      </c>
      <c r="I10" s="43" t="n">
        <v>13066000000</v>
      </c>
      <c r="J10" s="86" t="n">
        <v>14831000000</v>
      </c>
      <c r="K10" s="83" t="n">
        <v>15673000000</v>
      </c>
      <c r="L10" s="83" t="n">
        <v>17229000000</v>
      </c>
      <c r="M10" s="83" t="n">
        <v>18726000000</v>
      </c>
      <c r="N10" s="83" t="n">
        <v>20477000000</v>
      </c>
      <c r="O10" s="83" t="n">
        <v>22407000000</v>
      </c>
    </row>
    <row r="11" customFormat="false" ht="15" hidden="false" customHeight="false" outlineLevel="0" collapsed="false">
      <c r="A11" s="84" t="s">
        <v>1289</v>
      </c>
      <c r="B11" s="77"/>
      <c r="C11" s="43" t="n">
        <v>12319000000</v>
      </c>
      <c r="D11" s="82" t="n">
        <v>11614000000</v>
      </c>
      <c r="E11" s="82" t="n">
        <v>12360000000</v>
      </c>
      <c r="F11" s="83" t="n">
        <v>12648000000</v>
      </c>
      <c r="G11" s="83" t="n">
        <v>12598000000</v>
      </c>
      <c r="H11" s="43" t="n">
        <v>13560000000</v>
      </c>
      <c r="I11" s="43" t="n">
        <v>14624000000</v>
      </c>
      <c r="J11" s="86" t="n">
        <v>16070000000</v>
      </c>
      <c r="K11" s="83" t="n">
        <v>19331000000</v>
      </c>
      <c r="L11" s="83" t="n">
        <v>20220000000</v>
      </c>
      <c r="M11" s="83" t="n">
        <v>21857000000</v>
      </c>
      <c r="N11" s="83" t="n">
        <v>24153000000</v>
      </c>
      <c r="O11" s="83" t="n">
        <v>27932000000</v>
      </c>
    </row>
    <row r="12" customFormat="false" ht="15" hidden="false" customHeight="false" outlineLevel="0" collapsed="false">
      <c r="A12" s="84" t="s">
        <v>1290</v>
      </c>
      <c r="B12" s="77" t="s">
        <v>36</v>
      </c>
      <c r="C12" s="46" t="s">
        <v>79</v>
      </c>
      <c r="D12" s="46" t="s">
        <v>79</v>
      </c>
      <c r="E12" s="46" t="s">
        <v>79</v>
      </c>
      <c r="F12" s="46" t="s">
        <v>79</v>
      </c>
      <c r="G12" s="46" t="s">
        <v>79</v>
      </c>
      <c r="H12" s="43" t="n">
        <v>12289000000</v>
      </c>
      <c r="I12" s="43" t="n">
        <v>13250000000</v>
      </c>
      <c r="J12" s="86" t="n">
        <v>14288000000</v>
      </c>
      <c r="K12" s="83" t="n">
        <v>17721000000</v>
      </c>
      <c r="L12" s="83" t="n">
        <v>18330000000</v>
      </c>
      <c r="M12" s="83" t="n">
        <v>19828000000</v>
      </c>
      <c r="N12" s="83" t="n">
        <v>21911000000</v>
      </c>
      <c r="O12" s="83" t="n">
        <v>24906000000</v>
      </c>
    </row>
    <row r="13" customFormat="false" ht="15" hidden="false" customHeight="false" outlineLevel="0" collapsed="false">
      <c r="A13" s="84" t="s">
        <v>457</v>
      </c>
      <c r="B13" s="77" t="s">
        <v>36</v>
      </c>
      <c r="C13" s="46" t="s">
        <v>79</v>
      </c>
      <c r="D13" s="46" t="s">
        <v>79</v>
      </c>
      <c r="E13" s="46" t="s">
        <v>79</v>
      </c>
      <c r="F13" s="46" t="s">
        <v>79</v>
      </c>
      <c r="G13" s="46" t="s">
        <v>79</v>
      </c>
      <c r="H13" s="43" t="n">
        <v>1271000000</v>
      </c>
      <c r="I13" s="43" t="n">
        <v>1374000000</v>
      </c>
      <c r="J13" s="86" t="n">
        <v>1782000000</v>
      </c>
      <c r="K13" s="83" t="n">
        <v>1610000000</v>
      </c>
      <c r="L13" s="83" t="n">
        <v>1890000000</v>
      </c>
      <c r="M13" s="83" t="n">
        <v>2029000000</v>
      </c>
      <c r="N13" s="83" t="n">
        <v>2242000000</v>
      </c>
      <c r="O13" s="83" t="n">
        <v>3026000000</v>
      </c>
    </row>
    <row r="14" customFormat="false" ht="15" hidden="false" customHeight="false" outlineLevel="0" collapsed="false">
      <c r="A14" s="77" t="s">
        <v>156</v>
      </c>
      <c r="B14" s="77" t="s">
        <v>98</v>
      </c>
      <c r="C14" s="46" t="n">
        <f aca="false">C15+C16</f>
        <v>2870000000</v>
      </c>
      <c r="D14" s="46" t="n">
        <f aca="false">D15+D16</f>
        <v>2840000000</v>
      </c>
      <c r="E14" s="46" t="n">
        <f aca="false">E15+E16</f>
        <v>2556000000</v>
      </c>
      <c r="F14" s="46" t="n">
        <f aca="false">F15+F16</f>
        <v>8294000000</v>
      </c>
      <c r="G14" s="46" t="n">
        <f aca="false">G15+G16</f>
        <v>10423000000</v>
      </c>
      <c r="H14" s="46" t="n">
        <f aca="false">H15+H16</f>
        <v>13798000000</v>
      </c>
      <c r="I14" s="46" t="n">
        <f aca="false">I15+I16</f>
        <v>14775000000</v>
      </c>
      <c r="J14" s="46" t="n">
        <f aca="false">J15+J16</f>
        <v>14632000000</v>
      </c>
      <c r="K14" s="46" t="n">
        <f aca="false">K15+K16</f>
        <v>15249000000</v>
      </c>
      <c r="L14" s="46" t="n">
        <f aca="false">L15+L16</f>
        <v>19556000000</v>
      </c>
      <c r="M14" s="46" t="n">
        <f aca="false">M15+M16</f>
        <v>19837000000</v>
      </c>
      <c r="N14" s="46" t="n">
        <f aca="false">N15+N16</f>
        <v>17535000000</v>
      </c>
      <c r="O14" s="46" t="n">
        <f aca="false">O15+O16</f>
        <v>19886000000</v>
      </c>
    </row>
    <row r="15" customFormat="false" ht="15" hidden="false" customHeight="false" outlineLevel="0" collapsed="false">
      <c r="A15" s="84" t="s">
        <v>1291</v>
      </c>
      <c r="B15" s="77" t="s">
        <v>189</v>
      </c>
      <c r="C15" s="43" t="n">
        <v>2870000000</v>
      </c>
      <c r="D15" s="82" t="n">
        <v>2840000000</v>
      </c>
      <c r="E15" s="82" t="n">
        <v>2556000000</v>
      </c>
      <c r="F15" s="83" t="n">
        <v>2711000000</v>
      </c>
      <c r="G15" s="83" t="n">
        <v>2921000000</v>
      </c>
      <c r="H15" s="43" t="n">
        <v>5552000000</v>
      </c>
      <c r="I15" s="43" t="n">
        <v>3849000000</v>
      </c>
      <c r="J15" s="86" t="n">
        <v>3633000000</v>
      </c>
      <c r="K15" s="83" t="n">
        <v>4618000000</v>
      </c>
      <c r="L15" s="83" t="n">
        <v>9010000000</v>
      </c>
      <c r="M15" s="83" t="n">
        <v>8872000000</v>
      </c>
      <c r="N15" s="83" t="n">
        <v>6981000000</v>
      </c>
      <c r="O15" s="83" t="n">
        <v>9618000000</v>
      </c>
    </row>
    <row r="16" customFormat="false" ht="15" hidden="false" customHeight="false" outlineLevel="0" collapsed="false">
      <c r="A16" s="84" t="s">
        <v>1292</v>
      </c>
      <c r="B16" s="77" t="s">
        <v>189</v>
      </c>
      <c r="C16" s="46" t="n">
        <v>0</v>
      </c>
      <c r="D16" s="46" t="n">
        <v>0</v>
      </c>
      <c r="E16" s="46" t="n">
        <v>0</v>
      </c>
      <c r="F16" s="83" t="n">
        <v>5583000000</v>
      </c>
      <c r="G16" s="83" t="n">
        <v>7502000000</v>
      </c>
      <c r="H16" s="43" t="n">
        <v>8246000000</v>
      </c>
      <c r="I16" s="43" t="n">
        <v>10926000000</v>
      </c>
      <c r="J16" s="86" t="n">
        <v>10999000000</v>
      </c>
      <c r="K16" s="83" t="n">
        <v>10631000000</v>
      </c>
      <c r="L16" s="83" t="n">
        <v>10546000000</v>
      </c>
      <c r="M16" s="83" t="n">
        <v>10965000000</v>
      </c>
      <c r="N16" s="83" t="n">
        <v>10554000000</v>
      </c>
      <c r="O16" s="83" t="n">
        <v>10268000000</v>
      </c>
    </row>
    <row r="17" customFormat="false" ht="15" hidden="false" customHeight="false" outlineLevel="0" collapsed="false">
      <c r="A17" s="81" t="s">
        <v>43</v>
      </c>
      <c r="B17" s="77" t="s">
        <v>98</v>
      </c>
      <c r="C17" s="43" t="n">
        <v>6498000000</v>
      </c>
      <c r="D17" s="82" t="n">
        <v>5072000000</v>
      </c>
      <c r="E17" s="82" t="n">
        <v>6227000000</v>
      </c>
      <c r="F17" s="83" t="n">
        <v>6742000000</v>
      </c>
      <c r="G17" s="83" t="n">
        <v>8093000000</v>
      </c>
      <c r="H17" s="43" t="n">
        <v>7783000000</v>
      </c>
      <c r="I17" s="43" t="n">
        <v>5277000000</v>
      </c>
      <c r="J17" s="86" t="n">
        <v>7469000000</v>
      </c>
      <c r="K17" s="83" t="n">
        <v>22838000000</v>
      </c>
      <c r="L17" s="83" t="n">
        <v>11948000000</v>
      </c>
      <c r="M17" s="83" t="n">
        <v>10705000000</v>
      </c>
      <c r="N17" s="83" t="n">
        <v>13315000000</v>
      </c>
      <c r="O17" s="83" t="n">
        <v>15918000000</v>
      </c>
    </row>
    <row r="18" customFormat="false" ht="15" hidden="false" customHeight="false" outlineLevel="0" collapsed="false">
      <c r="A18" s="84" t="s">
        <v>1293</v>
      </c>
      <c r="B18" s="77" t="s">
        <v>332</v>
      </c>
      <c r="C18" s="43" t="n">
        <v>1633000000</v>
      </c>
      <c r="D18" s="46" t="s">
        <v>79</v>
      </c>
      <c r="E18" s="46" t="s">
        <v>79</v>
      </c>
      <c r="F18" s="83" t="n">
        <v>849000000</v>
      </c>
      <c r="G18" s="83" t="n">
        <v>3499000000</v>
      </c>
      <c r="H18" s="43" t="n">
        <v>4757000000</v>
      </c>
      <c r="I18" s="43" t="n">
        <v>1720000000</v>
      </c>
      <c r="J18" s="43" t="n">
        <v>6268000000</v>
      </c>
      <c r="K18" s="83" t="n">
        <v>13105000000</v>
      </c>
      <c r="L18" s="83" t="n">
        <v>9798000000</v>
      </c>
      <c r="M18" s="83" t="n">
        <v>9831000000</v>
      </c>
      <c r="N18" s="83" t="n">
        <v>10606000000</v>
      </c>
      <c r="O18" s="83" t="n">
        <v>12446000000</v>
      </c>
    </row>
    <row r="19" customFormat="false" ht="15" hidden="false" customHeight="false" outlineLevel="0" collapsed="false">
      <c r="A19" s="108" t="s">
        <v>109</v>
      </c>
      <c r="B19" s="77" t="s">
        <v>332</v>
      </c>
      <c r="C19" s="46" t="s">
        <v>79</v>
      </c>
      <c r="D19" s="46" t="s">
        <v>79</v>
      </c>
      <c r="E19" s="46" t="s">
        <v>79</v>
      </c>
      <c r="F19" s="83" t="n">
        <v>4543000000</v>
      </c>
      <c r="G19" s="83" t="n">
        <v>4543000000</v>
      </c>
      <c r="H19" s="43" t="n">
        <v>3026000000</v>
      </c>
      <c r="I19" s="43" t="n">
        <v>1926000000</v>
      </c>
      <c r="J19" s="43" t="n">
        <v>1201000000</v>
      </c>
      <c r="K19" s="83" t="s">
        <v>79</v>
      </c>
      <c r="L19" s="83" t="s">
        <v>79</v>
      </c>
      <c r="M19" s="83" t="s">
        <v>79</v>
      </c>
      <c r="N19" s="83" t="s">
        <v>79</v>
      </c>
      <c r="O19" s="83" t="s">
        <v>79</v>
      </c>
    </row>
    <row r="20" customFormat="false" ht="15" hidden="false" customHeight="false" outlineLevel="0" collapsed="false">
      <c r="A20" s="84" t="s">
        <v>1294</v>
      </c>
      <c r="B20" s="77" t="s">
        <v>332</v>
      </c>
      <c r="C20" s="43" t="n">
        <v>1020000000</v>
      </c>
      <c r="D20" s="82" t="n">
        <v>876000000</v>
      </c>
      <c r="E20" s="82" t="n">
        <v>1042000000</v>
      </c>
      <c r="F20" s="83" t="n">
        <v>1350000000</v>
      </c>
      <c r="G20" s="83" t="n">
        <v>51000000</v>
      </c>
      <c r="H20" s="43" t="n">
        <v>0</v>
      </c>
      <c r="I20" s="43" t="n">
        <v>1631000000</v>
      </c>
      <c r="J20" s="43" t="n">
        <v>0</v>
      </c>
      <c r="K20" s="83" t="n">
        <v>9733000000</v>
      </c>
      <c r="L20" s="83" t="n">
        <v>2150000000</v>
      </c>
      <c r="M20" s="83" t="n">
        <v>874000000</v>
      </c>
      <c r="N20" s="83" t="n">
        <v>2709000000</v>
      </c>
      <c r="O20" s="83" t="n">
        <v>3472000000</v>
      </c>
    </row>
    <row r="21" s="24" customFormat="true" ht="15" hidden="false" customHeight="false" outlineLevel="0" collapsed="false">
      <c r="A21" s="22" t="s">
        <v>298</v>
      </c>
      <c r="B21" s="96" t="s">
        <v>108</v>
      </c>
      <c r="C21" s="150" t="n">
        <v>32204000000</v>
      </c>
      <c r="D21" s="102" t="n">
        <v>30215000000</v>
      </c>
      <c r="E21" s="102" t="n">
        <v>34659000000</v>
      </c>
      <c r="F21" s="118" t="n">
        <v>40491000000</v>
      </c>
      <c r="G21" s="118" t="n">
        <v>44399000000</v>
      </c>
      <c r="H21" s="150" t="n">
        <v>46410000000</v>
      </c>
      <c r="I21" s="150" t="n">
        <v>51118000000</v>
      </c>
      <c r="J21" s="189" t="n">
        <v>56885000000</v>
      </c>
      <c r="K21" s="118" t="n">
        <v>70903000000</v>
      </c>
      <c r="L21" s="118" t="n">
        <v>77483000000</v>
      </c>
      <c r="M21" s="118" t="n">
        <v>72140000000</v>
      </c>
      <c r="N21" s="118" t="n">
        <v>77515000000</v>
      </c>
      <c r="O21" s="118" t="n">
        <v>85059000000</v>
      </c>
    </row>
    <row r="22" customFormat="false" ht="15" hidden="false" customHeight="false" outlineLevel="0" collapsed="false">
      <c r="A22" s="81" t="s">
        <v>242</v>
      </c>
      <c r="B22" s="77" t="s">
        <v>110</v>
      </c>
      <c r="C22" s="43" t="n">
        <v>29564000000</v>
      </c>
      <c r="D22" s="82" t="n">
        <v>27688000000</v>
      </c>
      <c r="E22" s="82" t="n">
        <v>29964000000</v>
      </c>
      <c r="F22" s="83" t="n">
        <v>33055000000</v>
      </c>
      <c r="G22" s="83" t="n">
        <v>35282000000</v>
      </c>
      <c r="H22" s="43" t="n">
        <v>34699000000</v>
      </c>
      <c r="I22" s="43" t="n">
        <v>40816000000</v>
      </c>
      <c r="J22" s="86" t="n">
        <v>40026000000</v>
      </c>
      <c r="K22" s="83" t="n">
        <v>46738000000</v>
      </c>
      <c r="L22" s="83" t="n">
        <v>45362000000</v>
      </c>
      <c r="M22" s="83" t="n">
        <v>48649000000</v>
      </c>
      <c r="N22" s="83" t="n">
        <v>53096000000</v>
      </c>
      <c r="O22" s="83" t="n">
        <v>56968000000</v>
      </c>
    </row>
    <row r="23" customFormat="false" ht="15" hidden="false" customHeight="false" outlineLevel="0" collapsed="false">
      <c r="A23" s="84" t="s">
        <v>1295</v>
      </c>
      <c r="B23" s="61" t="s">
        <v>197</v>
      </c>
      <c r="C23" s="43" t="n">
        <v>14609000000</v>
      </c>
      <c r="D23" s="82" t="n">
        <v>14804000000</v>
      </c>
      <c r="E23" s="82" t="n">
        <v>14721000000</v>
      </c>
      <c r="F23" s="83" t="n">
        <v>17338000000</v>
      </c>
      <c r="G23" s="83" t="n">
        <v>17933000000</v>
      </c>
      <c r="H23" s="43" t="n">
        <v>18607000000</v>
      </c>
      <c r="I23" s="43" t="n">
        <v>19926000000</v>
      </c>
      <c r="J23" s="86" t="n">
        <v>20801000000</v>
      </c>
      <c r="K23" s="83" t="n">
        <v>19857000000</v>
      </c>
      <c r="L23" s="83" t="n">
        <v>24058000000</v>
      </c>
      <c r="M23" s="83" t="n">
        <v>25464000000</v>
      </c>
      <c r="N23" s="83" t="n">
        <v>27281000000</v>
      </c>
      <c r="O23" s="83" t="n">
        <v>29009000000</v>
      </c>
    </row>
    <row r="24" customFormat="false" ht="15" hidden="false" customHeight="false" outlineLevel="0" collapsed="false">
      <c r="A24" s="85" t="s">
        <v>1296</v>
      </c>
      <c r="B24" s="77"/>
      <c r="C24" s="46" t="s">
        <v>79</v>
      </c>
      <c r="D24" s="46" t="s">
        <v>79</v>
      </c>
      <c r="E24" s="46" t="s">
        <v>79</v>
      </c>
      <c r="F24" s="83" t="n">
        <v>15819000000</v>
      </c>
      <c r="G24" s="83" t="n">
        <v>16291000000</v>
      </c>
      <c r="H24" s="43" t="n">
        <v>16862000000</v>
      </c>
      <c r="I24" s="43" t="n">
        <v>17879000000</v>
      </c>
      <c r="J24" s="86" t="s">
        <v>79</v>
      </c>
      <c r="K24" s="83" t="n">
        <v>19857000000</v>
      </c>
      <c r="L24" s="83" t="n">
        <v>21634000000</v>
      </c>
      <c r="M24" s="83" t="n">
        <v>22911000000</v>
      </c>
      <c r="N24" s="83" t="n">
        <v>24584000000</v>
      </c>
      <c r="O24" s="83" t="n">
        <v>26178000000</v>
      </c>
    </row>
    <row r="25" customFormat="false" ht="15" hidden="false" customHeight="false" outlineLevel="0" collapsed="false">
      <c r="A25" s="85" t="s">
        <v>1297</v>
      </c>
      <c r="B25" s="77"/>
      <c r="C25" s="46" t="s">
        <v>79</v>
      </c>
      <c r="D25" s="46" t="s">
        <v>79</v>
      </c>
      <c r="E25" s="46" t="s">
        <v>79</v>
      </c>
      <c r="F25" s="83" t="n">
        <v>1519000000</v>
      </c>
      <c r="G25" s="83" t="n">
        <v>1642000000</v>
      </c>
      <c r="H25" s="43" t="n">
        <v>1745000000</v>
      </c>
      <c r="I25" s="43" t="n">
        <v>2047000000</v>
      </c>
      <c r="J25" s="46" t="n">
        <v>2054000000</v>
      </c>
      <c r="K25" s="83" t="s">
        <v>79</v>
      </c>
      <c r="L25" s="83" t="n">
        <v>2424000000</v>
      </c>
      <c r="M25" s="83" t="n">
        <v>2553000000</v>
      </c>
      <c r="N25" s="83" t="n">
        <v>2697000000</v>
      </c>
      <c r="O25" s="83" t="n">
        <v>2831000000</v>
      </c>
    </row>
    <row r="26" customFormat="false" ht="15" hidden="false" customHeight="false" outlineLevel="0" collapsed="false">
      <c r="A26" s="84" t="s">
        <v>303</v>
      </c>
      <c r="B26" s="61" t="s">
        <v>197</v>
      </c>
      <c r="C26" s="43" t="n">
        <v>5991000000</v>
      </c>
      <c r="D26" s="82" t="n">
        <v>4709000000</v>
      </c>
      <c r="E26" s="82" t="n">
        <v>6544000000</v>
      </c>
      <c r="F26" s="83" t="n">
        <v>7992000000</v>
      </c>
      <c r="G26" s="83" t="n">
        <v>9354000000</v>
      </c>
      <c r="H26" s="43" t="n">
        <v>7653000000</v>
      </c>
      <c r="I26" s="43" t="n">
        <v>12359000000</v>
      </c>
      <c r="J26" s="46" t="n">
        <v>10542000000</v>
      </c>
      <c r="K26" s="83" t="n">
        <v>16467000000</v>
      </c>
      <c r="L26" s="83" t="n">
        <v>13122000000</v>
      </c>
      <c r="M26" s="83" t="n">
        <v>14359000000</v>
      </c>
      <c r="N26" s="83" t="n">
        <v>16007000000</v>
      </c>
      <c r="O26" s="83" t="n">
        <v>16148000000</v>
      </c>
    </row>
    <row r="27" customFormat="false" ht="15" hidden="false" customHeight="false" outlineLevel="0" collapsed="false">
      <c r="A27" s="90" t="s">
        <v>1298</v>
      </c>
      <c r="B27" s="77"/>
      <c r="C27" s="46" t="s">
        <v>79</v>
      </c>
      <c r="D27" s="46" t="s">
        <v>79</v>
      </c>
      <c r="E27" s="46" t="s">
        <v>192</v>
      </c>
      <c r="F27" s="83" t="s">
        <v>79</v>
      </c>
      <c r="G27" s="83" t="s">
        <v>79</v>
      </c>
      <c r="H27" s="46" t="s">
        <v>79</v>
      </c>
      <c r="I27" s="46" t="s">
        <v>79</v>
      </c>
      <c r="J27" s="86" t="s">
        <v>79</v>
      </c>
      <c r="K27" s="83" t="n">
        <v>0</v>
      </c>
      <c r="L27" s="83" t="n">
        <v>0</v>
      </c>
      <c r="M27" s="83" t="n">
        <v>500000000</v>
      </c>
      <c r="N27" s="83" t="n">
        <v>1300000000</v>
      </c>
      <c r="O27" s="83" t="n">
        <v>1000000000</v>
      </c>
    </row>
    <row r="28" customFormat="false" ht="15" hidden="false" customHeight="false" outlineLevel="0" collapsed="false">
      <c r="A28" s="85" t="s">
        <v>1299</v>
      </c>
      <c r="B28" s="77"/>
      <c r="C28" s="46" t="s">
        <v>79</v>
      </c>
      <c r="D28" s="46" t="s">
        <v>79</v>
      </c>
      <c r="E28" s="46" t="s">
        <v>79</v>
      </c>
      <c r="F28" s="83" t="n">
        <v>5783000000</v>
      </c>
      <c r="G28" s="83" t="n">
        <v>6516000000</v>
      </c>
      <c r="H28" s="43" t="n">
        <v>5439000000</v>
      </c>
      <c r="I28" s="43" t="n">
        <v>9264000000</v>
      </c>
      <c r="J28" s="86" t="n">
        <v>7400000000</v>
      </c>
      <c r="K28" s="83" t="n">
        <v>12044000000</v>
      </c>
      <c r="L28" s="83" t="n">
        <v>10700000000</v>
      </c>
      <c r="M28" s="83" t="n">
        <v>11349000000</v>
      </c>
      <c r="N28" s="83" t="n">
        <v>13347000000</v>
      </c>
      <c r="O28" s="83" t="n">
        <v>13416000000</v>
      </c>
    </row>
    <row r="29" customFormat="false" ht="15" hidden="false" customHeight="false" outlineLevel="0" collapsed="false">
      <c r="A29" s="90" t="s">
        <v>1300</v>
      </c>
      <c r="B29" s="77"/>
      <c r="C29" s="46" t="s">
        <v>79</v>
      </c>
      <c r="D29" s="46" t="s">
        <v>79</v>
      </c>
      <c r="E29" s="46" t="s">
        <v>79</v>
      </c>
      <c r="F29" s="46" t="s">
        <v>79</v>
      </c>
      <c r="G29" s="46" t="s">
        <v>79</v>
      </c>
      <c r="H29" s="46" t="s">
        <v>79</v>
      </c>
      <c r="I29" s="46" t="s">
        <v>79</v>
      </c>
      <c r="J29" s="86" t="s">
        <v>79</v>
      </c>
      <c r="K29" s="86" t="s">
        <v>79</v>
      </c>
      <c r="L29" s="83" t="n">
        <v>0</v>
      </c>
      <c r="M29" s="83" t="n">
        <v>0</v>
      </c>
      <c r="N29" s="83" t="n">
        <v>0</v>
      </c>
      <c r="O29" s="83" t="n">
        <v>0</v>
      </c>
    </row>
    <row r="30" customFormat="false" ht="15" hidden="false" customHeight="false" outlineLevel="0" collapsed="false">
      <c r="A30" s="85" t="s">
        <v>1301</v>
      </c>
      <c r="B30" s="77"/>
      <c r="C30" s="46" t="n">
        <v>0</v>
      </c>
      <c r="D30" s="46" t="n">
        <v>0</v>
      </c>
      <c r="E30" s="46" t="n">
        <v>0</v>
      </c>
      <c r="F30" s="83" t="n">
        <v>2209000000</v>
      </c>
      <c r="G30" s="83" t="n">
        <v>2838000000</v>
      </c>
      <c r="H30" s="43" t="n">
        <v>2214000000</v>
      </c>
      <c r="I30" s="43" t="n">
        <v>3095000000</v>
      </c>
      <c r="J30" s="86" t="n">
        <v>3142000000</v>
      </c>
      <c r="K30" s="83" t="n">
        <v>4424000000</v>
      </c>
      <c r="L30" s="83" t="n">
        <v>2422000000</v>
      </c>
      <c r="M30" s="83" t="n">
        <v>3010000000</v>
      </c>
      <c r="N30" s="83" t="n">
        <v>2660000000</v>
      </c>
      <c r="O30" s="83" t="n">
        <v>2732000000</v>
      </c>
    </row>
    <row r="31" customFormat="false" ht="15" hidden="false" customHeight="false" outlineLevel="0" collapsed="false">
      <c r="A31" s="84" t="s">
        <v>1302</v>
      </c>
      <c r="B31" s="61" t="s">
        <v>197</v>
      </c>
      <c r="C31" s="43" t="n">
        <v>715000000</v>
      </c>
      <c r="D31" s="82" t="n">
        <v>515000000</v>
      </c>
      <c r="E31" s="82" t="n">
        <v>606000000</v>
      </c>
      <c r="F31" s="83" t="n">
        <v>480000000</v>
      </c>
      <c r="G31" s="83" t="n">
        <v>695000000</v>
      </c>
      <c r="H31" s="43" t="n">
        <v>640000000</v>
      </c>
      <c r="I31" s="43" t="n">
        <v>660000000</v>
      </c>
      <c r="J31" s="86" t="n">
        <v>1043000000</v>
      </c>
      <c r="K31" s="83" t="n">
        <v>660000000</v>
      </c>
      <c r="L31" s="83" t="n">
        <v>650000000</v>
      </c>
      <c r="M31" s="83" t="n">
        <v>1152000000</v>
      </c>
      <c r="N31" s="83" t="n">
        <v>1081000000</v>
      </c>
      <c r="O31" s="83" t="n">
        <v>1474000000</v>
      </c>
    </row>
    <row r="32" customFormat="false" ht="15" hidden="false" customHeight="false" outlineLevel="0" collapsed="false">
      <c r="A32" s="84" t="s">
        <v>1303</v>
      </c>
      <c r="B32" s="61" t="s">
        <v>197</v>
      </c>
      <c r="C32" s="43" t="n">
        <v>3762000000</v>
      </c>
      <c r="D32" s="82" t="n">
        <v>3533000000</v>
      </c>
      <c r="E32" s="82" t="n">
        <v>3717000000</v>
      </c>
      <c r="F32" s="83" t="n">
        <v>3385000000</v>
      </c>
      <c r="G32" s="83" t="n">
        <v>3358000000</v>
      </c>
      <c r="H32" s="43" t="n">
        <v>3294000000</v>
      </c>
      <c r="I32" s="43" t="n">
        <v>4470000000</v>
      </c>
      <c r="J32" s="86" t="n">
        <v>4754000000</v>
      </c>
      <c r="K32" s="83" t="n">
        <v>5503000000</v>
      </c>
      <c r="L32" s="83" t="n">
        <v>803000000</v>
      </c>
      <c r="M32" s="83" t="n">
        <v>745000000</v>
      </c>
      <c r="N32" s="83" t="n">
        <v>946000000</v>
      </c>
      <c r="O32" s="83" t="n">
        <v>1085000000</v>
      </c>
    </row>
    <row r="33" customFormat="false" ht="15" hidden="false" customHeight="false" outlineLevel="0" collapsed="false">
      <c r="A33" s="84" t="s">
        <v>343</v>
      </c>
      <c r="B33" s="61" t="s">
        <v>197</v>
      </c>
      <c r="C33" s="43" t="n">
        <v>463000000</v>
      </c>
      <c r="D33" s="82" t="n">
        <v>301000000</v>
      </c>
      <c r="E33" s="82" t="n">
        <v>239000000</v>
      </c>
      <c r="F33" s="83" t="n">
        <v>389000000</v>
      </c>
      <c r="G33" s="83" t="n">
        <v>403000000</v>
      </c>
      <c r="H33" s="43" t="n">
        <v>543000000</v>
      </c>
      <c r="I33" s="43" t="n">
        <v>612000000</v>
      </c>
      <c r="J33" s="83" t="n">
        <v>614000000</v>
      </c>
      <c r="K33" s="83" t="n">
        <v>558000000</v>
      </c>
      <c r="L33" s="83" t="n">
        <v>803000000</v>
      </c>
      <c r="M33" s="83" t="n">
        <v>745000000</v>
      </c>
      <c r="N33" s="83" t="n">
        <v>946000000</v>
      </c>
      <c r="O33" s="83" t="n">
        <v>1085000000</v>
      </c>
    </row>
    <row r="34" customFormat="false" ht="15" hidden="false" customHeight="false" outlineLevel="0" collapsed="false">
      <c r="A34" s="84" t="s">
        <v>1304</v>
      </c>
      <c r="B34" s="61" t="s">
        <v>197</v>
      </c>
      <c r="C34" s="43" t="n">
        <v>4024000000</v>
      </c>
      <c r="D34" s="82" t="n">
        <v>3826000000</v>
      </c>
      <c r="E34" s="82" t="n">
        <v>3774000000</v>
      </c>
      <c r="F34" s="83" t="n">
        <v>3471000000</v>
      </c>
      <c r="G34" s="83" t="n">
        <v>3539000000</v>
      </c>
      <c r="H34" s="43" t="n">
        <v>3961000000</v>
      </c>
      <c r="I34" s="43" t="n">
        <v>2789000000</v>
      </c>
      <c r="J34" s="86" t="n">
        <v>2272000000</v>
      </c>
      <c r="K34" s="83" t="n">
        <v>1374000000</v>
      </c>
      <c r="L34" s="83" t="n">
        <v>1201000000</v>
      </c>
      <c r="M34" s="83" t="n">
        <v>874000000</v>
      </c>
      <c r="N34" s="83" t="n">
        <v>932000000</v>
      </c>
      <c r="O34" s="83" t="n">
        <v>1695000000</v>
      </c>
    </row>
    <row r="35" customFormat="false" ht="15" hidden="false" customHeight="false" outlineLevel="0" collapsed="false">
      <c r="A35" s="81" t="s">
        <v>1305</v>
      </c>
      <c r="B35" s="77" t="s">
        <v>110</v>
      </c>
      <c r="C35" s="43" t="n">
        <v>2640000000</v>
      </c>
      <c r="D35" s="82" t="n">
        <v>2527000000</v>
      </c>
      <c r="E35" s="82" t="n">
        <v>4695000000</v>
      </c>
      <c r="F35" s="83" t="n">
        <v>7436000000</v>
      </c>
      <c r="G35" s="83" t="n">
        <v>9117000000</v>
      </c>
      <c r="H35" s="43" t="n">
        <v>11711000000</v>
      </c>
      <c r="I35" s="43" t="n">
        <v>10302000000</v>
      </c>
      <c r="J35" s="86" t="n">
        <v>16859000000</v>
      </c>
      <c r="K35" s="83" t="n">
        <v>24164000000</v>
      </c>
      <c r="L35" s="83" t="n">
        <v>32121000000</v>
      </c>
      <c r="M35" s="83" t="n">
        <v>23491000000</v>
      </c>
      <c r="N35" s="83" t="n">
        <v>24419000000</v>
      </c>
      <c r="O35" s="83" t="n">
        <v>28091000000</v>
      </c>
    </row>
    <row r="36" customFormat="false" ht="15" hidden="false" customHeight="false" outlineLevel="0" collapsed="false">
      <c r="A36" s="84" t="s">
        <v>483</v>
      </c>
      <c r="B36" s="13" t="s">
        <v>58</v>
      </c>
      <c r="C36" s="43" t="n">
        <v>531000000</v>
      </c>
      <c r="D36" s="82" t="n">
        <v>709000000</v>
      </c>
      <c r="E36" s="82" t="n">
        <v>1371000000</v>
      </c>
      <c r="F36" s="83" t="n">
        <v>2224000000</v>
      </c>
      <c r="G36" s="83" t="n">
        <v>2501000000</v>
      </c>
      <c r="H36" s="43" t="n">
        <v>3504000000</v>
      </c>
      <c r="I36" s="43" t="n">
        <v>4528000000</v>
      </c>
      <c r="J36" s="86" t="n">
        <v>5360000000</v>
      </c>
      <c r="K36" s="83" t="n">
        <v>5709000000</v>
      </c>
      <c r="L36" s="83" t="n">
        <v>10181000000</v>
      </c>
      <c r="M36" s="83" t="n">
        <v>10068000000</v>
      </c>
      <c r="N36" s="83" t="n">
        <v>7865000000</v>
      </c>
      <c r="O36" s="83" t="n">
        <v>8962000000</v>
      </c>
    </row>
    <row r="37" customFormat="false" ht="15" hidden="false" customHeight="false" outlineLevel="0" collapsed="false">
      <c r="A37" s="90" t="s">
        <v>1300</v>
      </c>
      <c r="B37" s="77"/>
      <c r="C37" s="46" t="s">
        <v>79</v>
      </c>
      <c r="D37" s="46" t="s">
        <v>79</v>
      </c>
      <c r="E37" s="46" t="s">
        <v>79</v>
      </c>
      <c r="F37" s="46" t="n">
        <v>0</v>
      </c>
      <c r="G37" s="46" t="n">
        <v>0</v>
      </c>
      <c r="H37" s="46" t="n">
        <v>0</v>
      </c>
      <c r="I37" s="46" t="n">
        <v>0</v>
      </c>
      <c r="J37" s="86" t="s">
        <v>79</v>
      </c>
      <c r="K37" s="86" t="n">
        <v>0</v>
      </c>
      <c r="L37" s="83" t="n">
        <v>0</v>
      </c>
      <c r="M37" s="83" t="n">
        <v>0</v>
      </c>
      <c r="N37" s="83" t="n">
        <v>0</v>
      </c>
      <c r="O37" s="83" t="n">
        <v>0</v>
      </c>
    </row>
    <row r="38" customFormat="false" ht="15" hidden="false" customHeight="false" outlineLevel="0" collapsed="false">
      <c r="A38" s="84" t="s">
        <v>305</v>
      </c>
      <c r="B38" s="13" t="s">
        <v>58</v>
      </c>
      <c r="C38" s="43" t="n">
        <v>2109000000</v>
      </c>
      <c r="D38" s="82" t="n">
        <v>1818000000</v>
      </c>
      <c r="E38" s="82" t="n">
        <v>3324000000</v>
      </c>
      <c r="F38" s="83" t="n">
        <v>5212000000</v>
      </c>
      <c r="G38" s="83" t="n">
        <v>6616000000</v>
      </c>
      <c r="H38" s="43" t="n">
        <v>8207000000</v>
      </c>
      <c r="I38" s="43" t="n">
        <v>5774000000</v>
      </c>
      <c r="J38" s="86" t="n">
        <v>11499000000</v>
      </c>
      <c r="K38" s="83" t="n">
        <v>18455000000</v>
      </c>
      <c r="L38" s="83" t="n">
        <v>21940000000</v>
      </c>
      <c r="M38" s="83" t="n">
        <v>13423000000</v>
      </c>
      <c r="N38" s="83" t="n">
        <v>16554000000</v>
      </c>
      <c r="O38" s="83" t="n">
        <v>19129000000</v>
      </c>
    </row>
    <row r="39" s="22" customFormat="true" ht="15" hidden="false" customHeight="false" outlineLevel="0" collapsed="false">
      <c r="A39" s="89" t="s">
        <v>43</v>
      </c>
      <c r="B39" s="89"/>
      <c r="C39" s="51" t="s">
        <v>79</v>
      </c>
      <c r="D39" s="51" t="s">
        <v>79</v>
      </c>
      <c r="E39" s="51" t="s">
        <v>79</v>
      </c>
      <c r="F39" s="80" t="n">
        <v>849000000</v>
      </c>
      <c r="G39" s="80" t="n">
        <v>3499000000</v>
      </c>
      <c r="H39" s="49" t="n">
        <v>4757000000</v>
      </c>
      <c r="I39" s="49" t="n">
        <v>1720000000</v>
      </c>
      <c r="J39" s="195" t="n">
        <v>6268000000</v>
      </c>
      <c r="K39" s="80" t="n">
        <v>13105000000</v>
      </c>
      <c r="L39" s="80" t="n">
        <v>9798000000</v>
      </c>
      <c r="M39" s="80" t="n">
        <v>9831000000</v>
      </c>
      <c r="N39" s="80" t="n">
        <v>10606000000</v>
      </c>
      <c r="O39" s="80" t="n">
        <v>12446000000</v>
      </c>
    </row>
    <row r="40" customFormat="false" ht="15" hidden="false" customHeight="false" outlineLevel="0" collapsed="false">
      <c r="A40" s="81" t="s">
        <v>327</v>
      </c>
      <c r="B40" s="81"/>
      <c r="C40" s="46" t="s">
        <v>79</v>
      </c>
      <c r="D40" s="46" t="s">
        <v>79</v>
      </c>
      <c r="E40" s="46" t="s">
        <v>79</v>
      </c>
      <c r="F40" s="83" t="n">
        <v>4363000000</v>
      </c>
      <c r="G40" s="83" t="n">
        <v>3117000000</v>
      </c>
      <c r="H40" s="43" t="n">
        <v>3450000000</v>
      </c>
      <c r="I40" s="43" t="n">
        <v>4054000000</v>
      </c>
      <c r="J40" s="86" t="n">
        <v>5231000000</v>
      </c>
      <c r="K40" s="83" t="n">
        <v>5350000000</v>
      </c>
      <c r="L40" s="83" t="n">
        <v>12142000000</v>
      </c>
      <c r="M40" s="83" t="n">
        <v>3592000000</v>
      </c>
      <c r="N40" s="83" t="n">
        <v>5948000000</v>
      </c>
      <c r="O40" s="83" t="n">
        <v>6683000000</v>
      </c>
    </row>
    <row r="41" customFormat="false" ht="15" hidden="false" customHeight="false" outlineLevel="0" collapsed="false">
      <c r="A41" s="81" t="s">
        <v>1306</v>
      </c>
      <c r="B41" s="77"/>
      <c r="C41" s="43" t="n">
        <v>-1737000000</v>
      </c>
      <c r="D41" s="82" t="n">
        <v>-1441000000</v>
      </c>
      <c r="E41" s="82" t="n">
        <v>-3713000000</v>
      </c>
      <c r="F41" s="83" t="n">
        <v>-2525000000</v>
      </c>
      <c r="G41" s="83" t="n">
        <v>-2243000000</v>
      </c>
      <c r="H41" s="43" t="n">
        <v>304000000</v>
      </c>
      <c r="I41" s="43" t="n">
        <v>-3376000000</v>
      </c>
      <c r="J41" s="86" t="n">
        <v>-3883000000</v>
      </c>
      <c r="K41" s="83" t="n">
        <v>2189000000</v>
      </c>
      <c r="L41" s="83" t="n">
        <v>-8530000000</v>
      </c>
      <c r="M41" s="83" t="n">
        <v>-1016000000</v>
      </c>
      <c r="N41" s="83" t="n">
        <v>-1523000000</v>
      </c>
      <c r="O41" s="83" t="n">
        <v>1083000000</v>
      </c>
    </row>
    <row r="42" customFormat="false" ht="15" hidden="false" customHeight="false" outlineLevel="0" collapsed="false">
      <c r="A42" s="81" t="s">
        <v>1307</v>
      </c>
      <c r="B42" s="77"/>
      <c r="C42" s="46" t="s">
        <v>79</v>
      </c>
      <c r="D42" s="46" t="s">
        <v>79</v>
      </c>
      <c r="E42" s="46" t="s">
        <v>79</v>
      </c>
      <c r="F42" s="46" t="s">
        <v>79</v>
      </c>
      <c r="G42" s="46" t="s">
        <v>79</v>
      </c>
      <c r="H42" s="46" t="s">
        <v>79</v>
      </c>
      <c r="I42" s="46" t="s">
        <v>79</v>
      </c>
      <c r="J42" s="86" t="n">
        <v>3586000000</v>
      </c>
      <c r="K42" s="83" t="n">
        <v>-20649000000</v>
      </c>
      <c r="L42" s="83" t="n">
        <v>-20478000000</v>
      </c>
      <c r="M42" s="83" t="n">
        <v>-11721000000</v>
      </c>
      <c r="N42" s="83" t="n">
        <v>-14838000000</v>
      </c>
      <c r="O42" s="83" t="n">
        <v>-14835000000</v>
      </c>
    </row>
    <row r="43" customFormat="false" ht="15" hidden="false" customHeight="false" outlineLevel="0" collapsed="false">
      <c r="A43" s="81" t="s">
        <v>1308</v>
      </c>
      <c r="B43" s="77"/>
      <c r="C43" s="43" t="n">
        <v>466000000</v>
      </c>
      <c r="D43" s="82" t="n">
        <v>-605000000</v>
      </c>
      <c r="E43" s="82" t="n">
        <v>-695000000</v>
      </c>
      <c r="F43" s="83" t="n">
        <v>-3031000000</v>
      </c>
      <c r="G43" s="83" t="n">
        <v>-1265000000</v>
      </c>
      <c r="H43" s="43" t="n">
        <v>-3054000000</v>
      </c>
      <c r="I43" s="43" t="n">
        <v>219000000</v>
      </c>
      <c r="J43" s="83" t="n">
        <v>-999000000</v>
      </c>
      <c r="K43" s="83" t="n">
        <v>-5591000000</v>
      </c>
      <c r="L43" s="83" t="n">
        <v>-2154000000</v>
      </c>
      <c r="M43" s="83" t="n">
        <v>-1626000000</v>
      </c>
      <c r="N43" s="83" t="n">
        <v>-4318000000</v>
      </c>
      <c r="O43" s="83" t="n">
        <v>-1700000000</v>
      </c>
    </row>
    <row r="44" customFormat="false" ht="15" hidden="false" customHeight="false" outlineLevel="0" collapsed="false">
      <c r="A44" s="81" t="s">
        <v>1309</v>
      </c>
      <c r="B44" s="77"/>
      <c r="C44" s="43" t="n">
        <v>308000000</v>
      </c>
      <c r="D44" s="82" t="n">
        <v>-631000000</v>
      </c>
      <c r="E44" s="82" t="n">
        <v>-658000000</v>
      </c>
      <c r="F44" s="83" t="n">
        <v>-3065000000</v>
      </c>
      <c r="G44" s="83" t="n">
        <v>-1251000000</v>
      </c>
      <c r="H44" s="43" t="n">
        <v>-3151000000</v>
      </c>
      <c r="I44" s="43" t="n">
        <v>259000000</v>
      </c>
      <c r="J44" s="83" t="n">
        <v>-958000000</v>
      </c>
      <c r="K44" s="46" t="s">
        <v>79</v>
      </c>
      <c r="L44" s="83" t="n">
        <v>-2174000000</v>
      </c>
      <c r="M44" s="83" t="n">
        <v>-1603000000</v>
      </c>
      <c r="N44" s="83" t="n">
        <v>-4342000000</v>
      </c>
      <c r="O44" s="83" t="n">
        <v>-1700000000</v>
      </c>
    </row>
    <row r="45" customFormat="false" ht="15" hidden="false" customHeight="false" outlineLevel="0" collapsed="false">
      <c r="A45" s="81" t="s">
        <v>1310</v>
      </c>
      <c r="B45" s="77"/>
      <c r="C45" s="46" t="s">
        <v>79</v>
      </c>
      <c r="D45" s="46" t="s">
        <v>79</v>
      </c>
      <c r="E45" s="46" t="s">
        <v>79</v>
      </c>
      <c r="F45" s="83" t="n">
        <v>34000000</v>
      </c>
      <c r="G45" s="83" t="n">
        <v>-14000000</v>
      </c>
      <c r="H45" s="43" t="n">
        <v>97000000</v>
      </c>
      <c r="I45" s="43" t="n">
        <v>-40000000</v>
      </c>
      <c r="J45" s="83" t="n">
        <v>-41000000</v>
      </c>
      <c r="K45" s="46" t="s">
        <v>79</v>
      </c>
      <c r="L45" s="83" t="n">
        <v>-47000000</v>
      </c>
      <c r="M45" s="83" t="n">
        <v>-23000000</v>
      </c>
      <c r="N45" s="83" t="n">
        <v>-15000000</v>
      </c>
      <c r="O45" s="83" t="n">
        <v>0</v>
      </c>
    </row>
    <row r="46" customFormat="false" ht="15" hidden="false" customHeight="false" outlineLevel="0" collapsed="false">
      <c r="A46" s="81" t="s">
        <v>1311</v>
      </c>
      <c r="B46" s="77"/>
      <c r="C46" s="46" t="s">
        <v>79</v>
      </c>
      <c r="D46" s="46" t="s">
        <v>79</v>
      </c>
      <c r="E46" s="46" t="s">
        <v>79</v>
      </c>
      <c r="F46" s="46" t="s">
        <v>79</v>
      </c>
      <c r="G46" s="46" t="s">
        <v>79</v>
      </c>
      <c r="H46" s="46" t="s">
        <v>79</v>
      </c>
      <c r="I46" s="46" t="s">
        <v>79</v>
      </c>
      <c r="J46" s="86" t="s">
        <v>79</v>
      </c>
      <c r="K46" s="46" t="s">
        <v>79</v>
      </c>
      <c r="L46" s="83" t="n">
        <v>67000000</v>
      </c>
      <c r="M46" s="83" t="n">
        <v>0</v>
      </c>
      <c r="N46" s="83" t="n">
        <v>39000000</v>
      </c>
      <c r="O46" s="83" t="n">
        <v>0</v>
      </c>
    </row>
    <row r="47" customFormat="false" ht="15" hidden="false" customHeight="false" outlineLevel="0" collapsed="false">
      <c r="A47" s="81" t="s">
        <v>1312</v>
      </c>
      <c r="B47" s="77"/>
      <c r="C47" s="43" t="n">
        <v>-1271000000</v>
      </c>
      <c r="D47" s="82" t="n">
        <v>-2046000000</v>
      </c>
      <c r="E47" s="82" t="n">
        <v>-4407000000</v>
      </c>
      <c r="F47" s="83" t="n">
        <v>-5556000000</v>
      </c>
      <c r="G47" s="83" t="n">
        <v>-3508000000</v>
      </c>
      <c r="H47" s="43" t="n">
        <v>-2750000000</v>
      </c>
      <c r="I47" s="43" t="n">
        <v>-3157000000</v>
      </c>
      <c r="J47" s="86" t="n">
        <v>-4882000000</v>
      </c>
      <c r="K47" s="83" t="n">
        <v>-3402000000</v>
      </c>
      <c r="L47" s="83" t="n">
        <v>-10684000000</v>
      </c>
      <c r="M47" s="83" t="n">
        <v>-2642000000</v>
      </c>
      <c r="N47" s="83" t="n">
        <v>-5841000000</v>
      </c>
      <c r="O47" s="83" t="n">
        <v>-617000000</v>
      </c>
    </row>
    <row r="48" s="24" customFormat="true" ht="15" hidden="false" customHeight="false" outlineLevel="0" collapsed="false">
      <c r="A48" s="31" t="s">
        <v>64</v>
      </c>
      <c r="B48" s="121" t="s">
        <v>133</v>
      </c>
      <c r="C48" s="150" t="n">
        <v>1271000000</v>
      </c>
      <c r="D48" s="102" t="n">
        <v>2046000000</v>
      </c>
      <c r="E48" s="102" t="n">
        <v>4407000000</v>
      </c>
      <c r="F48" s="118" t="n">
        <v>5556000000</v>
      </c>
      <c r="G48" s="118" t="n">
        <v>3508000000</v>
      </c>
      <c r="H48" s="150" t="n">
        <v>2750000000</v>
      </c>
      <c r="I48" s="150" t="n">
        <v>3157000000</v>
      </c>
      <c r="J48" s="189" t="n">
        <v>4882000000</v>
      </c>
      <c r="K48" s="118" t="n">
        <v>3360000000</v>
      </c>
      <c r="L48" s="118" t="n">
        <v>10666000000</v>
      </c>
      <c r="M48" s="118" t="n">
        <v>2698000000</v>
      </c>
      <c r="N48" s="118" t="n">
        <v>5910000000</v>
      </c>
      <c r="O48" s="118" t="n">
        <v>617000000</v>
      </c>
    </row>
    <row r="49" customFormat="false" ht="15" hidden="false" customHeight="false" outlineLevel="0" collapsed="false">
      <c r="A49" s="81" t="s">
        <v>492</v>
      </c>
      <c r="B49" s="77" t="s">
        <v>144</v>
      </c>
      <c r="C49" s="43" t="n">
        <v>645000000</v>
      </c>
      <c r="D49" s="82" t="n">
        <v>598000000</v>
      </c>
      <c r="E49" s="82" t="n">
        <v>1578000000</v>
      </c>
      <c r="F49" s="83" t="n">
        <v>212000000</v>
      </c>
      <c r="G49" s="83" t="n">
        <v>518000000</v>
      </c>
      <c r="H49" s="43" t="n">
        <v>-363000000</v>
      </c>
      <c r="I49" s="43" t="n">
        <v>-840000000</v>
      </c>
      <c r="J49" s="83" t="n">
        <v>-309000000</v>
      </c>
      <c r="K49" s="83" t="n">
        <v>-1103000000</v>
      </c>
      <c r="L49" s="83" t="n">
        <v>-424000000</v>
      </c>
      <c r="M49" s="83" t="n">
        <v>158000000</v>
      </c>
      <c r="N49" s="83" t="n">
        <v>2091000000</v>
      </c>
      <c r="O49" s="83" t="n">
        <v>-2712000000</v>
      </c>
    </row>
    <row r="50" customFormat="false" ht="15" hidden="false" customHeight="false" outlineLevel="0" collapsed="false">
      <c r="A50" s="84" t="s">
        <v>636</v>
      </c>
      <c r="B50" s="77" t="s">
        <v>1122</v>
      </c>
      <c r="C50" s="43" t="n">
        <v>645000000</v>
      </c>
      <c r="D50" s="82" t="n">
        <v>598000000</v>
      </c>
      <c r="E50" s="82" t="n">
        <v>1578000000</v>
      </c>
      <c r="F50" s="83" t="n">
        <v>308000000</v>
      </c>
      <c r="G50" s="83" t="n">
        <v>614000000</v>
      </c>
      <c r="H50" s="43" t="n">
        <v>-267000000</v>
      </c>
      <c r="I50" s="43" t="n">
        <v>-744000000</v>
      </c>
      <c r="J50" s="83" t="n">
        <v>-213000000</v>
      </c>
      <c r="K50" s="83" t="n">
        <v>-1007000000</v>
      </c>
      <c r="L50" s="83" t="n">
        <v>-328000000</v>
      </c>
      <c r="M50" s="83" t="n">
        <v>254000000</v>
      </c>
      <c r="N50" s="83" t="n">
        <v>2187000000</v>
      </c>
      <c r="O50" s="83" t="n">
        <v>-2616000000</v>
      </c>
    </row>
    <row r="51" customFormat="false" ht="15" hidden="false" customHeight="false" outlineLevel="0" collapsed="false">
      <c r="A51" s="85" t="s">
        <v>592</v>
      </c>
      <c r="B51" s="77"/>
      <c r="C51" s="43" t="n">
        <v>602000000</v>
      </c>
      <c r="D51" s="82" t="n">
        <v>579000000</v>
      </c>
      <c r="E51" s="82" t="n">
        <v>146000000</v>
      </c>
      <c r="F51" s="83" t="n">
        <v>477000000</v>
      </c>
      <c r="G51" s="83" t="n">
        <v>905000000</v>
      </c>
      <c r="H51" s="43" t="n">
        <v>-78000000</v>
      </c>
      <c r="I51" s="43" t="n">
        <v>-1117000000</v>
      </c>
      <c r="J51" s="83" t="n">
        <v>-531000000</v>
      </c>
      <c r="K51" s="83" t="n">
        <v>-1267000000</v>
      </c>
      <c r="L51" s="83" t="n">
        <v>-1594000000</v>
      </c>
      <c r="M51" s="83" t="n">
        <v>842000000</v>
      </c>
      <c r="N51" s="83" t="n">
        <v>1101000000</v>
      </c>
      <c r="O51" s="83" t="n">
        <v>-1116000000</v>
      </c>
    </row>
    <row r="52" customFormat="false" ht="15" hidden="false" customHeight="false" outlineLevel="0" collapsed="false">
      <c r="A52" s="85" t="s">
        <v>593</v>
      </c>
      <c r="B52" s="77"/>
      <c r="C52" s="43" t="n">
        <v>43000000</v>
      </c>
      <c r="D52" s="82" t="n">
        <v>19000000</v>
      </c>
      <c r="E52" s="82" t="n">
        <v>1432000000</v>
      </c>
      <c r="F52" s="83" t="n">
        <v>-169000000</v>
      </c>
      <c r="G52" s="83" t="n">
        <v>-291000000</v>
      </c>
      <c r="H52" s="43" t="n">
        <v>-189000000</v>
      </c>
      <c r="I52" s="43" t="n">
        <v>373000000</v>
      </c>
      <c r="J52" s="83" t="n">
        <v>318000000</v>
      </c>
      <c r="K52" s="83" t="n">
        <v>260000000</v>
      </c>
      <c r="L52" s="83" t="n">
        <v>1266000000</v>
      </c>
      <c r="M52" s="83" t="n">
        <v>-588000000</v>
      </c>
      <c r="N52" s="83" t="n">
        <v>1086000000</v>
      </c>
      <c r="O52" s="83" t="n">
        <v>-1500000000</v>
      </c>
    </row>
    <row r="53" customFormat="false" ht="15" hidden="false" customHeight="false" outlineLevel="0" collapsed="false">
      <c r="A53" s="84" t="s">
        <v>637</v>
      </c>
      <c r="B53" s="77" t="s">
        <v>1122</v>
      </c>
      <c r="C53" s="43" t="n">
        <v>0</v>
      </c>
      <c r="D53" s="82" t="n">
        <v>0</v>
      </c>
      <c r="E53" s="82" t="n">
        <v>0</v>
      </c>
      <c r="F53" s="83" t="n">
        <v>-96000000</v>
      </c>
      <c r="G53" s="83" t="n">
        <v>-96000000</v>
      </c>
      <c r="H53" s="43" t="n">
        <v>-96000000</v>
      </c>
      <c r="I53" s="43" t="n">
        <v>-96000000</v>
      </c>
      <c r="J53" s="83" t="n">
        <v>-96000000</v>
      </c>
      <c r="K53" s="83" t="n">
        <v>-96000000</v>
      </c>
      <c r="L53" s="83" t="n">
        <v>-96000000</v>
      </c>
      <c r="M53" s="83" t="n">
        <v>-96000000</v>
      </c>
      <c r="N53" s="83" t="n">
        <v>-96000000</v>
      </c>
      <c r="O53" s="83" t="n">
        <v>-96000000</v>
      </c>
    </row>
    <row r="54" customFormat="false" ht="15" hidden="false" customHeight="false" outlineLevel="0" collapsed="false">
      <c r="A54" s="81" t="s">
        <v>942</v>
      </c>
      <c r="B54" s="77" t="s">
        <v>144</v>
      </c>
      <c r="C54" s="43" t="n">
        <v>626000000</v>
      </c>
      <c r="D54" s="82" t="n">
        <v>1447000000</v>
      </c>
      <c r="E54" s="82" t="n">
        <v>2829000000</v>
      </c>
      <c r="F54" s="83" t="n">
        <v>5257000000</v>
      </c>
      <c r="G54" s="83" t="n">
        <v>3221000000</v>
      </c>
      <c r="H54" s="43" t="n">
        <v>3594000000</v>
      </c>
      <c r="I54" s="43" t="n">
        <v>3756000000</v>
      </c>
      <c r="J54" s="86" t="n">
        <v>5011000000</v>
      </c>
      <c r="K54" s="83" t="n">
        <v>4463000000</v>
      </c>
      <c r="L54" s="83" t="n">
        <v>11090000000</v>
      </c>
      <c r="M54" s="83" t="n">
        <v>2540000000</v>
      </c>
      <c r="N54" s="83" t="n">
        <v>3819000000</v>
      </c>
      <c r="O54" s="83" t="n">
        <v>3329000000</v>
      </c>
    </row>
    <row r="55" customFormat="false" ht="16.5" hidden="false" customHeight="false" outlineLevel="0" collapsed="false">
      <c r="A55" s="84" t="s">
        <v>136</v>
      </c>
      <c r="B55" s="110" t="s">
        <v>138</v>
      </c>
      <c r="C55" s="43" t="n">
        <v>1015000000</v>
      </c>
      <c r="D55" s="82" t="n">
        <v>1808000000</v>
      </c>
      <c r="E55" s="82" t="n">
        <v>3494000000</v>
      </c>
      <c r="F55" s="83" t="n">
        <v>5697000000</v>
      </c>
      <c r="G55" s="83" t="n">
        <v>3875000000</v>
      </c>
      <c r="H55" s="43" t="n">
        <v>4385000000</v>
      </c>
      <c r="I55" s="43" t="n">
        <v>4917000000</v>
      </c>
      <c r="J55" s="86" t="n">
        <v>6302000000</v>
      </c>
      <c r="K55" s="83" t="n">
        <v>5616000000</v>
      </c>
      <c r="L55" s="83" t="n">
        <v>12142000000</v>
      </c>
      <c r="M55" s="83" t="n">
        <v>3592000000</v>
      </c>
      <c r="N55" s="83" t="n">
        <v>5948000000</v>
      </c>
      <c r="O55" s="83" t="n">
        <v>6683000000</v>
      </c>
    </row>
    <row r="56" customFormat="false" ht="16.5" hidden="false" customHeight="false" outlineLevel="0" collapsed="false">
      <c r="A56" s="84" t="s">
        <v>1313</v>
      </c>
      <c r="B56" s="110" t="s">
        <v>142</v>
      </c>
      <c r="C56" s="43" t="n">
        <v>-389000000</v>
      </c>
      <c r="D56" s="82" t="n">
        <v>-361000000</v>
      </c>
      <c r="E56" s="82" t="n">
        <v>-665000000</v>
      </c>
      <c r="F56" s="83" t="n">
        <v>-440000000</v>
      </c>
      <c r="G56" s="83" t="n">
        <v>-654000000</v>
      </c>
      <c r="H56" s="43" t="n">
        <v>-791000000</v>
      </c>
      <c r="I56" s="43" t="n">
        <v>-1161000000</v>
      </c>
      <c r="J56" s="86" t="n">
        <v>-1291000000</v>
      </c>
      <c r="K56" s="83" t="n">
        <v>-1153000000</v>
      </c>
      <c r="L56" s="83" t="n">
        <v>-1052000000</v>
      </c>
      <c r="M56" s="83" t="n">
        <v>-1052000000</v>
      </c>
      <c r="N56" s="83" t="n">
        <v>-2129000000</v>
      </c>
      <c r="O56" s="83" t="n">
        <v>-3354000000</v>
      </c>
    </row>
    <row r="57" customFormat="false" ht="15" hidden="false" customHeight="false" outlineLevel="0" collapsed="false">
      <c r="A57" s="104" t="s">
        <v>1314</v>
      </c>
      <c r="B57" s="77"/>
      <c r="C57" s="46" t="s">
        <v>79</v>
      </c>
      <c r="D57" s="46" t="s">
        <v>192</v>
      </c>
      <c r="E57" s="46" t="s">
        <v>192</v>
      </c>
      <c r="F57" s="83" t="n">
        <v>-645000000</v>
      </c>
      <c r="G57" s="83" t="n">
        <v>-724000000</v>
      </c>
      <c r="H57" s="43" t="n">
        <v>-1152000000</v>
      </c>
      <c r="I57" s="43" t="n">
        <v>-1181000000</v>
      </c>
      <c r="J57" s="86" t="s">
        <v>79</v>
      </c>
      <c r="K57" s="86" t="s">
        <v>79</v>
      </c>
      <c r="L57" s="86" t="s">
        <v>79</v>
      </c>
      <c r="M57" s="86" t="s">
        <v>79</v>
      </c>
      <c r="N57" s="86" t="s">
        <v>79</v>
      </c>
      <c r="O57" s="86" t="s">
        <v>79</v>
      </c>
    </row>
    <row r="58" customFormat="false" ht="15" hidden="false" customHeight="false" outlineLevel="0" collapsed="false">
      <c r="A58" s="104" t="s">
        <v>1315</v>
      </c>
      <c r="B58" s="77"/>
      <c r="C58" s="46" t="s">
        <v>79</v>
      </c>
      <c r="D58" s="46" t="s">
        <v>192</v>
      </c>
      <c r="E58" s="46" t="s">
        <v>192</v>
      </c>
      <c r="F58" s="83" t="n">
        <v>205000000</v>
      </c>
      <c r="G58" s="83" t="n">
        <v>70000000</v>
      </c>
      <c r="H58" s="43" t="n">
        <v>361000000</v>
      </c>
      <c r="I58" s="43" t="n">
        <v>20000000</v>
      </c>
      <c r="J58" s="86" t="n">
        <v>-103000000</v>
      </c>
      <c r="K58" s="83" t="s">
        <v>79</v>
      </c>
      <c r="L58" s="83" t="s">
        <v>79</v>
      </c>
      <c r="M58" s="83" t="s">
        <v>79</v>
      </c>
      <c r="N58" s="83" t="s">
        <v>79</v>
      </c>
      <c r="O58" s="83" t="s">
        <v>79</v>
      </c>
    </row>
    <row r="59" customFormat="false" ht="15" hidden="false" customHeight="false" outlineLevel="0" collapsed="false">
      <c r="A59" s="81" t="s">
        <v>1316</v>
      </c>
      <c r="B59" s="77" t="s">
        <v>144</v>
      </c>
      <c r="C59" s="46" t="n">
        <v>0</v>
      </c>
      <c r="D59" s="46" t="s">
        <v>192</v>
      </c>
      <c r="E59" s="46" t="s">
        <v>192</v>
      </c>
      <c r="F59" s="83" t="n">
        <v>87000000</v>
      </c>
      <c r="G59" s="83" t="n">
        <v>-231000000</v>
      </c>
      <c r="H59" s="43" t="n">
        <v>-481000000</v>
      </c>
      <c r="I59" s="43" t="n">
        <v>241000000</v>
      </c>
      <c r="J59" s="46" t="n">
        <v>180000000</v>
      </c>
      <c r="K59" s="83" t="n">
        <v>0</v>
      </c>
      <c r="L59" s="83" t="n">
        <v>-18000000</v>
      </c>
      <c r="M59" s="83" t="n">
        <v>56000000</v>
      </c>
      <c r="N59" s="83" t="n">
        <v>-1000000</v>
      </c>
      <c r="O59" s="83" t="n">
        <v>0</v>
      </c>
    </row>
    <row r="61" customFormat="false" ht="15" hidden="false" customHeight="false" outlineLevel="0" collapsed="false">
      <c r="C61" s="0" t="s">
        <v>85</v>
      </c>
      <c r="D61" s="0" t="s">
        <v>85</v>
      </c>
      <c r="E61" s="0" t="s">
        <v>85</v>
      </c>
      <c r="F61" s="0" t="s">
        <v>85</v>
      </c>
      <c r="G61" s="0" t="s">
        <v>85</v>
      </c>
      <c r="H61" s="0" t="s">
        <v>85</v>
      </c>
      <c r="I61" s="0" t="s">
        <v>85</v>
      </c>
      <c r="J61" s="0" t="s">
        <v>85</v>
      </c>
      <c r="K61" s="0" t="s">
        <v>85</v>
      </c>
      <c r="L61" s="0" t="s">
        <v>85</v>
      </c>
      <c r="M61" s="0" t="s">
        <v>85</v>
      </c>
      <c r="N61" s="0" t="s">
        <v>85</v>
      </c>
      <c r="O61" s="0" t="s">
        <v>85</v>
      </c>
    </row>
    <row r="62" customFormat="false" ht="15" hidden="false" customHeight="false" outlineLevel="0" collapsed="false">
      <c r="A62" s="0" t="s">
        <v>181</v>
      </c>
      <c r="C62" s="105" t="n">
        <f aca="false">C6-C8-C15-C16-C17</f>
        <v>0</v>
      </c>
      <c r="D62" s="105" t="n">
        <f aca="false">D6-D8-D15-D16-D17</f>
        <v>0</v>
      </c>
      <c r="E62" s="105" t="n">
        <f aca="false">E6-E8-E15-E16-E17</f>
        <v>0</v>
      </c>
      <c r="F62" s="105" t="n">
        <f aca="false">F6-F8-F15-F16-F17</f>
        <v>0</v>
      </c>
      <c r="G62" s="105" t="n">
        <f aca="false">G6-G8-G15-G16-G17</f>
        <v>0</v>
      </c>
      <c r="H62" s="105" t="n">
        <f aca="false">H6-H8-H15-H16-H17</f>
        <v>0</v>
      </c>
      <c r="I62" s="105" t="n">
        <f aca="false">I6-I8-I15-I16-I17</f>
        <v>0</v>
      </c>
      <c r="J62" s="105" t="n">
        <f aca="false">J6-J8-J15-J16-J17</f>
        <v>0</v>
      </c>
      <c r="K62" s="105" t="n">
        <f aca="false">K6-K8-K15-K16-K17</f>
        <v>0</v>
      </c>
      <c r="L62" s="105" t="n">
        <f aca="false">L6-L8-L15-L16-L17</f>
        <v>0</v>
      </c>
      <c r="M62" s="105" t="n">
        <f aca="false">M6-M8-M15-M16-M17</f>
        <v>0</v>
      </c>
      <c r="N62" s="105" t="n">
        <f aca="false">N6-N8-N15-N16-N17</f>
        <v>512000000</v>
      </c>
      <c r="O62" s="105" t="n">
        <f aca="false">O6-O8-O15-O16-O17</f>
        <v>-1000000</v>
      </c>
    </row>
    <row r="63" customFormat="false" ht="15" hidden="false" customHeight="false" outlineLevel="0" collapsed="false">
      <c r="A63" s="0" t="s">
        <v>90</v>
      </c>
      <c r="C63" s="105" t="n">
        <f aca="false">C21-C22-C35</f>
        <v>0</v>
      </c>
      <c r="D63" s="105" t="n">
        <f aca="false">D21-D22-D35</f>
        <v>0</v>
      </c>
      <c r="E63" s="105" t="n">
        <f aca="false">E21-E22-E35</f>
        <v>0</v>
      </c>
      <c r="F63" s="105" t="n">
        <f aca="false">F21-F22-F35</f>
        <v>0</v>
      </c>
      <c r="G63" s="105" t="n">
        <f aca="false">G21-G22-G35</f>
        <v>0</v>
      </c>
      <c r="H63" s="105" t="n">
        <f aca="false">H21-H22-H35</f>
        <v>0</v>
      </c>
      <c r="I63" s="105" t="n">
        <f aca="false">I21-I22-I35</f>
        <v>0</v>
      </c>
      <c r="J63" s="105" t="n">
        <f aca="false">J21-J22-J35</f>
        <v>0</v>
      </c>
      <c r="K63" s="105" t="n">
        <f aca="false">K21-K22-K35</f>
        <v>1000000</v>
      </c>
      <c r="L63" s="105" t="n">
        <f aca="false">L21-L22-L35</f>
        <v>0</v>
      </c>
      <c r="M63" s="105" t="n">
        <f aca="false">M21-M22-M35</f>
        <v>0</v>
      </c>
      <c r="N63" s="105" t="n">
        <f aca="false">N21-N22-N35</f>
        <v>0</v>
      </c>
      <c r="O63" s="105" t="n">
        <f aca="false">O21-O22-O35</f>
        <v>0</v>
      </c>
    </row>
    <row r="64" customFormat="false" ht="15" hidden="false" customHeight="false" outlineLevel="0" collapsed="false">
      <c r="A64" s="0" t="s">
        <v>227</v>
      </c>
      <c r="C64" s="73" t="n">
        <f aca="false">C48-C49-C54</f>
        <v>0</v>
      </c>
      <c r="D64" s="73" t="n">
        <f aca="false">D48-D49-D54</f>
        <v>1000000</v>
      </c>
      <c r="E64" s="73" t="n">
        <f aca="false">E48-E49-E54</f>
        <v>0</v>
      </c>
      <c r="F64" s="73" t="n">
        <f aca="false">F48-F49-F54</f>
        <v>87000000</v>
      </c>
      <c r="G64" s="73" t="n">
        <f aca="false">G48-G49-G54</f>
        <v>-231000000</v>
      </c>
      <c r="H64" s="73" t="n">
        <f aca="false">H48-H49-H54</f>
        <v>-481000000</v>
      </c>
      <c r="I64" s="73" t="n">
        <f aca="false">I48-I49-I54</f>
        <v>241000000</v>
      </c>
      <c r="J64" s="73" t="n">
        <f aca="false">J48-J49-J54</f>
        <v>180000000</v>
      </c>
      <c r="K64" s="73" t="n">
        <f aca="false">K48-K49-K54</f>
        <v>0</v>
      </c>
      <c r="L64" s="73" t="n">
        <f aca="false">L48-L49-L54</f>
        <v>0</v>
      </c>
      <c r="M64" s="73" t="n">
        <f aca="false">M48-M49-M54</f>
        <v>0</v>
      </c>
      <c r="N64" s="73" t="n">
        <f aca="false">N48-N49-N54</f>
        <v>0</v>
      </c>
      <c r="O64" s="73" t="n">
        <f aca="false">O48-O49-O54</f>
        <v>0</v>
      </c>
    </row>
    <row r="65" customFormat="false" ht="15" hidden="false" customHeight="false" outlineLevel="0" collapsed="false">
      <c r="C65" s="54" t="n">
        <f aca="false">C54-C55-C56</f>
        <v>0</v>
      </c>
      <c r="D65" s="54" t="n">
        <f aca="false">D54-D55-D56</f>
        <v>0</v>
      </c>
      <c r="E65" s="54" t="n">
        <f aca="false">E54-E55-E56</f>
        <v>0</v>
      </c>
      <c r="F65" s="54" t="n">
        <f aca="false">F54-F55-F56</f>
        <v>0</v>
      </c>
      <c r="G65" s="54" t="n">
        <f aca="false">G54-G55-G56</f>
        <v>0</v>
      </c>
      <c r="H65" s="54" t="n">
        <f aca="false">H54-H55-H56</f>
        <v>0</v>
      </c>
      <c r="I65" s="54" t="n">
        <f aca="false">I54-I55-I56</f>
        <v>0</v>
      </c>
      <c r="J65" s="54" t="n">
        <f aca="false">J54-J55-J56</f>
        <v>0</v>
      </c>
      <c r="K65" s="54" t="n">
        <f aca="false">K54-K55-K56</f>
        <v>0</v>
      </c>
      <c r="L65" s="54" t="n">
        <f aca="false">L54-L55-L56</f>
        <v>0</v>
      </c>
      <c r="M65" s="54" t="n">
        <f aca="false">M54-M55-M56</f>
        <v>0</v>
      </c>
      <c r="N65" s="54" t="n">
        <f aca="false">N54-N55-N56</f>
        <v>0</v>
      </c>
      <c r="O65" s="54" t="n">
        <f aca="false">O54-O55-O56</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W8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O51" activePane="bottomRight" state="frozen"/>
      <selection pane="topLeft" activeCell="A1" activeCellId="0" sqref="A1"/>
      <selection pane="topRight" activeCell="O1" activeCellId="0" sqref="O1"/>
      <selection pane="bottomLeft" activeCell="A51" activeCellId="0" sqref="A51"/>
      <selection pane="bottomRight" activeCell="A1" activeCellId="0" sqref="A1"/>
    </sheetView>
  </sheetViews>
  <sheetFormatPr defaultRowHeight="15"/>
  <cols>
    <col collapsed="false" hidden="false" max="2" min="1" style="0" width="68"/>
    <col collapsed="false" hidden="false" max="3" min="3" style="0" width="8.72959183673469"/>
    <col collapsed="false" hidden="false" max="7" min="4" style="0" width="20.9948979591837"/>
    <col collapsed="false" hidden="false" max="8" min="8" style="0" width="22.8571428571429"/>
    <col collapsed="false" hidden="false" max="22" min="9" style="0" width="22.4285714285714"/>
    <col collapsed="false" hidden="false" max="1025" min="23" style="0" width="8.72959183673469"/>
  </cols>
  <sheetData>
    <row r="1" customFormat="false" ht="15" hidden="false" customHeight="false" outlineLevel="0" collapsed="false">
      <c r="A1" s="1" t="s">
        <v>1317</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1285</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1286</v>
      </c>
      <c r="O5" s="2" t="s">
        <v>150</v>
      </c>
      <c r="P5" s="2" t="s">
        <v>150</v>
      </c>
      <c r="Q5" s="8" t="s">
        <v>94</v>
      </c>
      <c r="R5" s="2" t="s">
        <v>29</v>
      </c>
      <c r="S5" s="2" t="s">
        <v>29</v>
      </c>
      <c r="T5" s="2" t="s">
        <v>29</v>
      </c>
      <c r="U5" s="2" t="s">
        <v>29</v>
      </c>
      <c r="V5" s="2" t="s">
        <v>29</v>
      </c>
      <c r="W5" s="2" t="s">
        <v>29</v>
      </c>
    </row>
    <row r="6" s="24" customFormat="true" ht="15" hidden="false" customHeight="false" outlineLevel="0" collapsed="false">
      <c r="A6" s="190" t="s">
        <v>30</v>
      </c>
      <c r="B6" s="190" t="s">
        <v>299</v>
      </c>
      <c r="C6" s="160"/>
      <c r="D6" s="196" t="n">
        <v>348000000000</v>
      </c>
      <c r="E6" s="118" t="n">
        <v>414500000000</v>
      </c>
      <c r="F6" s="118" t="n">
        <v>471200000000</v>
      </c>
      <c r="G6" s="118" t="n">
        <v>824300000000</v>
      </c>
      <c r="H6" s="118" t="n">
        <v>1504200000000</v>
      </c>
      <c r="I6" s="150" t="n">
        <f aca="false">I7+I27</f>
        <v>2103700000000</v>
      </c>
      <c r="J6" s="150" t="n">
        <f aca="false">J7+J27</f>
        <v>2308500000000</v>
      </c>
      <c r="K6" s="150" t="n">
        <f aca="false">K7+K27</f>
        <v>3051800000000</v>
      </c>
      <c r="L6" s="150" t="n">
        <f aca="false">L7+L27</f>
        <v>2368000000000</v>
      </c>
      <c r="M6" s="150" t="n">
        <f aca="false">M7+M27</f>
        <v>2151000000000</v>
      </c>
      <c r="N6" s="150" t="n">
        <f aca="false">N7+N27</f>
        <v>2849000000000</v>
      </c>
      <c r="O6" s="150" t="n">
        <f aca="false">O7+O27</f>
        <v>2808000000000</v>
      </c>
      <c r="P6" s="150" t="n">
        <f aca="false">P7+P27</f>
        <v>3122000000000</v>
      </c>
      <c r="Q6" s="150" t="n">
        <f aca="false">Q7+Q27</f>
        <v>2361000000000</v>
      </c>
      <c r="R6" s="150" t="n">
        <f aca="false">R7+R27</f>
        <v>3202000000000</v>
      </c>
      <c r="S6" s="150" t="n">
        <f aca="false">S7+S27</f>
        <v>3035000000000</v>
      </c>
      <c r="T6" s="150" t="n">
        <f aca="false">T7+T27</f>
        <v>2744000000000</v>
      </c>
      <c r="U6" s="150" t="n">
        <f aca="false">U7+U27</f>
        <v>2452000000000</v>
      </c>
      <c r="V6" s="150" t="n">
        <f aca="false">V7+V27</f>
        <v>2290000000000</v>
      </c>
      <c r="W6" s="160"/>
    </row>
    <row r="7" customFormat="false" ht="16.5" hidden="false" customHeight="false" outlineLevel="0" collapsed="false">
      <c r="A7" s="110" t="s">
        <v>32</v>
      </c>
      <c r="B7" s="110"/>
      <c r="C7" s="77"/>
      <c r="D7" s="83" t="n">
        <v>348000000000</v>
      </c>
      <c r="E7" s="83" t="n">
        <v>414500000000</v>
      </c>
      <c r="F7" s="83" t="n">
        <v>471200000000</v>
      </c>
      <c r="G7" s="83" t="n">
        <v>824300000000</v>
      </c>
      <c r="H7" s="83" t="n">
        <v>1504200000000</v>
      </c>
      <c r="I7" s="114" t="n">
        <v>2103700000000</v>
      </c>
      <c r="J7" s="114" t="n">
        <v>2308500000000</v>
      </c>
      <c r="K7" s="114" t="n">
        <v>3051800000000</v>
      </c>
      <c r="L7" s="114" t="n">
        <v>2368000000000</v>
      </c>
      <c r="M7" s="114" t="n">
        <v>2151000000000</v>
      </c>
      <c r="N7" s="114" t="n">
        <v>2849000000000</v>
      </c>
      <c r="O7" s="114" t="n">
        <v>2808000000000</v>
      </c>
      <c r="P7" s="114" t="n">
        <v>3122000000000</v>
      </c>
      <c r="Q7" s="114" t="n">
        <v>2361000000000</v>
      </c>
      <c r="R7" s="114" t="n">
        <v>3202000000000</v>
      </c>
      <c r="S7" s="114" t="n">
        <v>3035000000000</v>
      </c>
      <c r="T7" s="114" t="n">
        <v>2744000000000</v>
      </c>
      <c r="U7" s="114" t="n">
        <v>2452000000000</v>
      </c>
      <c r="V7" s="114" t="n">
        <v>2290000000000</v>
      </c>
      <c r="W7" s="77"/>
    </row>
    <row r="8" customFormat="false" ht="16.5" hidden="false" customHeight="false" outlineLevel="0" collapsed="false">
      <c r="A8" s="110" t="s">
        <v>1318</v>
      </c>
      <c r="B8" s="77" t="s">
        <v>98</v>
      </c>
      <c r="C8" s="77"/>
      <c r="D8" s="46" t="s">
        <v>79</v>
      </c>
      <c r="E8" s="46" t="s">
        <v>79</v>
      </c>
      <c r="F8" s="46" t="s">
        <v>79</v>
      </c>
      <c r="G8" s="46" t="s">
        <v>79</v>
      </c>
      <c r="H8" s="46" t="s">
        <v>79</v>
      </c>
      <c r="I8" s="114" t="n">
        <v>1938000000000</v>
      </c>
      <c r="J8" s="114" t="n">
        <v>2027900000000</v>
      </c>
      <c r="K8" s="114" t="n">
        <v>2824400000000</v>
      </c>
      <c r="L8" s="114" t="n">
        <v>2139000000000</v>
      </c>
      <c r="M8" s="114" t="n">
        <v>1884000000000</v>
      </c>
      <c r="N8" s="114" t="n">
        <v>2585000000000</v>
      </c>
      <c r="O8" s="114" t="n">
        <v>2513000000000</v>
      </c>
      <c r="P8" s="114" t="n">
        <v>2770000000000</v>
      </c>
      <c r="Q8" s="114" t="n">
        <v>2040000000000</v>
      </c>
      <c r="R8" s="114" t="n">
        <v>2834000000000</v>
      </c>
      <c r="S8" s="114" t="n">
        <v>2656000000000</v>
      </c>
      <c r="T8" s="114" t="n">
        <v>2368000000000</v>
      </c>
      <c r="U8" s="114" t="n">
        <v>2064000000000</v>
      </c>
      <c r="V8" s="114" t="n">
        <v>1899000000000</v>
      </c>
      <c r="W8" s="77"/>
    </row>
    <row r="9" customFormat="false" ht="16.5" hidden="false" customHeight="false" outlineLevel="0" collapsed="false">
      <c r="A9" s="110" t="s">
        <v>370</v>
      </c>
      <c r="B9" s="77"/>
      <c r="C9" s="77"/>
      <c r="D9" s="46" t="s">
        <v>79</v>
      </c>
      <c r="E9" s="46" t="s">
        <v>79</v>
      </c>
      <c r="F9" s="46" t="s">
        <v>79</v>
      </c>
      <c r="G9" s="46" t="s">
        <v>79</v>
      </c>
      <c r="H9" s="46" t="s">
        <v>79</v>
      </c>
      <c r="I9" s="114" t="n">
        <v>405400000000</v>
      </c>
      <c r="J9" s="114" t="n">
        <v>325900000000</v>
      </c>
      <c r="K9" s="114" t="n">
        <v>556800000000</v>
      </c>
      <c r="L9" s="114" t="n">
        <v>747000000000</v>
      </c>
      <c r="M9" s="114" t="n">
        <v>436000000000</v>
      </c>
      <c r="N9" s="114" t="n">
        <v>509000000000</v>
      </c>
      <c r="O9" s="114" t="n">
        <v>455000000000</v>
      </c>
      <c r="P9" s="114" t="n">
        <v>546000000000</v>
      </c>
      <c r="Q9" s="114" t="n">
        <v>530000000000</v>
      </c>
      <c r="R9" s="114" t="n">
        <v>766000000000</v>
      </c>
      <c r="S9" s="114" t="n">
        <v>742000000000</v>
      </c>
      <c r="T9" s="114" t="n">
        <v>699000000000</v>
      </c>
      <c r="U9" s="114" t="n">
        <v>576000000000</v>
      </c>
      <c r="V9" s="114" t="n">
        <v>600000000000</v>
      </c>
      <c r="W9" s="77"/>
    </row>
    <row r="10" customFormat="false" ht="16.5" hidden="false" customHeight="false" outlineLevel="0" collapsed="false">
      <c r="A10" s="110" t="s">
        <v>924</v>
      </c>
      <c r="B10" s="77"/>
      <c r="C10" s="77"/>
      <c r="D10" s="46" t="s">
        <v>79</v>
      </c>
      <c r="E10" s="46" t="s">
        <v>79</v>
      </c>
      <c r="F10" s="46" t="s">
        <v>79</v>
      </c>
      <c r="G10" s="46" t="s">
        <v>79</v>
      </c>
      <c r="H10" s="46" t="s">
        <v>79</v>
      </c>
      <c r="I10" s="114" t="n">
        <v>1532700000000</v>
      </c>
      <c r="J10" s="114" t="n">
        <v>1702000000000</v>
      </c>
      <c r="K10" s="114" t="n">
        <v>2267700000000</v>
      </c>
      <c r="L10" s="114" t="n">
        <v>1392000000000</v>
      </c>
      <c r="M10" s="114" t="n">
        <v>1449000000000</v>
      </c>
      <c r="N10" s="114" t="n">
        <v>2076000000000</v>
      </c>
      <c r="O10" s="114" t="n">
        <v>2058000000000</v>
      </c>
      <c r="P10" s="114" t="n">
        <v>2224000000000</v>
      </c>
      <c r="Q10" s="114" t="n">
        <v>1510000000000</v>
      </c>
      <c r="R10" s="114" t="n">
        <v>2068000000000</v>
      </c>
      <c r="S10" s="114" t="n">
        <v>1915000000000</v>
      </c>
      <c r="T10" s="114" t="n">
        <v>1668000000000</v>
      </c>
      <c r="U10" s="114" t="n">
        <v>1488000000000</v>
      </c>
      <c r="V10" s="114" t="n">
        <v>1300000000000</v>
      </c>
      <c r="W10" s="77"/>
    </row>
    <row r="11" customFormat="false" ht="16.5" hidden="false" customHeight="false" outlineLevel="0" collapsed="false">
      <c r="A11" s="110" t="s">
        <v>1012</v>
      </c>
      <c r="B11" s="110"/>
      <c r="C11" s="77"/>
      <c r="D11" s="46" t="s">
        <v>79</v>
      </c>
      <c r="E11" s="46" t="s">
        <v>79</v>
      </c>
      <c r="F11" s="46" t="s">
        <v>79</v>
      </c>
      <c r="G11" s="46" t="s">
        <v>79</v>
      </c>
      <c r="H11" s="46" t="s">
        <v>79</v>
      </c>
      <c r="I11" s="114" t="n">
        <v>1023300000000</v>
      </c>
      <c r="J11" s="114" t="n">
        <v>1130500000000</v>
      </c>
      <c r="K11" s="114" t="n">
        <v>1616600000000</v>
      </c>
      <c r="L11" s="114" t="n">
        <v>760000000000</v>
      </c>
      <c r="M11" s="114" t="n">
        <v>952000000000</v>
      </c>
      <c r="N11" s="114" t="n">
        <v>1426000000000</v>
      </c>
      <c r="O11" s="114" t="n">
        <v>1536000000000</v>
      </c>
      <c r="P11" s="114" t="n">
        <v>1411000000000</v>
      </c>
      <c r="Q11" s="114" t="n">
        <v>1114000000000</v>
      </c>
      <c r="R11" s="114" t="n">
        <v>1221000000000</v>
      </c>
      <c r="S11" s="114" t="n">
        <v>1112000000000</v>
      </c>
      <c r="T11" s="114" t="n">
        <v>920000000000</v>
      </c>
      <c r="U11" s="114" t="n">
        <v>864000000000</v>
      </c>
      <c r="V11" s="114" t="n">
        <v>682000000000</v>
      </c>
      <c r="W11" s="77"/>
    </row>
    <row r="12" customFormat="false" ht="16.5" hidden="false" customHeight="false" outlineLevel="0" collapsed="false">
      <c r="A12" s="110" t="s">
        <v>1319</v>
      </c>
      <c r="B12" s="77"/>
      <c r="C12" s="77"/>
      <c r="D12" s="46" t="s">
        <v>79</v>
      </c>
      <c r="E12" s="46" t="s">
        <v>79</v>
      </c>
      <c r="F12" s="46" t="s">
        <v>79</v>
      </c>
      <c r="G12" s="46" t="s">
        <v>79</v>
      </c>
      <c r="H12" s="46" t="s">
        <v>79</v>
      </c>
      <c r="I12" s="114" t="n">
        <v>509300000000</v>
      </c>
      <c r="J12" s="114" t="n">
        <v>570000000000</v>
      </c>
      <c r="K12" s="114" t="n">
        <v>650300000000</v>
      </c>
      <c r="L12" s="114" t="n">
        <v>632000000000</v>
      </c>
      <c r="M12" s="114" t="n">
        <v>485000000000</v>
      </c>
      <c r="N12" s="114" t="n">
        <v>649000000000</v>
      </c>
      <c r="O12" s="114" t="n">
        <v>519000000000</v>
      </c>
      <c r="P12" s="114" t="n">
        <v>813000000000</v>
      </c>
      <c r="Q12" s="114" t="n">
        <v>394000000000</v>
      </c>
      <c r="R12" s="114" t="n">
        <v>845000000000</v>
      </c>
      <c r="S12" s="114" t="n">
        <v>802000000000</v>
      </c>
      <c r="T12" s="114" t="n">
        <v>748000000000</v>
      </c>
      <c r="U12" s="114" t="n">
        <v>624000000000</v>
      </c>
      <c r="V12" s="114" t="n">
        <v>618000000000</v>
      </c>
      <c r="W12" s="77"/>
    </row>
    <row r="13" customFormat="false" ht="16.5" hidden="false" customHeight="false" outlineLevel="0" collapsed="false">
      <c r="A13" s="110" t="s">
        <v>1320</v>
      </c>
      <c r="B13" s="77"/>
      <c r="C13" s="77"/>
      <c r="D13" s="46" t="s">
        <v>79</v>
      </c>
      <c r="E13" s="46" t="s">
        <v>79</v>
      </c>
      <c r="F13" s="46" t="s">
        <v>79</v>
      </c>
      <c r="G13" s="46" t="s">
        <v>79</v>
      </c>
      <c r="H13" s="46" t="s">
        <v>79</v>
      </c>
      <c r="I13" s="114" t="n">
        <v>0</v>
      </c>
      <c r="J13" s="114" t="n">
        <v>1500000000</v>
      </c>
      <c r="K13" s="114" t="n">
        <v>800000000</v>
      </c>
      <c r="L13" s="114" t="n">
        <v>0</v>
      </c>
      <c r="M13" s="114" t="n">
        <v>12000000000</v>
      </c>
      <c r="N13" s="114" t="n">
        <v>1000000000</v>
      </c>
      <c r="O13" s="114" t="n">
        <v>2000000000</v>
      </c>
      <c r="P13" s="114" t="n">
        <v>1000000000</v>
      </c>
      <c r="Q13" s="114" t="n">
        <v>2000000000</v>
      </c>
      <c r="R13" s="114" t="n">
        <v>1000000000</v>
      </c>
      <c r="S13" s="114" t="n">
        <v>1000000000</v>
      </c>
      <c r="T13" s="114" t="n">
        <v>1000000000</v>
      </c>
      <c r="U13" s="114" t="n">
        <v>1000000000</v>
      </c>
      <c r="V13" s="114" t="n">
        <v>0</v>
      </c>
    </row>
    <row r="14" customFormat="false" ht="16.5" hidden="false" customHeight="false" outlineLevel="0" collapsed="false">
      <c r="A14" s="110" t="s">
        <v>1321</v>
      </c>
      <c r="B14" s="77"/>
      <c r="C14" s="77"/>
      <c r="D14" s="46" t="s">
        <v>79</v>
      </c>
      <c r="E14" s="46" t="s">
        <v>79</v>
      </c>
      <c r="F14" s="46" t="s">
        <v>79</v>
      </c>
      <c r="G14" s="46" t="s">
        <v>79</v>
      </c>
      <c r="H14" s="46" t="s">
        <v>79</v>
      </c>
      <c r="I14" s="114" t="n">
        <v>165700000000</v>
      </c>
      <c r="J14" s="114" t="n">
        <v>280600000000</v>
      </c>
      <c r="K14" s="114" t="n">
        <v>227400000000</v>
      </c>
      <c r="L14" s="114" t="n">
        <v>229000000000</v>
      </c>
      <c r="M14" s="114" t="n">
        <v>267000000000</v>
      </c>
      <c r="N14" s="114" t="n">
        <v>264000000000</v>
      </c>
      <c r="O14" s="114" t="n">
        <v>296000000000</v>
      </c>
      <c r="P14" s="114" t="n">
        <v>351000000000</v>
      </c>
      <c r="Q14" s="114" t="n">
        <v>320000000000</v>
      </c>
      <c r="R14" s="114" t="n">
        <v>368000000000</v>
      </c>
      <c r="S14" s="114" t="n">
        <v>379000000000</v>
      </c>
      <c r="T14" s="114" t="n">
        <v>376000000000</v>
      </c>
      <c r="U14" s="114" t="n">
        <v>387000000000</v>
      </c>
      <c r="V14" s="114" t="n">
        <v>391000000000</v>
      </c>
      <c r="W14" s="77"/>
    </row>
    <row r="15" customFormat="false" ht="16.5" hidden="false" customHeight="false" outlineLevel="0" collapsed="false">
      <c r="A15" s="110" t="s">
        <v>370</v>
      </c>
      <c r="B15" s="77" t="s">
        <v>98</v>
      </c>
      <c r="C15" s="77"/>
      <c r="D15" s="83" t="n">
        <v>102000000000</v>
      </c>
      <c r="E15" s="83" t="n">
        <v>188900000000</v>
      </c>
      <c r="F15" s="83" t="n">
        <v>175500000000</v>
      </c>
      <c r="G15" s="83" t="n">
        <v>226600000000</v>
      </c>
      <c r="H15" s="83" t="n">
        <v>371000000000</v>
      </c>
      <c r="I15" s="114" t="n">
        <v>104600000000</v>
      </c>
      <c r="J15" s="114" t="n">
        <v>146800000000</v>
      </c>
      <c r="K15" s="114" t="n">
        <v>131900000000</v>
      </c>
      <c r="L15" s="114" t="n">
        <v>159000000000</v>
      </c>
      <c r="M15" s="114" t="n">
        <v>177000000000</v>
      </c>
      <c r="N15" s="114" t="n">
        <v>197000000000</v>
      </c>
      <c r="O15" s="114" t="n">
        <v>195000000000</v>
      </c>
      <c r="P15" s="114" t="n">
        <v>228000000000</v>
      </c>
      <c r="Q15" s="114" t="n">
        <v>209000000000</v>
      </c>
      <c r="R15" s="114" t="n">
        <v>233000000000</v>
      </c>
      <c r="S15" s="114" t="n">
        <v>237000000000</v>
      </c>
      <c r="T15" s="114" t="n">
        <v>230000000000</v>
      </c>
      <c r="U15" s="114" t="n">
        <v>237000000000</v>
      </c>
      <c r="V15" s="114" t="n">
        <v>234000000000</v>
      </c>
      <c r="W15" s="77"/>
    </row>
    <row r="16" customFormat="false" ht="16.5" hidden="false" customHeight="false" outlineLevel="0" collapsed="false">
      <c r="A16" s="110" t="s">
        <v>1322</v>
      </c>
      <c r="B16" s="77" t="s">
        <v>36</v>
      </c>
      <c r="C16" s="77"/>
      <c r="D16" s="83" t="n">
        <v>79200000000</v>
      </c>
      <c r="E16" s="83" t="n">
        <v>164300000000</v>
      </c>
      <c r="F16" s="83" t="n">
        <v>142900000000</v>
      </c>
      <c r="G16" s="83" t="n">
        <v>190200000000</v>
      </c>
      <c r="H16" s="83" t="n">
        <v>337900000000</v>
      </c>
      <c r="I16" s="114" t="n">
        <v>60400000000</v>
      </c>
      <c r="J16" s="114" t="n">
        <v>82800000000</v>
      </c>
      <c r="K16" s="114" t="n">
        <v>60600000000</v>
      </c>
      <c r="L16" s="114" t="n">
        <v>94000000000</v>
      </c>
      <c r="M16" s="114" t="n">
        <v>99000000000</v>
      </c>
      <c r="N16" s="114" t="n">
        <v>113000000000</v>
      </c>
      <c r="O16" s="114" t="n">
        <v>107000000000</v>
      </c>
      <c r="P16" s="114" t="n">
        <v>122000000000</v>
      </c>
      <c r="Q16" s="114" t="n">
        <v>116000000000</v>
      </c>
      <c r="R16" s="114" t="n">
        <v>130000000000</v>
      </c>
      <c r="S16" s="114" t="n">
        <v>138000000000</v>
      </c>
      <c r="T16" s="114" t="n">
        <v>133000000000</v>
      </c>
      <c r="U16" s="114" t="n">
        <v>138000000000</v>
      </c>
      <c r="V16" s="114" t="n">
        <v>138000000000</v>
      </c>
      <c r="W16" s="77"/>
    </row>
    <row r="17" customFormat="false" ht="16.5" hidden="false" customHeight="false" outlineLevel="0" collapsed="false">
      <c r="A17" s="81" t="s">
        <v>1323</v>
      </c>
      <c r="B17" s="77"/>
      <c r="C17" s="77"/>
      <c r="D17" s="83" t="n">
        <v>22500000000</v>
      </c>
      <c r="E17" s="83" t="n">
        <v>24200000000</v>
      </c>
      <c r="F17" s="83" t="n">
        <v>17500000000</v>
      </c>
      <c r="G17" s="83" t="n">
        <v>26200000000</v>
      </c>
      <c r="H17" s="83" t="n">
        <v>33300000000</v>
      </c>
      <c r="I17" s="114" t="s">
        <v>79</v>
      </c>
      <c r="J17" s="114" t="s">
        <v>79</v>
      </c>
      <c r="K17" s="114" t="s">
        <v>79</v>
      </c>
      <c r="L17" s="114" t="s">
        <v>79</v>
      </c>
      <c r="M17" s="114" t="s">
        <v>79</v>
      </c>
      <c r="N17" s="114" t="s">
        <v>79</v>
      </c>
      <c r="O17" s="114" t="s">
        <v>79</v>
      </c>
      <c r="P17" s="114" t="s">
        <v>79</v>
      </c>
      <c r="Q17" s="114" t="s">
        <v>79</v>
      </c>
      <c r="R17" s="114" t="s">
        <v>79</v>
      </c>
      <c r="S17" s="114" t="s">
        <v>79</v>
      </c>
      <c r="T17" s="114" t="s">
        <v>79</v>
      </c>
      <c r="U17" s="114" t="s">
        <v>79</v>
      </c>
      <c r="V17" s="114" t="s">
        <v>79</v>
      </c>
      <c r="W17" s="77"/>
    </row>
    <row r="18" customFormat="false" ht="16.5" hidden="false" customHeight="false" outlineLevel="0" collapsed="false">
      <c r="A18" s="81" t="s">
        <v>1324</v>
      </c>
      <c r="B18" s="77"/>
      <c r="C18" s="77"/>
      <c r="D18" s="83" t="n">
        <v>56400000000</v>
      </c>
      <c r="E18" s="83" t="n">
        <v>125400000000</v>
      </c>
      <c r="F18" s="83" t="n">
        <v>125200000000</v>
      </c>
      <c r="G18" s="83" t="n">
        <v>163700000000</v>
      </c>
      <c r="H18" s="83" t="n">
        <v>304400000000</v>
      </c>
      <c r="I18" s="114" t="s">
        <v>79</v>
      </c>
      <c r="J18" s="114" t="s">
        <v>79</v>
      </c>
      <c r="K18" s="114" t="s">
        <v>79</v>
      </c>
      <c r="L18" s="114" t="s">
        <v>79</v>
      </c>
      <c r="M18" s="114" t="s">
        <v>79</v>
      </c>
      <c r="N18" s="114" t="s">
        <v>79</v>
      </c>
      <c r="O18" s="114" t="s">
        <v>79</v>
      </c>
      <c r="P18" s="114" t="s">
        <v>79</v>
      </c>
      <c r="Q18" s="114" t="s">
        <v>79</v>
      </c>
      <c r="R18" s="114" t="s">
        <v>79</v>
      </c>
      <c r="S18" s="114" t="s">
        <v>79</v>
      </c>
      <c r="T18" s="114" t="s">
        <v>79</v>
      </c>
      <c r="U18" s="114" t="s">
        <v>79</v>
      </c>
      <c r="V18" s="114" t="s">
        <v>79</v>
      </c>
      <c r="W18" s="77"/>
    </row>
    <row r="19" customFormat="false" ht="16.5" hidden="false" customHeight="false" outlineLevel="0" collapsed="false">
      <c r="A19" s="77" t="s">
        <v>1325</v>
      </c>
      <c r="B19" s="77"/>
      <c r="C19" s="77"/>
      <c r="D19" s="83" t="n">
        <v>200000000</v>
      </c>
      <c r="E19" s="83" t="n">
        <v>14700000000</v>
      </c>
      <c r="F19" s="83" t="n">
        <v>200000000</v>
      </c>
      <c r="G19" s="83" t="n">
        <v>300000000</v>
      </c>
      <c r="H19" s="83" t="n">
        <v>100000000</v>
      </c>
      <c r="I19" s="114" t="s">
        <v>79</v>
      </c>
      <c r="J19" s="114" t="s">
        <v>79</v>
      </c>
      <c r="K19" s="114" t="s">
        <v>79</v>
      </c>
      <c r="L19" s="114" t="s">
        <v>79</v>
      </c>
      <c r="M19" s="114" t="s">
        <v>79</v>
      </c>
      <c r="N19" s="114" t="s">
        <v>79</v>
      </c>
      <c r="O19" s="114" t="s">
        <v>79</v>
      </c>
      <c r="P19" s="114" t="s">
        <v>79</v>
      </c>
      <c r="Q19" s="114" t="s">
        <v>79</v>
      </c>
      <c r="R19" s="114" t="s">
        <v>79</v>
      </c>
      <c r="S19" s="114" t="s">
        <v>79</v>
      </c>
      <c r="T19" s="114" t="s">
        <v>79</v>
      </c>
      <c r="U19" s="114" t="s">
        <v>79</v>
      </c>
      <c r="V19" s="114" t="s">
        <v>79</v>
      </c>
      <c r="W19" s="77"/>
    </row>
    <row r="20" customFormat="false" ht="16.5" hidden="false" customHeight="false" outlineLevel="0" collapsed="false">
      <c r="A20" s="110" t="s">
        <v>1326</v>
      </c>
      <c r="B20" s="77" t="s">
        <v>36</v>
      </c>
      <c r="C20" s="77"/>
      <c r="D20" s="83" t="n">
        <v>12300000000</v>
      </c>
      <c r="E20" s="83" t="n">
        <v>14200000000</v>
      </c>
      <c r="F20" s="83" t="n">
        <v>19700000000</v>
      </c>
      <c r="G20" s="83" t="n">
        <v>22600000000</v>
      </c>
      <c r="H20" s="83" t="n">
        <v>22100000000</v>
      </c>
      <c r="I20" s="114" t="n">
        <v>28800000000</v>
      </c>
      <c r="J20" s="114" t="n">
        <v>30300000000</v>
      </c>
      <c r="K20" s="114" t="n">
        <v>30300000000</v>
      </c>
      <c r="L20" s="114" t="n">
        <v>44000000000</v>
      </c>
      <c r="M20" s="114" t="n">
        <v>46000000000</v>
      </c>
      <c r="N20" s="114" t="n">
        <v>54000000000</v>
      </c>
      <c r="O20" s="114" t="n">
        <v>61000000000</v>
      </c>
      <c r="P20" s="114" t="n">
        <v>68000000000</v>
      </c>
      <c r="Q20" s="114" t="n">
        <v>61000000000</v>
      </c>
      <c r="R20" s="114" t="n">
        <v>65000000000</v>
      </c>
      <c r="S20" s="114" t="n">
        <v>65000000000</v>
      </c>
      <c r="T20" s="114" t="n">
        <v>62000000000</v>
      </c>
      <c r="U20" s="114" t="n">
        <v>63000000000</v>
      </c>
      <c r="V20" s="114" t="n">
        <v>61000000000</v>
      </c>
      <c r="W20" s="77"/>
    </row>
    <row r="21" customFormat="false" ht="16.5" hidden="false" customHeight="false" outlineLevel="0" collapsed="false">
      <c r="A21" s="110" t="s">
        <v>1327</v>
      </c>
      <c r="B21" s="77" t="s">
        <v>36</v>
      </c>
      <c r="C21" s="77"/>
      <c r="D21" s="83" t="n">
        <v>9300000000</v>
      </c>
      <c r="E21" s="83" t="n">
        <v>9300000000</v>
      </c>
      <c r="F21" s="83" t="n">
        <v>11300000000</v>
      </c>
      <c r="G21" s="83" t="n">
        <v>8300000000</v>
      </c>
      <c r="H21" s="83" t="n">
        <v>8100000000</v>
      </c>
      <c r="I21" s="114" t="n">
        <v>10200000000</v>
      </c>
      <c r="J21" s="114" t="n">
        <v>12800000000</v>
      </c>
      <c r="K21" s="114" t="n">
        <v>7300000000</v>
      </c>
      <c r="L21" s="114" t="n">
        <v>10000000000</v>
      </c>
      <c r="M21" s="114" t="n">
        <v>12000000000</v>
      </c>
      <c r="N21" s="114" t="n">
        <v>14000000000</v>
      </c>
      <c r="O21" s="114" t="n">
        <v>15000000000</v>
      </c>
      <c r="P21" s="114" t="n">
        <v>18000000000</v>
      </c>
      <c r="Q21" s="114" t="n">
        <v>18000000000</v>
      </c>
      <c r="R21" s="114" t="n">
        <v>17000000000</v>
      </c>
      <c r="S21" s="114" t="n">
        <v>17000000000</v>
      </c>
      <c r="T21" s="114" t="n">
        <v>16000000000</v>
      </c>
      <c r="U21" s="114" t="n">
        <v>17000000000</v>
      </c>
      <c r="V21" s="114" t="n">
        <v>17000000000</v>
      </c>
      <c r="W21" s="77"/>
    </row>
    <row r="22" customFormat="false" ht="16.5" hidden="false" customHeight="false" outlineLevel="0" collapsed="false">
      <c r="A22" s="110" t="s">
        <v>1328</v>
      </c>
      <c r="B22" s="77" t="s">
        <v>36</v>
      </c>
      <c r="C22" s="77"/>
      <c r="D22" s="83" t="n">
        <v>1200000000</v>
      </c>
      <c r="E22" s="83" t="n">
        <v>1100000000</v>
      </c>
      <c r="F22" s="83" t="n">
        <v>1600000000</v>
      </c>
      <c r="G22" s="83" t="n">
        <v>5500000000</v>
      </c>
      <c r="H22" s="83" t="n">
        <v>2900000000</v>
      </c>
      <c r="I22" s="114" t="n">
        <v>5100000000</v>
      </c>
      <c r="J22" s="114" t="n">
        <v>21000000000</v>
      </c>
      <c r="K22" s="114" t="n">
        <v>33700000000</v>
      </c>
      <c r="L22" s="114" t="n">
        <v>11000000000</v>
      </c>
      <c r="M22" s="114" t="n">
        <v>20000000000</v>
      </c>
      <c r="N22" s="114" t="n">
        <v>16000000000</v>
      </c>
      <c r="O22" s="114" t="n">
        <v>12000000000</v>
      </c>
      <c r="P22" s="114" t="n">
        <v>20000000000</v>
      </c>
      <c r="Q22" s="114" t="n">
        <v>14000000000</v>
      </c>
      <c r="R22" s="114" t="n">
        <v>20000000000</v>
      </c>
      <c r="S22" s="114" t="n">
        <v>18000000000</v>
      </c>
      <c r="T22" s="114" t="n">
        <v>19000000000</v>
      </c>
      <c r="U22" s="114" t="n">
        <v>19000000000</v>
      </c>
      <c r="V22" s="114" t="n">
        <v>19000000000</v>
      </c>
      <c r="W22" s="77"/>
    </row>
    <row r="23" customFormat="false" ht="16.5" hidden="false" customHeight="false" outlineLevel="0" collapsed="false">
      <c r="A23" s="110" t="s">
        <v>924</v>
      </c>
      <c r="B23" s="77" t="s">
        <v>98</v>
      </c>
      <c r="C23" s="77"/>
      <c r="D23" s="83" t="n">
        <v>246000000000</v>
      </c>
      <c r="E23" s="83" t="n">
        <v>225600000000</v>
      </c>
      <c r="F23" s="83" t="n">
        <v>295600000000</v>
      </c>
      <c r="G23" s="83" t="n">
        <v>597700000000</v>
      </c>
      <c r="H23" s="83" t="n">
        <v>1133100000000</v>
      </c>
      <c r="I23" s="114" t="n">
        <v>61100000000</v>
      </c>
      <c r="J23" s="114" t="n">
        <v>133700000000</v>
      </c>
      <c r="K23" s="114" t="n">
        <v>95500000000</v>
      </c>
      <c r="L23" s="114" t="n">
        <v>70000000000</v>
      </c>
      <c r="M23" s="114" t="n">
        <v>90000000000</v>
      </c>
      <c r="N23" s="114" t="n">
        <v>66000000000</v>
      </c>
      <c r="O23" s="114" t="n">
        <v>100000000000</v>
      </c>
      <c r="P23" s="114" t="n">
        <v>123000000000</v>
      </c>
      <c r="Q23" s="114" t="n">
        <v>111000000000</v>
      </c>
      <c r="R23" s="114" t="n">
        <v>136000000000</v>
      </c>
      <c r="S23" s="114" t="n">
        <v>141000000000</v>
      </c>
      <c r="T23" s="114" t="n">
        <v>146000000000</v>
      </c>
      <c r="U23" s="114" t="n">
        <v>151000000000</v>
      </c>
      <c r="V23" s="114" t="n">
        <v>157000000000</v>
      </c>
      <c r="W23" s="77"/>
    </row>
    <row r="24" customFormat="false" ht="16.5" hidden="false" customHeight="false" outlineLevel="0" collapsed="false">
      <c r="A24" s="81" t="s">
        <v>1329</v>
      </c>
      <c r="B24" s="77" t="s">
        <v>189</v>
      </c>
      <c r="C24" s="77"/>
      <c r="D24" s="83" t="n">
        <v>233100000000</v>
      </c>
      <c r="E24" s="83" t="n">
        <v>212900000000</v>
      </c>
      <c r="F24" s="83" t="n">
        <v>279600000000</v>
      </c>
      <c r="G24" s="83" t="n">
        <v>580900000000</v>
      </c>
      <c r="H24" s="83" t="n">
        <v>1089400000000</v>
      </c>
      <c r="I24" s="114" t="s">
        <v>79</v>
      </c>
      <c r="J24" s="114" t="s">
        <v>79</v>
      </c>
      <c r="K24" s="114" t="s">
        <v>79</v>
      </c>
      <c r="L24" s="114" t="s">
        <v>79</v>
      </c>
      <c r="M24" s="114" t="s">
        <v>79</v>
      </c>
      <c r="N24" s="114" t="s">
        <v>79</v>
      </c>
      <c r="O24" s="114" t="s">
        <v>79</v>
      </c>
      <c r="P24" s="114" t="s">
        <v>79</v>
      </c>
      <c r="Q24" s="114" t="s">
        <v>79</v>
      </c>
      <c r="R24" s="114" t="s">
        <v>79</v>
      </c>
      <c r="S24" s="114" t="s">
        <v>79</v>
      </c>
      <c r="T24" s="114" t="s">
        <v>79</v>
      </c>
      <c r="U24" s="114" t="s">
        <v>79</v>
      </c>
      <c r="V24" s="114" t="s">
        <v>79</v>
      </c>
      <c r="W24" s="77"/>
    </row>
    <row r="25" customFormat="false" ht="16.5" hidden="false" customHeight="false" outlineLevel="0" collapsed="false">
      <c r="A25" s="81" t="s">
        <v>1330</v>
      </c>
      <c r="B25" s="77" t="s">
        <v>189</v>
      </c>
      <c r="C25" s="77"/>
      <c r="D25" s="83" t="n">
        <v>12900000000</v>
      </c>
      <c r="E25" s="83" t="n">
        <v>12700000000</v>
      </c>
      <c r="F25" s="83" t="n">
        <v>16000000000</v>
      </c>
      <c r="G25" s="83" t="n">
        <v>16700000000</v>
      </c>
      <c r="H25" s="83" t="n">
        <v>43700000000</v>
      </c>
      <c r="I25" s="114" t="s">
        <v>79</v>
      </c>
      <c r="J25" s="114" t="s">
        <v>79</v>
      </c>
      <c r="K25" s="114" t="s">
        <v>79</v>
      </c>
      <c r="L25" s="114" t="s">
        <v>79</v>
      </c>
      <c r="M25" s="114" t="s">
        <v>79</v>
      </c>
      <c r="N25" s="114" t="s">
        <v>79</v>
      </c>
      <c r="O25" s="114" t="s">
        <v>79</v>
      </c>
      <c r="P25" s="114" t="s">
        <v>79</v>
      </c>
      <c r="Q25" s="114" t="s">
        <v>79</v>
      </c>
      <c r="R25" s="114" t="s">
        <v>79</v>
      </c>
      <c r="S25" s="114" t="s">
        <v>79</v>
      </c>
      <c r="T25" s="114" t="s">
        <v>79</v>
      </c>
      <c r="U25" s="114" t="s">
        <v>79</v>
      </c>
      <c r="V25" s="114" t="s">
        <v>79</v>
      </c>
      <c r="W25" s="77"/>
    </row>
    <row r="26" customFormat="false" ht="16.5" hidden="false" customHeight="false" outlineLevel="0" collapsed="false">
      <c r="A26" s="81" t="s">
        <v>1331</v>
      </c>
      <c r="B26" s="77" t="s">
        <v>189</v>
      </c>
      <c r="C26" s="77"/>
      <c r="D26" s="83" t="n">
        <v>0</v>
      </c>
      <c r="E26" s="83" t="n">
        <v>0</v>
      </c>
      <c r="F26" s="83" t="n">
        <v>0</v>
      </c>
      <c r="G26" s="83" t="n">
        <v>0</v>
      </c>
      <c r="H26" s="83" t="n">
        <v>12600000000</v>
      </c>
      <c r="I26" s="114" t="s">
        <v>79</v>
      </c>
      <c r="J26" s="114" t="s">
        <v>79</v>
      </c>
      <c r="K26" s="114" t="s">
        <v>79</v>
      </c>
      <c r="L26" s="114" t="s">
        <v>79</v>
      </c>
      <c r="M26" s="114" t="s">
        <v>79</v>
      </c>
      <c r="N26" s="114" t="s">
        <v>79</v>
      </c>
      <c r="O26" s="114" t="s">
        <v>79</v>
      </c>
      <c r="P26" s="114" t="s">
        <v>79</v>
      </c>
      <c r="Q26" s="114" t="s">
        <v>79</v>
      </c>
      <c r="R26" s="114" t="s">
        <v>79</v>
      </c>
      <c r="S26" s="114" t="s">
        <v>79</v>
      </c>
      <c r="T26" s="114" t="s">
        <v>79</v>
      </c>
      <c r="U26" s="114" t="s">
        <v>79</v>
      </c>
      <c r="V26" s="114" t="s">
        <v>79</v>
      </c>
      <c r="W26" s="77"/>
    </row>
    <row r="27" customFormat="false" ht="16.5" hidden="false" customHeight="false" outlineLevel="0" collapsed="false">
      <c r="A27" s="110" t="s">
        <v>43</v>
      </c>
      <c r="B27" s="77" t="s">
        <v>98</v>
      </c>
      <c r="C27" s="77"/>
      <c r="D27" s="83" t="n">
        <v>0</v>
      </c>
      <c r="E27" s="83" t="n">
        <v>0</v>
      </c>
      <c r="F27" s="83" t="n">
        <v>0</v>
      </c>
      <c r="G27" s="83" t="n">
        <v>0</v>
      </c>
      <c r="H27" s="83" t="n">
        <v>0</v>
      </c>
      <c r="I27" s="114" t="n">
        <v>0</v>
      </c>
      <c r="J27" s="114" t="n">
        <v>0</v>
      </c>
      <c r="K27" s="114" t="n">
        <v>0</v>
      </c>
      <c r="L27" s="114" t="n">
        <v>0</v>
      </c>
      <c r="M27" s="114" t="n">
        <v>0</v>
      </c>
      <c r="N27" s="114" t="n">
        <v>0</v>
      </c>
      <c r="O27" s="114" t="n">
        <v>0</v>
      </c>
      <c r="P27" s="114" t="n">
        <v>0</v>
      </c>
      <c r="Q27" s="114" t="n">
        <v>0</v>
      </c>
      <c r="R27" s="114" t="n">
        <v>0</v>
      </c>
      <c r="S27" s="114" t="n">
        <v>0</v>
      </c>
      <c r="T27" s="114" t="n">
        <v>0</v>
      </c>
      <c r="U27" s="114" t="n">
        <v>0</v>
      </c>
      <c r="V27" s="114" t="n">
        <v>0</v>
      </c>
    </row>
    <row r="28" s="22" customFormat="true" ht="16.5" hidden="false" customHeight="false" outlineLevel="0" collapsed="false">
      <c r="A28" s="116" t="s">
        <v>107</v>
      </c>
      <c r="B28" s="116" t="s">
        <v>299</v>
      </c>
      <c r="C28" s="31"/>
      <c r="D28" s="80" t="n">
        <v>165900000000</v>
      </c>
      <c r="E28" s="80" t="n">
        <v>163800000000</v>
      </c>
      <c r="F28" s="80" t="n">
        <v>270700000000</v>
      </c>
      <c r="G28" s="80" t="n">
        <v>485800000000</v>
      </c>
      <c r="H28" s="80" t="n">
        <v>621900000000</v>
      </c>
      <c r="I28" s="113" t="n">
        <f aca="false">I29+I46</f>
        <v>954200000000</v>
      </c>
      <c r="J28" s="113" t="n">
        <f aca="false">J29+J46</f>
        <v>1233500000000</v>
      </c>
      <c r="K28" s="113" t="n">
        <f aca="false">K29+K46</f>
        <v>1759300000000</v>
      </c>
      <c r="L28" s="113" t="n">
        <f aca="false">L29+L46</f>
        <v>2828000000000</v>
      </c>
      <c r="M28" s="113" t="n">
        <f aca="false">M29+M46</f>
        <v>2517000000000</v>
      </c>
      <c r="N28" s="113" t="n">
        <f aca="false">N29+N46</f>
        <v>2767000000000</v>
      </c>
      <c r="O28" s="113" t="n">
        <f aca="false">O29+O46</f>
        <v>2638000000000</v>
      </c>
      <c r="P28" s="113" t="n">
        <f aca="false">P29+P46</f>
        <v>3349000000000</v>
      </c>
      <c r="Q28" s="113" t="n">
        <f aca="false">Q29+Q46</f>
        <v>2355000000000</v>
      </c>
      <c r="R28" s="113" t="n">
        <f aca="false">R29+R46</f>
        <v>3114000000000</v>
      </c>
      <c r="S28" s="113" t="n">
        <f aca="false">S29+S46</f>
        <v>2985000000000</v>
      </c>
      <c r="T28" s="113" t="n">
        <f aca="false">T29+T46</f>
        <v>2711000000000</v>
      </c>
      <c r="U28" s="113" t="n">
        <f aca="false">U29+U46</f>
        <v>2626000000000</v>
      </c>
      <c r="V28" s="113" t="n">
        <f aca="false">V29+V46</f>
        <v>2345000000000</v>
      </c>
    </row>
    <row r="29" customFormat="false" ht="16.5" hidden="false" customHeight="false" outlineLevel="0" collapsed="false">
      <c r="A29" s="110" t="s">
        <v>372</v>
      </c>
      <c r="B29" s="110"/>
      <c r="C29" s="77"/>
      <c r="D29" s="46" t="n">
        <v>0</v>
      </c>
      <c r="E29" s="46" t="n">
        <v>0</v>
      </c>
      <c r="F29" s="46" t="n">
        <v>0</v>
      </c>
      <c r="G29" s="46" t="n">
        <v>0</v>
      </c>
      <c r="H29" s="46" t="n">
        <v>0</v>
      </c>
      <c r="I29" s="114" t="n">
        <v>954200000000</v>
      </c>
      <c r="J29" s="114" t="n">
        <v>1233500000000</v>
      </c>
      <c r="K29" s="114" t="n">
        <v>1759300000000</v>
      </c>
      <c r="L29" s="114" t="n">
        <v>2828000000000</v>
      </c>
      <c r="M29" s="114" t="n">
        <v>2517000000000</v>
      </c>
      <c r="N29" s="114" t="n">
        <v>2767000000000</v>
      </c>
      <c r="O29" s="114" t="n">
        <v>2638000000000</v>
      </c>
      <c r="P29" s="114" t="n">
        <v>3349000000000</v>
      </c>
      <c r="Q29" s="114" t="n">
        <v>2355000000000</v>
      </c>
      <c r="R29" s="114" t="n">
        <v>3114000000000</v>
      </c>
      <c r="S29" s="114" t="n">
        <v>2985000000000</v>
      </c>
      <c r="T29" s="114" t="n">
        <v>2711000000000</v>
      </c>
      <c r="U29" s="114" t="n">
        <v>2626000000000</v>
      </c>
      <c r="V29" s="114" t="n">
        <v>2345000000000</v>
      </c>
      <c r="W29" s="77"/>
    </row>
    <row r="30" customFormat="false" ht="16.5" hidden="false" customHeight="false" outlineLevel="0" collapsed="false">
      <c r="A30" s="110" t="s">
        <v>862</v>
      </c>
      <c r="B30" s="110" t="s">
        <v>110</v>
      </c>
      <c r="C30" s="77"/>
      <c r="D30" s="83" t="n">
        <v>63800000000</v>
      </c>
      <c r="E30" s="83" t="n">
        <v>100600000000</v>
      </c>
      <c r="F30" s="83" t="n">
        <v>99100000000</v>
      </c>
      <c r="G30" s="83" t="n">
        <v>121100000000</v>
      </c>
      <c r="H30" s="83" t="n">
        <v>163300000000</v>
      </c>
      <c r="I30" s="114" t="n">
        <v>194400000000</v>
      </c>
      <c r="J30" s="114" t="n">
        <v>214600000000</v>
      </c>
      <c r="K30" s="114" t="n">
        <v>367800000000</v>
      </c>
      <c r="L30" s="114" t="n">
        <v>345000000000</v>
      </c>
      <c r="M30" s="114" t="n">
        <v>454000000000</v>
      </c>
      <c r="N30" s="114" t="n">
        <v>501000000000</v>
      </c>
      <c r="O30" s="114" t="n">
        <v>526000000000</v>
      </c>
      <c r="P30" s="114" t="n">
        <v>511000000000</v>
      </c>
      <c r="Q30" s="114" t="n">
        <v>593000000000</v>
      </c>
      <c r="R30" s="114" t="n">
        <v>554000000000</v>
      </c>
      <c r="S30" s="114" t="n">
        <v>602000000000</v>
      </c>
      <c r="T30" s="114" t="n">
        <v>639000000000</v>
      </c>
      <c r="U30" s="114" t="n">
        <v>692000000000</v>
      </c>
      <c r="V30" s="114" t="n">
        <v>747000000000</v>
      </c>
      <c r="W30" s="77"/>
    </row>
    <row r="31" customFormat="false" ht="16.5" hidden="false" customHeight="false" outlineLevel="0" collapsed="false">
      <c r="A31" s="110" t="s">
        <v>926</v>
      </c>
      <c r="B31" s="61" t="s">
        <v>197</v>
      </c>
      <c r="C31" s="77"/>
      <c r="D31" s="83" t="n">
        <v>17400000000</v>
      </c>
      <c r="E31" s="83" t="n">
        <v>26000000000</v>
      </c>
      <c r="F31" s="83" t="n">
        <v>27500000000</v>
      </c>
      <c r="G31" s="83" t="n">
        <v>30900000000</v>
      </c>
      <c r="H31" s="83" t="n">
        <v>36600000000</v>
      </c>
      <c r="I31" s="114" t="n">
        <v>40600000000</v>
      </c>
      <c r="J31" s="114" t="n">
        <v>52500000000</v>
      </c>
      <c r="K31" s="114" t="n">
        <v>56400000000</v>
      </c>
      <c r="L31" s="114" t="n">
        <v>71000000000</v>
      </c>
      <c r="M31" s="114" t="n">
        <v>78000000000</v>
      </c>
      <c r="N31" s="114" t="n">
        <v>80000000000</v>
      </c>
      <c r="O31" s="114" t="n">
        <v>84000000000</v>
      </c>
      <c r="P31" s="114" t="n">
        <v>111000000000</v>
      </c>
      <c r="Q31" s="114" t="n">
        <v>105000000000</v>
      </c>
      <c r="R31" s="114" t="n">
        <v>112000000000</v>
      </c>
      <c r="S31" s="114" t="n">
        <v>112000000000</v>
      </c>
      <c r="T31" s="114" t="n">
        <v>103000000000</v>
      </c>
      <c r="U31" s="114" t="n">
        <v>106000000000</v>
      </c>
      <c r="V31" s="114" t="n">
        <v>102000000000</v>
      </c>
      <c r="W31" s="77"/>
    </row>
    <row r="32" customFormat="false" ht="16.5" hidden="false" customHeight="false" outlineLevel="0" collapsed="false">
      <c r="A32" s="110" t="s">
        <v>1158</v>
      </c>
      <c r="B32" s="61" t="s">
        <v>197</v>
      </c>
      <c r="C32" s="77"/>
      <c r="D32" s="83" t="n">
        <v>24000000000</v>
      </c>
      <c r="E32" s="83" t="n">
        <v>50900000000</v>
      </c>
      <c r="F32" s="83" t="n">
        <v>49700000000</v>
      </c>
      <c r="G32" s="83" t="n">
        <v>50500000000</v>
      </c>
      <c r="H32" s="83" t="n">
        <v>82000000000</v>
      </c>
      <c r="I32" s="114" t="n">
        <v>87500000000</v>
      </c>
      <c r="J32" s="114" t="n">
        <v>85400000000</v>
      </c>
      <c r="K32" s="114" t="n">
        <v>139200000000</v>
      </c>
      <c r="L32" s="114" t="n">
        <v>154000000000</v>
      </c>
      <c r="M32" s="114" t="n">
        <v>187000000000</v>
      </c>
      <c r="N32" s="114" t="n">
        <v>211000000000</v>
      </c>
      <c r="O32" s="114" t="n">
        <v>197000000000</v>
      </c>
      <c r="P32" s="114" t="n">
        <v>251000000000</v>
      </c>
      <c r="Q32" s="114" t="n">
        <v>241000000000</v>
      </c>
      <c r="R32" s="114" t="n">
        <v>253000000000</v>
      </c>
      <c r="S32" s="114" t="n">
        <v>252000000000</v>
      </c>
      <c r="T32" s="114" t="n">
        <v>231000000000</v>
      </c>
      <c r="U32" s="114" t="n">
        <v>240000000000</v>
      </c>
      <c r="V32" s="114" t="n">
        <v>229000000000</v>
      </c>
      <c r="W32" s="77"/>
    </row>
    <row r="33" customFormat="false" ht="16.5" hidden="false" customHeight="false" outlineLevel="0" collapsed="false">
      <c r="A33" s="110" t="s">
        <v>343</v>
      </c>
      <c r="B33" s="61" t="s">
        <v>197</v>
      </c>
      <c r="C33" s="77"/>
      <c r="D33" s="83" t="n">
        <v>7100000000</v>
      </c>
      <c r="E33" s="83" t="n">
        <v>3900000000</v>
      </c>
      <c r="F33" s="83" t="n">
        <v>1800000000</v>
      </c>
      <c r="G33" s="83" t="n">
        <v>1700000000</v>
      </c>
      <c r="H33" s="83" t="n">
        <v>1700000000</v>
      </c>
      <c r="I33" s="114" t="n">
        <v>1100000000</v>
      </c>
      <c r="J33" s="114" t="n">
        <v>900000000</v>
      </c>
      <c r="K33" s="114" t="n">
        <v>2500000000</v>
      </c>
      <c r="L33" s="114" t="n">
        <v>3000000000</v>
      </c>
      <c r="M33" s="114" t="n">
        <v>20000000000</v>
      </c>
      <c r="N33" s="114" t="n">
        <v>28000000000</v>
      </c>
      <c r="O33" s="114" t="n">
        <v>64000000000</v>
      </c>
      <c r="P33" s="114" t="n">
        <v>30000000000</v>
      </c>
      <c r="Q33" s="114" t="n">
        <v>64000000000</v>
      </c>
      <c r="R33" s="114" t="n">
        <v>31000000000</v>
      </c>
      <c r="S33" s="114" t="n">
        <v>31000000000</v>
      </c>
      <c r="T33" s="114" t="n">
        <v>28000000000</v>
      </c>
      <c r="U33" s="114" t="n">
        <v>3000000000</v>
      </c>
      <c r="V33" s="114" t="n">
        <v>3000000000</v>
      </c>
    </row>
    <row r="34" customFormat="false" ht="16.5" hidden="false" customHeight="false" outlineLevel="0" collapsed="false">
      <c r="A34" s="110" t="s">
        <v>115</v>
      </c>
      <c r="B34" s="110"/>
      <c r="C34" s="77"/>
      <c r="D34" s="46" t="s">
        <v>79</v>
      </c>
      <c r="E34" s="83" t="n">
        <v>1400000000</v>
      </c>
      <c r="F34" s="83" t="n">
        <v>200000000</v>
      </c>
      <c r="G34" s="83" t="n">
        <v>400000000</v>
      </c>
      <c r="H34" s="83" t="n">
        <v>500000000</v>
      </c>
      <c r="I34" s="114" t="n">
        <v>300000000</v>
      </c>
      <c r="J34" s="114" t="n">
        <v>100000000</v>
      </c>
      <c r="K34" s="114" t="n">
        <v>900000000</v>
      </c>
      <c r="L34" s="114" t="n">
        <v>3000000000</v>
      </c>
      <c r="M34" s="114" t="n">
        <v>1000000000</v>
      </c>
      <c r="N34" s="114" t="n">
        <v>1000000000</v>
      </c>
      <c r="O34" s="114" t="n">
        <v>2000000000</v>
      </c>
      <c r="P34" s="114" t="n">
        <v>1000000000</v>
      </c>
      <c r="Q34" s="114" t="n">
        <v>2000000000</v>
      </c>
      <c r="R34" s="114" t="n">
        <v>1000000000</v>
      </c>
      <c r="S34" s="114" t="n">
        <v>1000000000</v>
      </c>
      <c r="T34" s="114" t="n">
        <v>1000000000</v>
      </c>
      <c r="U34" s="114" t="n">
        <v>1000000000</v>
      </c>
      <c r="V34" s="114" t="n">
        <v>1000000000</v>
      </c>
    </row>
    <row r="35" customFormat="false" ht="16.5" hidden="false" customHeight="false" outlineLevel="0" collapsed="false">
      <c r="A35" s="110" t="s">
        <v>252</v>
      </c>
      <c r="B35" s="110"/>
      <c r="C35" s="77"/>
      <c r="D35" s="46" t="s">
        <v>79</v>
      </c>
      <c r="E35" s="83" t="n">
        <v>2600000000</v>
      </c>
      <c r="F35" s="83" t="n">
        <v>1600000000</v>
      </c>
      <c r="G35" s="83" t="n">
        <v>1300000000</v>
      </c>
      <c r="H35" s="83" t="n">
        <v>1200000000</v>
      </c>
      <c r="I35" s="114" t="n">
        <v>800000000</v>
      </c>
      <c r="J35" s="114" t="n">
        <v>700000000</v>
      </c>
      <c r="K35" s="114" t="n">
        <v>1600000000</v>
      </c>
      <c r="L35" s="114" t="n">
        <v>0</v>
      </c>
      <c r="M35" s="114" t="n">
        <v>18000000000</v>
      </c>
      <c r="N35" s="114" t="n">
        <v>26000000000</v>
      </c>
      <c r="O35" s="114" t="n">
        <v>62000000000</v>
      </c>
      <c r="P35" s="114" t="n">
        <v>29000000000</v>
      </c>
      <c r="Q35" s="114" t="n">
        <v>62000000000</v>
      </c>
      <c r="R35" s="114" t="n">
        <v>30000000000</v>
      </c>
      <c r="S35" s="114" t="n">
        <v>30000000000</v>
      </c>
      <c r="T35" s="114" t="n">
        <v>27000000000</v>
      </c>
      <c r="U35" s="114" t="n">
        <v>2000000000</v>
      </c>
      <c r="V35" s="114" t="n">
        <v>2000000000</v>
      </c>
    </row>
    <row r="36" customFormat="false" ht="16.5" hidden="false" customHeight="false" outlineLevel="0" collapsed="false">
      <c r="A36" s="110" t="s">
        <v>398</v>
      </c>
      <c r="B36" s="61" t="s">
        <v>197</v>
      </c>
      <c r="C36" s="77"/>
      <c r="D36" s="83" t="n">
        <v>15300000000</v>
      </c>
      <c r="E36" s="83" t="n">
        <v>19800000000</v>
      </c>
      <c r="F36" s="83" t="n">
        <v>20100000000</v>
      </c>
      <c r="G36" s="83" t="n">
        <v>38000000000</v>
      </c>
      <c r="H36" s="83" t="n">
        <v>43000000000</v>
      </c>
      <c r="I36" s="114" t="s">
        <v>79</v>
      </c>
      <c r="J36" s="114" t="s">
        <v>79</v>
      </c>
      <c r="K36" s="114" t="s">
        <v>79</v>
      </c>
      <c r="L36" s="114" t="s">
        <v>79</v>
      </c>
      <c r="M36" s="114" t="s">
        <v>79</v>
      </c>
      <c r="N36" s="114" t="s">
        <v>79</v>
      </c>
      <c r="O36" s="114" t="s">
        <v>79</v>
      </c>
      <c r="P36" s="114" t="s">
        <v>79</v>
      </c>
      <c r="Q36" s="114" t="s">
        <v>79</v>
      </c>
      <c r="R36" s="114" t="s">
        <v>79</v>
      </c>
      <c r="S36" s="114" t="s">
        <v>79</v>
      </c>
      <c r="T36" s="114" t="s">
        <v>79</v>
      </c>
      <c r="U36" s="114" t="s">
        <v>79</v>
      </c>
      <c r="V36" s="114" t="s">
        <v>79</v>
      </c>
    </row>
    <row r="37" customFormat="false" ht="16.5" hidden="false" customHeight="false" outlineLevel="0" collapsed="false">
      <c r="A37" s="110" t="s">
        <v>618</v>
      </c>
      <c r="B37" s="110"/>
      <c r="C37" s="122"/>
      <c r="D37" s="46" t="s">
        <v>79</v>
      </c>
      <c r="E37" s="83" t="n">
        <v>0</v>
      </c>
      <c r="F37" s="83" t="n">
        <v>3000000000</v>
      </c>
      <c r="G37" s="83" t="n">
        <v>32600000000</v>
      </c>
      <c r="H37" s="83" t="n">
        <v>42300000000</v>
      </c>
      <c r="I37" s="114" t="n">
        <v>63800000000</v>
      </c>
      <c r="J37" s="114" t="n">
        <v>74400000000</v>
      </c>
      <c r="K37" s="114" t="n">
        <v>167900000000</v>
      </c>
      <c r="L37" s="114" t="n">
        <v>114000000000</v>
      </c>
      <c r="M37" s="114" t="n">
        <v>168000000000</v>
      </c>
      <c r="N37" s="114" t="n">
        <v>180000000000</v>
      </c>
      <c r="O37" s="114" t="n">
        <v>178000000000</v>
      </c>
      <c r="P37" s="114" t="n">
        <v>116000000000</v>
      </c>
      <c r="Q37" s="114" t="n">
        <v>179000000000</v>
      </c>
      <c r="R37" s="114" t="n">
        <v>155000000000</v>
      </c>
      <c r="S37" s="114" t="n">
        <v>205000000000</v>
      </c>
      <c r="T37" s="114" t="n">
        <v>275000000000</v>
      </c>
      <c r="U37" s="114" t="n">
        <v>340000000000</v>
      </c>
      <c r="V37" s="114" t="n">
        <v>410000000000</v>
      </c>
      <c r="W37" s="77"/>
    </row>
    <row r="38" customFormat="false" ht="16.5" hidden="false" customHeight="false" outlineLevel="0" collapsed="false">
      <c r="A38" s="110" t="s">
        <v>929</v>
      </c>
      <c r="B38" s="61" t="s">
        <v>197</v>
      </c>
      <c r="C38" s="77"/>
      <c r="D38" s="46" t="s">
        <v>79</v>
      </c>
      <c r="E38" s="46" t="n">
        <v>0</v>
      </c>
      <c r="F38" s="46" t="n">
        <v>0</v>
      </c>
      <c r="G38" s="46" t="s">
        <v>79</v>
      </c>
      <c r="H38" s="46" t="s">
        <v>79</v>
      </c>
      <c r="I38" s="114" t="n">
        <v>1300000000</v>
      </c>
      <c r="J38" s="114" t="n">
        <v>1400000000</v>
      </c>
      <c r="K38" s="114" t="n">
        <v>1700000000</v>
      </c>
      <c r="L38" s="114" t="n">
        <v>2000000000</v>
      </c>
      <c r="M38" s="114" t="n">
        <v>2000000000</v>
      </c>
      <c r="N38" s="114" t="n">
        <v>2000000000</v>
      </c>
      <c r="O38" s="114" t="n">
        <v>3000000000</v>
      </c>
      <c r="P38" s="114" t="n">
        <v>2000000000</v>
      </c>
      <c r="Q38" s="114" t="n">
        <v>3000000000</v>
      </c>
      <c r="R38" s="114" t="n">
        <v>2000000000</v>
      </c>
      <c r="S38" s="114" t="n">
        <v>3000000000</v>
      </c>
      <c r="T38" s="114" t="n">
        <v>3000000000</v>
      </c>
      <c r="U38" s="114" t="n">
        <v>3000000000</v>
      </c>
      <c r="V38" s="114" t="n">
        <v>3000000000</v>
      </c>
    </row>
    <row r="39" customFormat="false" ht="16.5" hidden="false" customHeight="false" outlineLevel="0" collapsed="false">
      <c r="A39" s="110" t="s">
        <v>249</v>
      </c>
      <c r="B39" s="110"/>
      <c r="C39" s="77"/>
      <c r="D39" s="46" t="s">
        <v>79</v>
      </c>
      <c r="E39" s="83" t="n">
        <v>19800000000</v>
      </c>
      <c r="F39" s="83" t="n">
        <v>17100000000</v>
      </c>
      <c r="G39" s="83" t="n">
        <v>5500000000</v>
      </c>
      <c r="H39" s="83" t="n">
        <v>700000000</v>
      </c>
      <c r="I39" s="114" t="n">
        <v>1300000000</v>
      </c>
      <c r="J39" s="114" t="n">
        <v>1400000000</v>
      </c>
      <c r="K39" s="114" t="n">
        <v>1700000000</v>
      </c>
      <c r="L39" s="114" t="n">
        <v>2000000000</v>
      </c>
      <c r="M39" s="114" t="n">
        <v>2000000000</v>
      </c>
      <c r="N39" s="114" t="n">
        <v>2000000000</v>
      </c>
      <c r="O39" s="114" t="n">
        <v>3000000000</v>
      </c>
      <c r="P39" s="114" t="n">
        <v>2000000000</v>
      </c>
      <c r="Q39" s="114" t="n">
        <v>3000000000</v>
      </c>
      <c r="R39" s="114" t="n">
        <v>2000000000</v>
      </c>
      <c r="S39" s="114" t="n">
        <v>3000000000</v>
      </c>
      <c r="T39" s="114" t="n">
        <v>3000000000</v>
      </c>
      <c r="U39" s="114" t="n">
        <v>3000000000</v>
      </c>
      <c r="V39" s="114" t="n">
        <v>3000000000</v>
      </c>
    </row>
    <row r="40" customFormat="false" ht="16.5" hidden="false" customHeight="false" outlineLevel="0" collapsed="false">
      <c r="A40" s="110" t="s">
        <v>1332</v>
      </c>
      <c r="B40" s="77"/>
      <c r="C40" s="77"/>
      <c r="D40" s="83" t="n">
        <v>8100000000</v>
      </c>
      <c r="E40" s="83" t="n">
        <v>2100000000</v>
      </c>
      <c r="F40" s="83" t="n">
        <v>1900000000</v>
      </c>
      <c r="G40" s="83" t="n">
        <v>1700000000</v>
      </c>
      <c r="H40" s="83" t="n">
        <v>12600000000</v>
      </c>
      <c r="I40" s="114" t="n">
        <v>0</v>
      </c>
      <c r="J40" s="114" t="n">
        <v>0</v>
      </c>
      <c r="K40" s="114" t="n">
        <v>0</v>
      </c>
      <c r="L40" s="114" t="n">
        <v>0</v>
      </c>
      <c r="M40" s="114" t="n">
        <v>0</v>
      </c>
      <c r="N40" s="114" t="n">
        <v>0</v>
      </c>
      <c r="O40" s="114" t="n">
        <v>0</v>
      </c>
      <c r="P40" s="114" t="n">
        <v>0</v>
      </c>
      <c r="Q40" s="114" t="n">
        <v>0</v>
      </c>
      <c r="R40" s="114" t="n">
        <v>0</v>
      </c>
      <c r="S40" s="114" t="n">
        <v>0</v>
      </c>
      <c r="T40" s="114" t="n">
        <v>0</v>
      </c>
      <c r="U40" s="114" t="n">
        <v>0</v>
      </c>
      <c r="V40" s="114" t="n">
        <v>0</v>
      </c>
    </row>
    <row r="41" customFormat="false" ht="15" hidden="false" customHeight="false" outlineLevel="0" collapsed="false">
      <c r="A41" s="81" t="s">
        <v>1333</v>
      </c>
      <c r="B41" s="77"/>
      <c r="C41" s="77"/>
      <c r="D41" s="83" t="n">
        <v>8100000000</v>
      </c>
      <c r="E41" s="83" t="n">
        <v>2100000000</v>
      </c>
      <c r="F41" s="83" t="n">
        <v>1900000000</v>
      </c>
      <c r="G41" s="83" t="s">
        <v>79</v>
      </c>
      <c r="H41" s="83" t="s">
        <v>79</v>
      </c>
      <c r="I41" s="83" t="s">
        <v>79</v>
      </c>
      <c r="J41" s="83" t="s">
        <v>79</v>
      </c>
      <c r="K41" s="83" t="s">
        <v>79</v>
      </c>
      <c r="L41" s="83" t="s">
        <v>79</v>
      </c>
      <c r="M41" s="83" t="s">
        <v>79</v>
      </c>
      <c r="N41" s="83" t="s">
        <v>79</v>
      </c>
      <c r="O41" s="83" t="s">
        <v>79</v>
      </c>
      <c r="P41" s="83" t="s">
        <v>79</v>
      </c>
      <c r="Q41" s="83" t="s">
        <v>79</v>
      </c>
      <c r="R41" s="83" t="s">
        <v>79</v>
      </c>
      <c r="S41" s="83" t="s">
        <v>79</v>
      </c>
      <c r="T41" s="83" t="s">
        <v>79</v>
      </c>
      <c r="U41" s="83" t="s">
        <v>79</v>
      </c>
      <c r="V41" s="83" t="s">
        <v>79</v>
      </c>
    </row>
    <row r="42" customFormat="false" ht="16.5" hidden="false" customHeight="false" outlineLevel="0" collapsed="false">
      <c r="A42" s="77" t="s">
        <v>397</v>
      </c>
      <c r="B42" s="77"/>
      <c r="C42" s="77"/>
      <c r="D42" s="46" t="s">
        <v>79</v>
      </c>
      <c r="E42" s="83" t="n">
        <v>0</v>
      </c>
      <c r="F42" s="83" t="n">
        <v>0</v>
      </c>
      <c r="G42" s="83" t="n">
        <v>0</v>
      </c>
      <c r="H42" s="83" t="n">
        <v>0</v>
      </c>
      <c r="I42" s="114" t="s">
        <v>79</v>
      </c>
      <c r="J42" s="114" t="s">
        <v>79</v>
      </c>
      <c r="K42" s="114" t="s">
        <v>79</v>
      </c>
      <c r="L42" s="114" t="s">
        <v>79</v>
      </c>
      <c r="M42" s="114" t="s">
        <v>79</v>
      </c>
      <c r="N42" s="114" t="s">
        <v>79</v>
      </c>
      <c r="O42" s="114" t="s">
        <v>79</v>
      </c>
      <c r="P42" s="114" t="s">
        <v>79</v>
      </c>
      <c r="Q42" s="114" t="s">
        <v>79</v>
      </c>
      <c r="R42" s="114" t="s">
        <v>79</v>
      </c>
      <c r="S42" s="114" t="s">
        <v>79</v>
      </c>
      <c r="T42" s="114" t="s">
        <v>79</v>
      </c>
      <c r="U42" s="114" t="s">
        <v>79</v>
      </c>
      <c r="V42" s="114" t="s">
        <v>79</v>
      </c>
    </row>
    <row r="43" customFormat="false" ht="16.5" hidden="false" customHeight="false" outlineLevel="0" collapsed="false">
      <c r="A43" s="110" t="s">
        <v>1334</v>
      </c>
      <c r="B43" s="110" t="s">
        <v>110</v>
      </c>
      <c r="C43" s="77"/>
      <c r="D43" s="83" t="n">
        <v>94000000000</v>
      </c>
      <c r="E43" s="83" t="n">
        <v>61100000000</v>
      </c>
      <c r="F43" s="83" t="n">
        <v>169700000000</v>
      </c>
      <c r="G43" s="83" t="n">
        <v>363000000000</v>
      </c>
      <c r="H43" s="83" t="n">
        <v>446000000000</v>
      </c>
      <c r="I43" s="114" t="n">
        <v>759800000000</v>
      </c>
      <c r="J43" s="114" t="n">
        <v>1018800000000</v>
      </c>
      <c r="K43" s="114" t="n">
        <v>1391500000000</v>
      </c>
      <c r="L43" s="114" t="n">
        <v>2482000000000</v>
      </c>
      <c r="M43" s="114" t="n">
        <v>2063000000000</v>
      </c>
      <c r="N43" s="114" t="n">
        <v>2266000000000</v>
      </c>
      <c r="O43" s="114" t="n">
        <v>2112000000000</v>
      </c>
      <c r="P43" s="114" t="n">
        <v>2838000000000</v>
      </c>
      <c r="Q43" s="114" t="n">
        <v>1762000000000</v>
      </c>
      <c r="R43" s="114" t="n">
        <v>2559000000000</v>
      </c>
      <c r="S43" s="114" t="n">
        <v>2383000000000</v>
      </c>
      <c r="T43" s="114" t="n">
        <v>2071000000000</v>
      </c>
      <c r="U43" s="114" t="n">
        <v>1934000000000</v>
      </c>
      <c r="V43" s="114" t="n">
        <v>1598000000000</v>
      </c>
      <c r="W43" s="77"/>
    </row>
    <row r="44" customFormat="false" ht="15" hidden="false" customHeight="false" outlineLevel="0" collapsed="false">
      <c r="A44" s="81" t="s">
        <v>482</v>
      </c>
      <c r="B44" s="13" t="s">
        <v>58</v>
      </c>
      <c r="C44" s="77"/>
      <c r="D44" s="46" t="s">
        <v>79</v>
      </c>
      <c r="E44" s="83" t="n">
        <v>0</v>
      </c>
      <c r="F44" s="83" t="n">
        <v>0</v>
      </c>
      <c r="G44" s="83" t="s">
        <v>79</v>
      </c>
      <c r="H44" s="83" t="s">
        <v>79</v>
      </c>
      <c r="I44" s="83" t="s">
        <v>79</v>
      </c>
      <c r="J44" s="83" t="s">
        <v>79</v>
      </c>
      <c r="K44" s="83" t="s">
        <v>79</v>
      </c>
      <c r="L44" s="83" t="s">
        <v>79</v>
      </c>
      <c r="M44" s="83" t="s">
        <v>79</v>
      </c>
      <c r="N44" s="83" t="s">
        <v>79</v>
      </c>
      <c r="O44" s="83" t="s">
        <v>79</v>
      </c>
      <c r="P44" s="83" t="s">
        <v>79</v>
      </c>
      <c r="Q44" s="83" t="s">
        <v>79</v>
      </c>
      <c r="R44" s="83" t="s">
        <v>79</v>
      </c>
      <c r="S44" s="83" t="s">
        <v>79</v>
      </c>
      <c r="T44" s="83" t="s">
        <v>79</v>
      </c>
      <c r="U44" s="83" t="s">
        <v>79</v>
      </c>
      <c r="V44" s="83" t="s">
        <v>79</v>
      </c>
      <c r="W44" s="77"/>
    </row>
    <row r="45" customFormat="false" ht="15" hidden="false" customHeight="false" outlineLevel="0" collapsed="false">
      <c r="A45" s="81" t="s">
        <v>483</v>
      </c>
      <c r="B45" s="13" t="s">
        <v>58</v>
      </c>
      <c r="C45" s="77"/>
      <c r="D45" s="46" t="s">
        <v>79</v>
      </c>
      <c r="E45" s="83" t="n">
        <v>61100000000</v>
      </c>
      <c r="F45" s="83" t="n">
        <v>169700000000</v>
      </c>
      <c r="G45" s="83" t="s">
        <v>79</v>
      </c>
      <c r="H45" s="83" t="s">
        <v>79</v>
      </c>
      <c r="I45" s="83" t="s">
        <v>79</v>
      </c>
      <c r="J45" s="83" t="s">
        <v>79</v>
      </c>
      <c r="K45" s="83" t="s">
        <v>79</v>
      </c>
      <c r="L45" s="83" t="s">
        <v>79</v>
      </c>
      <c r="M45" s="83" t="s">
        <v>79</v>
      </c>
      <c r="N45" s="83" t="s">
        <v>79</v>
      </c>
      <c r="O45" s="83" t="s">
        <v>79</v>
      </c>
      <c r="P45" s="83" t="s">
        <v>79</v>
      </c>
      <c r="Q45" s="83" t="s">
        <v>79</v>
      </c>
      <c r="R45" s="83" t="s">
        <v>79</v>
      </c>
      <c r="S45" s="83" t="s">
        <v>79</v>
      </c>
      <c r="T45" s="83" t="s">
        <v>79</v>
      </c>
      <c r="U45" s="83" t="s">
        <v>79</v>
      </c>
      <c r="V45" s="83" t="s">
        <v>79</v>
      </c>
      <c r="W45" s="77"/>
    </row>
    <row r="46" customFormat="false" ht="16.5" hidden="false" customHeight="false" outlineLevel="0" collapsed="false">
      <c r="A46" s="77" t="s">
        <v>122</v>
      </c>
      <c r="B46" s="110" t="s">
        <v>110</v>
      </c>
      <c r="C46" s="77"/>
      <c r="D46" s="46" t="n">
        <v>0</v>
      </c>
      <c r="E46" s="83" t="n">
        <v>0</v>
      </c>
      <c r="F46" s="83" t="n">
        <v>0</v>
      </c>
      <c r="G46" s="83" t="n">
        <v>0</v>
      </c>
      <c r="H46" s="83" t="n">
        <v>0</v>
      </c>
      <c r="I46" s="114"/>
      <c r="J46" s="114"/>
      <c r="K46" s="114"/>
      <c r="L46" s="114"/>
      <c r="M46" s="114"/>
      <c r="N46" s="114"/>
      <c r="O46" s="114"/>
      <c r="P46" s="114"/>
      <c r="Q46" s="114"/>
      <c r="R46" s="114"/>
      <c r="S46" s="114"/>
      <c r="T46" s="114"/>
      <c r="U46" s="114"/>
      <c r="V46" s="114"/>
      <c r="W46" s="77"/>
    </row>
    <row r="47" customFormat="false" ht="16.5" hidden="false" customHeight="false" outlineLevel="0" collapsed="false">
      <c r="A47" s="110" t="s">
        <v>1335</v>
      </c>
      <c r="B47" s="77"/>
      <c r="C47" s="77"/>
      <c r="D47" s="46" t="s">
        <v>79</v>
      </c>
      <c r="E47" s="46" t="s">
        <v>79</v>
      </c>
      <c r="F47" s="46" t="s">
        <v>79</v>
      </c>
      <c r="G47" s="46" t="s">
        <v>79</v>
      </c>
      <c r="H47" s="46" t="s">
        <v>79</v>
      </c>
      <c r="I47" s="114" t="n">
        <v>1909300000000</v>
      </c>
      <c r="J47" s="114" t="n">
        <v>2093900000000</v>
      </c>
      <c r="K47" s="114" t="n">
        <v>2684000000000</v>
      </c>
      <c r="L47" s="114" t="n">
        <v>2023000000000</v>
      </c>
      <c r="M47" s="114" t="n">
        <v>1697000000000</v>
      </c>
      <c r="N47" s="114" t="n">
        <v>2348000000000</v>
      </c>
      <c r="O47" s="114" t="n">
        <v>2282000000000</v>
      </c>
      <c r="P47" s="114" t="n">
        <v>2611000000000</v>
      </c>
      <c r="Q47" s="114" t="n">
        <v>1768000000000</v>
      </c>
      <c r="R47" s="114" t="n">
        <v>2648000000000</v>
      </c>
      <c r="S47" s="114" t="n">
        <v>2433000000000</v>
      </c>
      <c r="T47" s="114" t="n">
        <v>2105000000000</v>
      </c>
      <c r="U47" s="114" t="n">
        <v>1760000000000</v>
      </c>
      <c r="V47" s="114" t="n">
        <v>1543000000000</v>
      </c>
      <c r="W47" s="77"/>
    </row>
    <row r="48" customFormat="false" ht="16.5" hidden="false" customHeight="false" outlineLevel="0" collapsed="false">
      <c r="A48" s="110" t="s">
        <v>1336</v>
      </c>
      <c r="B48" s="77"/>
      <c r="C48" s="77"/>
      <c r="D48" s="197" t="n">
        <v>182100000000</v>
      </c>
      <c r="E48" s="83" t="n">
        <v>250700000000</v>
      </c>
      <c r="F48" s="83" t="n">
        <v>200500000000</v>
      </c>
      <c r="G48" s="83" t="n">
        <v>338500000000</v>
      </c>
      <c r="H48" s="83" t="n">
        <v>882200000000</v>
      </c>
      <c r="I48" s="114" t="n">
        <v>1149500000000</v>
      </c>
      <c r="J48" s="114" t="n">
        <v>1075000000000</v>
      </c>
      <c r="K48" s="114" t="n">
        <v>1292500000000</v>
      </c>
      <c r="L48" s="114" t="n">
        <v>-459000000000</v>
      </c>
      <c r="M48" s="114" t="n">
        <v>-366000000000</v>
      </c>
      <c r="N48" s="114" t="n">
        <v>82000000000</v>
      </c>
      <c r="O48" s="114" t="n">
        <v>170000000000</v>
      </c>
      <c r="P48" s="114" t="n">
        <v>-228000000000</v>
      </c>
      <c r="Q48" s="114" t="n">
        <v>6000000000</v>
      </c>
      <c r="R48" s="114" t="n">
        <v>88000000000</v>
      </c>
      <c r="S48" s="114" t="n">
        <v>50000000000</v>
      </c>
      <c r="T48" s="114" t="n">
        <v>33000000000</v>
      </c>
      <c r="U48" s="114" t="n">
        <v>-174000000000</v>
      </c>
      <c r="V48" s="114" t="n">
        <v>-55000000000</v>
      </c>
      <c r="W48" s="77"/>
    </row>
    <row r="49" customFormat="false" ht="16.5" hidden="false" customHeight="false" outlineLevel="0" collapsed="false">
      <c r="A49" s="110" t="s">
        <v>382</v>
      </c>
      <c r="B49" s="77"/>
      <c r="C49" s="77"/>
      <c r="I49" s="114" t="n">
        <v>1149500000000</v>
      </c>
      <c r="J49" s="114" t="n">
        <v>1075000000000</v>
      </c>
      <c r="K49" s="114" t="n">
        <v>1292500000000</v>
      </c>
      <c r="L49" s="114" t="n">
        <v>-459000000000</v>
      </c>
      <c r="M49" s="114" t="n">
        <v>-366000000000</v>
      </c>
      <c r="N49" s="114" t="n">
        <v>82000000000</v>
      </c>
      <c r="O49" s="114" t="n">
        <v>170000000000</v>
      </c>
      <c r="P49" s="114" t="n">
        <v>-228000000000</v>
      </c>
      <c r="Q49" s="114" t="n">
        <v>6000000000</v>
      </c>
      <c r="R49" s="114" t="n">
        <v>88000000000</v>
      </c>
      <c r="S49" s="114" t="n">
        <v>50000000000</v>
      </c>
      <c r="T49" s="114" t="n">
        <v>33000000000</v>
      </c>
      <c r="U49" s="114" t="n">
        <v>-174000000000</v>
      </c>
      <c r="V49" s="114" t="n">
        <v>-55000000000</v>
      </c>
      <c r="W49" s="77"/>
    </row>
    <row r="50" s="22" customFormat="true" ht="15" hidden="false" customHeight="false" outlineLevel="0" collapsed="false">
      <c r="A50" s="31" t="s">
        <v>64</v>
      </c>
      <c r="B50" s="31" t="s">
        <v>299</v>
      </c>
      <c r="C50" s="31"/>
      <c r="D50" s="198" t="n">
        <v>-182100000000</v>
      </c>
      <c r="E50" s="80" t="n">
        <v>-250700000000</v>
      </c>
      <c r="F50" s="80" t="n">
        <v>-200500000000</v>
      </c>
      <c r="G50" s="80" t="n">
        <v>-338500000000</v>
      </c>
      <c r="H50" s="80" t="n">
        <v>-882200000000</v>
      </c>
      <c r="I50" s="198" t="n">
        <f aca="false">I64-I65+I51</f>
        <v>1033400000000</v>
      </c>
      <c r="J50" s="198" t="n">
        <f aca="false">J64-J65+J51</f>
        <v>1075100000000</v>
      </c>
      <c r="K50" s="198" t="n">
        <f aca="false">K64-K65+K51</f>
        <v>1292500000000</v>
      </c>
      <c r="L50" s="198" t="n">
        <f aca="false">L64-L65+L51</f>
        <v>190000000000</v>
      </c>
      <c r="M50" s="198" t="n">
        <f aca="false">M64-M65+M51</f>
        <v>-235000000000</v>
      </c>
      <c r="N50" s="198" t="n">
        <f aca="false">N64-N65+N51</f>
        <v>39000000000</v>
      </c>
      <c r="O50" s="198" t="n">
        <f aca="false">O64-O65+O51</f>
        <v>664000000000</v>
      </c>
      <c r="P50" s="198" t="n">
        <f aca="false">P64-P65+P51</f>
        <v>-288000000000</v>
      </c>
      <c r="Q50" s="198" t="n">
        <f aca="false">Q64-Q65+Q51</f>
        <v>121000000000</v>
      </c>
      <c r="R50" s="198" t="n">
        <f aca="false">R64-R65+R51</f>
        <v>-304000000000</v>
      </c>
      <c r="S50" s="198" t="n">
        <f aca="false">S64-S65+S51</f>
        <v>-390000000000</v>
      </c>
      <c r="T50" s="198" t="n">
        <f aca="false">T64-T65+T51</f>
        <v>-355000000000</v>
      </c>
      <c r="U50" s="198" t="n">
        <f aca="false">U64-U65+U51</f>
        <v>-178000000000</v>
      </c>
      <c r="V50" s="198" t="n">
        <f aca="false">V64-V65+V51</f>
        <v>-63000000000</v>
      </c>
      <c r="W50" s="31"/>
    </row>
    <row r="51" customFormat="false" ht="16.5" hidden="false" customHeight="false" outlineLevel="0" collapsed="false">
      <c r="A51" s="110" t="s">
        <v>383</v>
      </c>
      <c r="B51" s="77"/>
      <c r="C51" s="77"/>
      <c r="D51" s="46" t="s">
        <v>79</v>
      </c>
      <c r="E51" s="46" t="s">
        <v>79</v>
      </c>
      <c r="F51" s="46" t="s">
        <v>79</v>
      </c>
      <c r="G51" s="46" t="s">
        <v>79</v>
      </c>
      <c r="H51" s="46" t="s">
        <v>79</v>
      </c>
      <c r="I51" s="114" t="n">
        <v>1083200000000</v>
      </c>
      <c r="J51" s="114" t="n">
        <v>1084700000000</v>
      </c>
      <c r="K51" s="114" t="n">
        <v>1292500000000</v>
      </c>
      <c r="L51" s="114" t="n">
        <v>-47000000000</v>
      </c>
      <c r="M51" s="114" t="n">
        <v>-286000000000</v>
      </c>
      <c r="N51" s="114" t="n">
        <v>-241000000000</v>
      </c>
      <c r="O51" s="114" t="n">
        <v>417000000000</v>
      </c>
      <c r="P51" s="114" t="n">
        <v>-258000000000</v>
      </c>
      <c r="Q51" s="114" t="n">
        <v>64000000000</v>
      </c>
      <c r="R51" s="114" t="n">
        <v>-108000000000</v>
      </c>
      <c r="S51" s="114" t="n">
        <v>-170000000000</v>
      </c>
      <c r="T51" s="114" t="n">
        <v>-161000000000</v>
      </c>
      <c r="U51" s="114" t="n">
        <v>-176000000000</v>
      </c>
      <c r="V51" s="114" t="n">
        <v>-59000000000</v>
      </c>
      <c r="W51" s="77"/>
    </row>
    <row r="52" customFormat="false" ht="16.5" hidden="false" customHeight="false" outlineLevel="0" collapsed="false">
      <c r="A52" s="110" t="s">
        <v>962</v>
      </c>
      <c r="B52" s="77"/>
      <c r="C52" s="77"/>
      <c r="D52" s="46" t="s">
        <v>79</v>
      </c>
      <c r="E52" s="46" t="s">
        <v>79</v>
      </c>
      <c r="F52" s="46" t="s">
        <v>79</v>
      </c>
      <c r="G52" s="46" t="s">
        <v>79</v>
      </c>
      <c r="H52" s="46" t="s">
        <v>79</v>
      </c>
      <c r="I52" s="114" t="n">
        <v>953000000000</v>
      </c>
      <c r="J52" s="114" t="n">
        <v>987400000000</v>
      </c>
      <c r="K52" s="114" t="n">
        <v>207400000000</v>
      </c>
      <c r="L52" s="114" t="n">
        <v>-47000000000</v>
      </c>
      <c r="M52" s="114" t="n">
        <v>-286000000000</v>
      </c>
      <c r="N52" s="114" t="n">
        <v>-241000000000</v>
      </c>
      <c r="O52" s="114" t="n">
        <v>417000000000</v>
      </c>
      <c r="P52" s="114" t="n">
        <v>-258000000000</v>
      </c>
      <c r="Q52" s="114" t="n">
        <v>64000000000</v>
      </c>
      <c r="R52" s="114" t="n">
        <v>-108000000000</v>
      </c>
      <c r="S52" s="114" t="n">
        <v>-170000000000</v>
      </c>
      <c r="T52" s="114" t="n">
        <v>-161000000000</v>
      </c>
      <c r="U52" s="114" t="n">
        <v>-176000000000</v>
      </c>
      <c r="V52" s="114" t="n">
        <v>-59000000000</v>
      </c>
      <c r="W52" s="77"/>
    </row>
    <row r="53" customFormat="false" ht="16.5" hidden="false" customHeight="false" outlineLevel="0" collapsed="false">
      <c r="A53" s="110" t="s">
        <v>1337</v>
      </c>
      <c r="B53" s="77"/>
      <c r="C53" s="77"/>
      <c r="D53" s="46" t="s">
        <v>79</v>
      </c>
      <c r="E53" s="46" t="s">
        <v>79</v>
      </c>
      <c r="F53" s="46" t="s">
        <v>79</v>
      </c>
      <c r="G53" s="83" t="n">
        <v>-51600000000</v>
      </c>
      <c r="H53" s="83" t="n">
        <v>-55500000000</v>
      </c>
      <c r="I53" s="114" t="n">
        <v>626400000000</v>
      </c>
      <c r="J53" s="114" t="n">
        <v>817400000000</v>
      </c>
      <c r="K53" s="114" t="n">
        <v>-339900000000</v>
      </c>
      <c r="L53" s="114" t="n">
        <v>768000000000</v>
      </c>
      <c r="M53" s="114" t="n">
        <v>321000000000</v>
      </c>
      <c r="N53" s="114" t="n">
        <v>-770000000000</v>
      </c>
      <c r="O53" s="114" t="n">
        <v>0</v>
      </c>
      <c r="P53" s="114" t="n">
        <v>-105000000000</v>
      </c>
      <c r="Q53" s="114" t="n">
        <v>0</v>
      </c>
      <c r="R53" s="114" t="n">
        <v>-179000000000</v>
      </c>
      <c r="S53" s="114" t="n">
        <v>-209000000000</v>
      </c>
      <c r="T53" s="114" t="n">
        <v>-188000000000</v>
      </c>
      <c r="U53" s="114" t="n">
        <v>-37000000000</v>
      </c>
      <c r="V53" s="114" t="n">
        <v>-15000000000</v>
      </c>
      <c r="W53" s="77"/>
    </row>
    <row r="54" customFormat="false" ht="16.5" hidden="false" customHeight="false" outlineLevel="0" collapsed="false">
      <c r="A54" s="110" t="s">
        <v>1338</v>
      </c>
      <c r="B54" s="77"/>
      <c r="C54" s="77"/>
      <c r="D54" s="46" t="s">
        <v>79</v>
      </c>
      <c r="E54" s="46" t="s">
        <v>79</v>
      </c>
      <c r="F54" s="46" t="s">
        <v>79</v>
      </c>
      <c r="G54" s="46" t="s">
        <v>79</v>
      </c>
      <c r="H54" s="46" t="s">
        <v>79</v>
      </c>
      <c r="I54" s="114" t="n">
        <v>533600000000</v>
      </c>
      <c r="J54" s="114" t="n">
        <v>710100000000</v>
      </c>
      <c r="K54" s="114" t="n">
        <v>-339900000000</v>
      </c>
      <c r="L54" s="114" t="n">
        <v>768000000000</v>
      </c>
      <c r="M54" s="114" t="n">
        <v>321000000000</v>
      </c>
      <c r="N54" s="114" t="n">
        <v>-771000000000</v>
      </c>
      <c r="O54" s="114" t="n">
        <v>0</v>
      </c>
      <c r="P54" s="114" t="n">
        <v>-105000000000</v>
      </c>
      <c r="Q54" s="114" t="n">
        <v>0</v>
      </c>
      <c r="R54" s="114" t="n">
        <v>-179000000000</v>
      </c>
      <c r="S54" s="114" t="n">
        <v>-209000000000</v>
      </c>
      <c r="T54" s="114" t="n">
        <v>-188000000000</v>
      </c>
      <c r="U54" s="114" t="n">
        <v>-37000000000</v>
      </c>
      <c r="V54" s="114" t="n">
        <v>-15000000000</v>
      </c>
      <c r="W54" s="77"/>
    </row>
    <row r="55" customFormat="false" ht="16.5" hidden="false" customHeight="false" outlineLevel="0" collapsed="false">
      <c r="A55" s="110" t="s">
        <v>1339</v>
      </c>
      <c r="B55" s="77"/>
      <c r="C55" s="77"/>
      <c r="D55" s="46" t="s">
        <v>79</v>
      </c>
      <c r="E55" s="46" t="s">
        <v>79</v>
      </c>
      <c r="F55" s="46" t="s">
        <v>79</v>
      </c>
      <c r="G55" s="46" t="s">
        <v>79</v>
      </c>
      <c r="H55" s="46" t="s">
        <v>79</v>
      </c>
      <c r="I55" s="114" t="n">
        <v>92800000000</v>
      </c>
      <c r="J55" s="114" t="n">
        <v>107200000000</v>
      </c>
      <c r="K55" s="114" t="n">
        <v>0</v>
      </c>
      <c r="L55" s="114" t="n">
        <v>0</v>
      </c>
      <c r="M55" s="114" t="n">
        <v>0</v>
      </c>
      <c r="N55" s="114" t="n">
        <v>1000000000</v>
      </c>
      <c r="O55" s="114" t="n">
        <v>0</v>
      </c>
      <c r="P55" s="114" t="n">
        <v>0</v>
      </c>
      <c r="Q55" s="114" t="n">
        <v>0</v>
      </c>
      <c r="R55" s="114" t="n">
        <v>0</v>
      </c>
      <c r="S55" s="114" t="n">
        <v>0</v>
      </c>
      <c r="T55" s="114" t="n">
        <v>0</v>
      </c>
      <c r="U55" s="114" t="n">
        <v>0</v>
      </c>
      <c r="V55" s="114" t="n">
        <v>0</v>
      </c>
    </row>
    <row r="56" customFormat="false" ht="16.5" hidden="false" customHeight="false" outlineLevel="0" collapsed="false">
      <c r="A56" s="110" t="s">
        <v>1340</v>
      </c>
      <c r="B56" s="77"/>
      <c r="C56" s="77"/>
      <c r="D56" s="46" t="s">
        <v>79</v>
      </c>
      <c r="E56" s="46" t="s">
        <v>79</v>
      </c>
      <c r="F56" s="46" t="s">
        <v>79</v>
      </c>
      <c r="G56" s="46" t="s">
        <v>79</v>
      </c>
      <c r="H56" s="46" t="s">
        <v>79</v>
      </c>
      <c r="I56" s="114" t="n">
        <v>326600000000</v>
      </c>
      <c r="J56" s="114" t="n">
        <v>170000000000</v>
      </c>
      <c r="K56" s="114" t="n">
        <v>547300000000</v>
      </c>
      <c r="L56" s="114" t="n">
        <v>-815000000000</v>
      </c>
      <c r="M56" s="114" t="n">
        <v>-608000000000</v>
      </c>
      <c r="N56" s="114" t="n">
        <v>528000000000</v>
      </c>
      <c r="O56" s="114" t="n">
        <v>417000000000</v>
      </c>
      <c r="P56" s="114" t="n">
        <v>-152000000000</v>
      </c>
      <c r="Q56" s="114" t="n">
        <v>64000000000</v>
      </c>
      <c r="R56" s="114" t="n">
        <v>71000000000</v>
      </c>
      <c r="S56" s="114" t="n">
        <v>40000000000</v>
      </c>
      <c r="T56" s="114" t="n">
        <v>27000000000</v>
      </c>
      <c r="U56" s="114" t="n">
        <v>-140000000000</v>
      </c>
      <c r="V56" s="114" t="n">
        <v>-44000000000</v>
      </c>
      <c r="W56" s="77"/>
    </row>
    <row r="57" customFormat="false" ht="16.5" hidden="false" customHeight="false" outlineLevel="0" collapsed="false">
      <c r="A57" s="110" t="s">
        <v>1341</v>
      </c>
      <c r="B57" s="77"/>
      <c r="C57" s="77"/>
      <c r="D57" s="46" t="s">
        <v>79</v>
      </c>
      <c r="E57" s="46" t="s">
        <v>79</v>
      </c>
      <c r="F57" s="46" t="s">
        <v>79</v>
      </c>
      <c r="G57" s="46" t="s">
        <v>79</v>
      </c>
      <c r="H57" s="46" t="s">
        <v>79</v>
      </c>
      <c r="I57" s="114" t="n">
        <v>326600000000</v>
      </c>
      <c r="J57" s="114" t="n">
        <v>170000000000</v>
      </c>
      <c r="K57" s="114" t="n">
        <v>547300000000</v>
      </c>
      <c r="L57" s="114" t="n">
        <v>-828000000000</v>
      </c>
      <c r="M57" s="114" t="n">
        <v>-635000000000</v>
      </c>
      <c r="N57" s="114" t="n">
        <v>469000000000</v>
      </c>
      <c r="O57" s="114" t="n">
        <v>417000000000</v>
      </c>
      <c r="P57" s="114" t="n">
        <v>-152000000000</v>
      </c>
      <c r="Q57" s="114" t="n">
        <v>64000000000</v>
      </c>
      <c r="R57" s="114" t="n">
        <v>71000000000</v>
      </c>
      <c r="S57" s="114" t="n">
        <v>40000000000</v>
      </c>
      <c r="T57" s="114" t="n">
        <v>27000000000</v>
      </c>
      <c r="U57" s="114" t="n">
        <v>-139000000000</v>
      </c>
      <c r="V57" s="114" t="n">
        <v>-44000000000</v>
      </c>
      <c r="W57" s="77"/>
    </row>
    <row r="58" customFormat="false" ht="16.5" hidden="false" customHeight="false" outlineLevel="0" collapsed="false">
      <c r="A58" s="110" t="s">
        <v>1342</v>
      </c>
      <c r="B58" s="77"/>
      <c r="C58" s="77"/>
      <c r="D58" s="46" t="s">
        <v>79</v>
      </c>
      <c r="E58" s="46" t="s">
        <v>79</v>
      </c>
      <c r="F58" s="46" t="s">
        <v>79</v>
      </c>
      <c r="G58" s="46" t="s">
        <v>79</v>
      </c>
      <c r="H58" s="46" t="s">
        <v>79</v>
      </c>
      <c r="I58" s="114" t="n">
        <v>0</v>
      </c>
      <c r="J58" s="114" t="n">
        <v>0</v>
      </c>
      <c r="K58" s="114" t="n">
        <v>0</v>
      </c>
      <c r="L58" s="114" t="n">
        <v>13000000000</v>
      </c>
      <c r="M58" s="114" t="n">
        <v>27000000000</v>
      </c>
      <c r="N58" s="114" t="n">
        <v>59000000000</v>
      </c>
      <c r="O58" s="114" t="n">
        <v>0</v>
      </c>
      <c r="P58" s="114" t="n">
        <v>0</v>
      </c>
      <c r="Q58" s="114" t="n">
        <v>0</v>
      </c>
      <c r="R58" s="114" t="n">
        <v>0</v>
      </c>
      <c r="S58" s="114" t="n">
        <v>0</v>
      </c>
      <c r="T58" s="114" t="n">
        <v>0</v>
      </c>
      <c r="U58" s="114" t="n">
        <v>0</v>
      </c>
      <c r="V58" s="114" t="n">
        <v>0</v>
      </c>
    </row>
    <row r="59" customFormat="false" ht="16.5" hidden="false" customHeight="false" outlineLevel="0" collapsed="false">
      <c r="A59" s="110" t="s">
        <v>327</v>
      </c>
      <c r="B59" s="110"/>
      <c r="C59" s="77"/>
      <c r="D59" s="46" t="s">
        <v>79</v>
      </c>
      <c r="E59" s="46" t="s">
        <v>79</v>
      </c>
      <c r="F59" s="46" t="s">
        <v>79</v>
      </c>
      <c r="G59" s="46" t="s">
        <v>79</v>
      </c>
      <c r="H59" s="46" t="s">
        <v>79</v>
      </c>
      <c r="I59" s="114" t="n">
        <v>0</v>
      </c>
      <c r="J59" s="114" t="n">
        <v>0</v>
      </c>
      <c r="K59" s="114" t="n">
        <v>0</v>
      </c>
      <c r="L59" s="114" t="n">
        <v>0</v>
      </c>
      <c r="M59" s="114" t="n">
        <v>0</v>
      </c>
      <c r="N59" s="114" t="n">
        <v>0</v>
      </c>
      <c r="O59" s="114" t="n">
        <v>0</v>
      </c>
      <c r="P59" s="114" t="n">
        <v>0</v>
      </c>
      <c r="Q59" s="114" t="n">
        <v>0</v>
      </c>
      <c r="R59" s="114" t="n">
        <v>0</v>
      </c>
      <c r="S59" s="114" t="n">
        <v>0</v>
      </c>
      <c r="T59" s="114" t="n">
        <v>0</v>
      </c>
      <c r="U59" s="114" t="n">
        <v>0</v>
      </c>
      <c r="V59" s="114" t="n">
        <v>0</v>
      </c>
    </row>
    <row r="60" customFormat="false" ht="16.5" hidden="false" customHeight="false" outlineLevel="0" collapsed="false">
      <c r="A60" s="110" t="s">
        <v>674</v>
      </c>
      <c r="B60" s="77"/>
      <c r="C60" s="77"/>
      <c r="D60" s="46" t="s">
        <v>79</v>
      </c>
      <c r="E60" s="46" t="s">
        <v>79</v>
      </c>
      <c r="F60" s="46" t="s">
        <v>79</v>
      </c>
      <c r="G60" s="46" t="s">
        <v>79</v>
      </c>
      <c r="H60" s="46" t="s">
        <v>79</v>
      </c>
      <c r="I60" s="114" t="n">
        <v>0</v>
      </c>
      <c r="J60" s="114" t="n">
        <v>0</v>
      </c>
      <c r="K60" s="114" t="n">
        <v>0</v>
      </c>
      <c r="L60" s="114" t="n">
        <v>0</v>
      </c>
      <c r="M60" s="114" t="n">
        <v>0</v>
      </c>
      <c r="N60" s="114" t="n">
        <v>0</v>
      </c>
      <c r="O60" s="114" t="n">
        <v>0</v>
      </c>
      <c r="P60" s="114" t="n">
        <v>0</v>
      </c>
      <c r="Q60" s="114" t="n">
        <v>0</v>
      </c>
      <c r="R60" s="114" t="n">
        <v>0</v>
      </c>
      <c r="S60" s="114" t="n">
        <v>0</v>
      </c>
      <c r="T60" s="114" t="n">
        <v>0</v>
      </c>
      <c r="U60" s="114" t="n">
        <v>0</v>
      </c>
      <c r="V60" s="114" t="n">
        <v>0</v>
      </c>
    </row>
    <row r="61" customFormat="false" ht="16.5" hidden="false" customHeight="false" outlineLevel="0" collapsed="false">
      <c r="A61" s="110" t="s">
        <v>1343</v>
      </c>
      <c r="B61" s="77"/>
      <c r="C61" s="77"/>
      <c r="D61" s="46" t="s">
        <v>79</v>
      </c>
      <c r="E61" s="46" t="s">
        <v>79</v>
      </c>
      <c r="F61" s="46" t="s">
        <v>79</v>
      </c>
      <c r="G61" s="46" t="s">
        <v>79</v>
      </c>
      <c r="H61" s="46" t="s">
        <v>79</v>
      </c>
      <c r="I61" s="114" t="n">
        <v>127700000000</v>
      </c>
      <c r="J61" s="114" t="n">
        <v>90200000000</v>
      </c>
      <c r="K61" s="114" t="n">
        <v>1084400000000</v>
      </c>
      <c r="L61" s="114" t="n">
        <v>0</v>
      </c>
      <c r="M61" s="114" t="n">
        <v>0</v>
      </c>
      <c r="N61" s="114" t="n">
        <v>0</v>
      </c>
      <c r="O61" s="114" t="n">
        <v>0</v>
      </c>
      <c r="P61" s="114" t="n">
        <v>0</v>
      </c>
      <c r="Q61" s="114" t="n">
        <v>0</v>
      </c>
      <c r="R61" s="114" t="n">
        <v>0</v>
      </c>
      <c r="S61" s="114" t="n">
        <v>0</v>
      </c>
      <c r="T61" s="114" t="n">
        <v>0</v>
      </c>
      <c r="U61" s="114" t="n">
        <v>0</v>
      </c>
      <c r="V61" s="114" t="n">
        <v>0</v>
      </c>
    </row>
    <row r="62" customFormat="false" ht="16.5" hidden="false" customHeight="false" outlineLevel="0" collapsed="false">
      <c r="A62" s="110" t="s">
        <v>1344</v>
      </c>
      <c r="B62" s="77"/>
      <c r="C62" s="77"/>
      <c r="D62" s="46" t="s">
        <v>79</v>
      </c>
      <c r="E62" s="46" t="s">
        <v>79</v>
      </c>
      <c r="F62" s="46" t="s">
        <v>79</v>
      </c>
      <c r="G62" s="46" t="s">
        <v>79</v>
      </c>
      <c r="H62" s="46" t="s">
        <v>79</v>
      </c>
      <c r="I62" s="114" t="n">
        <v>127700000000</v>
      </c>
      <c r="J62" s="114" t="n">
        <v>90200000000</v>
      </c>
      <c r="K62" s="114" t="n">
        <v>1084400000000</v>
      </c>
      <c r="L62" s="114" t="n">
        <v>0</v>
      </c>
      <c r="M62" s="114" t="n">
        <v>0</v>
      </c>
      <c r="N62" s="114" t="n">
        <v>0</v>
      </c>
      <c r="O62" s="114" t="n">
        <v>0</v>
      </c>
      <c r="P62" s="114" t="n">
        <v>0</v>
      </c>
      <c r="Q62" s="114" t="n">
        <v>0</v>
      </c>
      <c r="R62" s="114" t="n">
        <v>0</v>
      </c>
      <c r="S62" s="114" t="n">
        <v>0</v>
      </c>
      <c r="T62" s="114" t="n">
        <v>0</v>
      </c>
      <c r="U62" s="114" t="n">
        <v>0</v>
      </c>
      <c r="V62" s="114" t="n">
        <v>0</v>
      </c>
    </row>
    <row r="63" customFormat="false" ht="16.5" hidden="false" customHeight="false" outlineLevel="0" collapsed="false">
      <c r="A63" s="110" t="s">
        <v>565</v>
      </c>
      <c r="B63" s="77"/>
      <c r="C63" s="77"/>
      <c r="D63" s="46" t="s">
        <v>79</v>
      </c>
      <c r="E63" s="46" t="s">
        <v>79</v>
      </c>
      <c r="F63" s="46" t="s">
        <v>79</v>
      </c>
      <c r="G63" s="46" t="s">
        <v>79</v>
      </c>
      <c r="H63" s="46" t="s">
        <v>79</v>
      </c>
      <c r="I63" s="114" t="n">
        <v>2600000000</v>
      </c>
      <c r="J63" s="114" t="n">
        <v>7100000000</v>
      </c>
      <c r="K63" s="114" t="n">
        <v>700000000</v>
      </c>
      <c r="L63" s="114" t="n">
        <v>0</v>
      </c>
      <c r="M63" s="114" t="n">
        <v>0</v>
      </c>
      <c r="N63" s="114" t="n">
        <v>0</v>
      </c>
      <c r="O63" s="114" t="n">
        <v>0</v>
      </c>
      <c r="P63" s="114" t="n">
        <v>0</v>
      </c>
      <c r="Q63" s="114" t="n">
        <v>0</v>
      </c>
      <c r="R63" s="114" t="n">
        <v>0</v>
      </c>
      <c r="S63" s="114" t="n">
        <v>0</v>
      </c>
      <c r="T63" s="114" t="n">
        <v>0</v>
      </c>
      <c r="U63" s="114" t="n">
        <v>0</v>
      </c>
      <c r="V63" s="114" t="n">
        <v>0</v>
      </c>
    </row>
    <row r="64" customFormat="false" ht="16.5" hidden="false" customHeight="false" outlineLevel="0" collapsed="false">
      <c r="A64" s="110" t="s">
        <v>387</v>
      </c>
      <c r="B64" s="77"/>
      <c r="C64" s="77"/>
      <c r="D64" s="46" t="s">
        <v>79</v>
      </c>
      <c r="E64" s="46" t="s">
        <v>79</v>
      </c>
      <c r="F64" s="46" t="s">
        <v>79</v>
      </c>
      <c r="G64" s="46" t="s">
        <v>79</v>
      </c>
      <c r="H64" s="46" t="s">
        <v>79</v>
      </c>
      <c r="I64" s="114" t="n">
        <v>-49800000000</v>
      </c>
      <c r="J64" s="114" t="n">
        <v>-9600000000</v>
      </c>
      <c r="K64" s="114" t="n">
        <v>0</v>
      </c>
      <c r="L64" s="114" t="n">
        <v>237000000000</v>
      </c>
      <c r="M64" s="114" t="n">
        <v>51000000000</v>
      </c>
      <c r="N64" s="114" t="n">
        <v>280000000000</v>
      </c>
      <c r="O64" s="114" t="n">
        <v>247000000000</v>
      </c>
      <c r="P64" s="114" t="n">
        <v>-30000000000</v>
      </c>
      <c r="Q64" s="114" t="n">
        <v>57000000000</v>
      </c>
      <c r="R64" s="114" t="n">
        <v>-196000000000</v>
      </c>
      <c r="S64" s="114" t="n">
        <v>-220000000000</v>
      </c>
      <c r="T64" s="114" t="n">
        <v>-194000000000</v>
      </c>
      <c r="U64" s="114" t="n">
        <v>-2000000000</v>
      </c>
      <c r="V64" s="114" t="n">
        <v>-4000000000</v>
      </c>
      <c r="W64" s="77"/>
    </row>
    <row r="65" customFormat="false" ht="16.5" hidden="false" customHeight="false" outlineLevel="0" collapsed="false">
      <c r="A65" s="110" t="s">
        <v>115</v>
      </c>
      <c r="B65" s="77" t="s">
        <v>144</v>
      </c>
      <c r="C65" s="77"/>
      <c r="D65" s="46" t="n">
        <v>-35800000000</v>
      </c>
      <c r="E65" s="83" t="n">
        <v>-22800000000</v>
      </c>
      <c r="F65" s="83" t="n">
        <v>16500000000</v>
      </c>
      <c r="G65" s="83" t="n">
        <v>-323200000000</v>
      </c>
      <c r="H65" s="83" t="n">
        <v>-751000000000</v>
      </c>
      <c r="I65" s="114" t="n">
        <v>0</v>
      </c>
      <c r="J65" s="114" t="n">
        <v>0</v>
      </c>
      <c r="K65" s="114" t="n">
        <v>0</v>
      </c>
      <c r="L65" s="114" t="n">
        <v>0</v>
      </c>
      <c r="M65" s="114" t="n">
        <v>0</v>
      </c>
      <c r="N65" s="114" t="n">
        <v>0</v>
      </c>
      <c r="O65" s="114" t="n">
        <v>0</v>
      </c>
      <c r="P65" s="114" t="n">
        <v>0</v>
      </c>
      <c r="Q65" s="114" t="n">
        <v>0</v>
      </c>
      <c r="R65" s="114" t="n">
        <v>0</v>
      </c>
      <c r="S65" s="114" t="n">
        <v>0</v>
      </c>
      <c r="T65" s="114" t="n">
        <v>0</v>
      </c>
      <c r="U65" s="114" t="n">
        <v>0</v>
      </c>
      <c r="V65" s="114" t="n">
        <v>0</v>
      </c>
    </row>
    <row r="66" customFormat="false" ht="16.5" hidden="false" customHeight="false" outlineLevel="0" collapsed="false">
      <c r="A66" s="81" t="s">
        <v>1345</v>
      </c>
      <c r="B66" s="77"/>
      <c r="C66" s="77"/>
      <c r="D66" s="46" t="s">
        <v>79</v>
      </c>
      <c r="E66" s="46" t="s">
        <v>79</v>
      </c>
      <c r="F66" s="46" t="s">
        <v>79</v>
      </c>
      <c r="G66" s="83" t="n">
        <v>-51600000000</v>
      </c>
      <c r="H66" s="83" t="n">
        <v>-55500000000</v>
      </c>
      <c r="I66" s="114" t="s">
        <v>79</v>
      </c>
      <c r="J66" s="114" t="s">
        <v>79</v>
      </c>
      <c r="K66" s="114" t="s">
        <v>79</v>
      </c>
      <c r="L66" s="114" t="s">
        <v>79</v>
      </c>
      <c r="M66" s="114" t="s">
        <v>79</v>
      </c>
      <c r="N66" s="114" t="s">
        <v>79</v>
      </c>
      <c r="O66" s="114" t="s">
        <v>79</v>
      </c>
      <c r="P66" s="114" t="s">
        <v>79</v>
      </c>
      <c r="Q66" s="114" t="s">
        <v>79</v>
      </c>
      <c r="R66" s="114" t="s">
        <v>79</v>
      </c>
      <c r="S66" s="114" t="s">
        <v>79</v>
      </c>
      <c r="T66" s="114" t="s">
        <v>79</v>
      </c>
      <c r="U66" s="114" t="s">
        <v>79</v>
      </c>
      <c r="V66" s="114" t="s">
        <v>79</v>
      </c>
    </row>
    <row r="67" customFormat="false" ht="16.5" hidden="false" customHeight="false" outlineLevel="0" collapsed="false">
      <c r="A67" s="81" t="s">
        <v>1346</v>
      </c>
      <c r="B67" s="77"/>
      <c r="C67" s="77"/>
      <c r="D67" s="46" t="s">
        <v>79</v>
      </c>
      <c r="E67" s="46" t="s">
        <v>79</v>
      </c>
      <c r="F67" s="46" t="s">
        <v>79</v>
      </c>
      <c r="G67" s="83" t="n">
        <v>-284700000000</v>
      </c>
      <c r="H67" s="83" t="n">
        <v>-695400000000</v>
      </c>
      <c r="I67" s="114" t="s">
        <v>79</v>
      </c>
      <c r="J67" s="114" t="s">
        <v>79</v>
      </c>
      <c r="K67" s="114" t="s">
        <v>79</v>
      </c>
      <c r="L67" s="114" t="s">
        <v>79</v>
      </c>
      <c r="M67" s="114" t="s">
        <v>79</v>
      </c>
      <c r="N67" s="114" t="s">
        <v>79</v>
      </c>
      <c r="O67" s="114" t="s">
        <v>79</v>
      </c>
      <c r="P67" s="114" t="s">
        <v>79</v>
      </c>
      <c r="Q67" s="114" t="s">
        <v>79</v>
      </c>
      <c r="R67" s="114" t="s">
        <v>79</v>
      </c>
      <c r="S67" s="114" t="s">
        <v>79</v>
      </c>
      <c r="T67" s="114" t="s">
        <v>79</v>
      </c>
      <c r="U67" s="114" t="s">
        <v>79</v>
      </c>
      <c r="V67" s="114" t="s">
        <v>79</v>
      </c>
    </row>
    <row r="68" customFormat="false" ht="16.5" hidden="false" customHeight="false" outlineLevel="0" collapsed="false">
      <c r="A68" s="81" t="s">
        <v>1347</v>
      </c>
      <c r="B68" s="77"/>
      <c r="C68" s="77"/>
      <c r="D68" s="46" t="s">
        <v>79</v>
      </c>
      <c r="E68" s="46" t="s">
        <v>79</v>
      </c>
      <c r="F68" s="46" t="s">
        <v>79</v>
      </c>
      <c r="G68" s="83" t="n">
        <v>0</v>
      </c>
      <c r="H68" s="83" t="n">
        <v>0</v>
      </c>
      <c r="I68" s="114" t="s">
        <v>79</v>
      </c>
      <c r="J68" s="114" t="s">
        <v>79</v>
      </c>
      <c r="K68" s="114" t="s">
        <v>79</v>
      </c>
      <c r="L68" s="114" t="s">
        <v>79</v>
      </c>
      <c r="M68" s="114" t="s">
        <v>79</v>
      </c>
      <c r="N68" s="114" t="s">
        <v>79</v>
      </c>
      <c r="O68" s="114" t="s">
        <v>79</v>
      </c>
      <c r="P68" s="114" t="s">
        <v>79</v>
      </c>
      <c r="Q68" s="114" t="s">
        <v>79</v>
      </c>
      <c r="R68" s="114" t="s">
        <v>79</v>
      </c>
      <c r="S68" s="114" t="s">
        <v>79</v>
      </c>
      <c r="T68" s="114" t="s">
        <v>79</v>
      </c>
      <c r="U68" s="114" t="s">
        <v>79</v>
      </c>
      <c r="V68" s="114" t="s">
        <v>79</v>
      </c>
    </row>
    <row r="69" customFormat="false" ht="16.5" hidden="false" customHeight="false" outlineLevel="0" collapsed="false">
      <c r="A69" s="143" t="s">
        <v>1348</v>
      </c>
      <c r="B69" s="77"/>
      <c r="C69" s="77"/>
      <c r="D69" s="46" t="s">
        <v>79</v>
      </c>
      <c r="E69" s="46" t="s">
        <v>79</v>
      </c>
      <c r="F69" s="46" t="s">
        <v>79</v>
      </c>
      <c r="G69" s="83" t="n">
        <v>0</v>
      </c>
      <c r="H69" s="83" t="n">
        <v>0</v>
      </c>
      <c r="I69" s="114" t="s">
        <v>79</v>
      </c>
      <c r="J69" s="114" t="s">
        <v>79</v>
      </c>
      <c r="K69" s="114" t="s">
        <v>79</v>
      </c>
      <c r="L69" s="114" t="s">
        <v>79</v>
      </c>
      <c r="M69" s="114" t="s">
        <v>79</v>
      </c>
      <c r="N69" s="114" t="s">
        <v>79</v>
      </c>
      <c r="O69" s="114" t="s">
        <v>79</v>
      </c>
      <c r="P69" s="114" t="s">
        <v>79</v>
      </c>
      <c r="Q69" s="114" t="s">
        <v>79</v>
      </c>
      <c r="R69" s="114" t="s">
        <v>79</v>
      </c>
      <c r="S69" s="114" t="s">
        <v>79</v>
      </c>
      <c r="T69" s="114" t="s">
        <v>79</v>
      </c>
      <c r="U69" s="114" t="s">
        <v>79</v>
      </c>
      <c r="V69" s="114" t="s">
        <v>79</v>
      </c>
    </row>
    <row r="70" customFormat="false" ht="16.5" hidden="false" customHeight="false" outlineLevel="0" collapsed="false">
      <c r="A70" s="81" t="s">
        <v>1349</v>
      </c>
      <c r="B70" s="77"/>
      <c r="C70" s="77"/>
      <c r="D70" s="46" t="s">
        <v>79</v>
      </c>
      <c r="E70" s="46" t="s">
        <v>79</v>
      </c>
      <c r="F70" s="46" t="s">
        <v>79</v>
      </c>
      <c r="G70" s="83" t="n">
        <v>13000000000</v>
      </c>
      <c r="H70" s="83" t="n">
        <v>0</v>
      </c>
      <c r="I70" s="114" t="s">
        <v>79</v>
      </c>
      <c r="J70" s="114" t="s">
        <v>79</v>
      </c>
      <c r="K70" s="114" t="s">
        <v>79</v>
      </c>
      <c r="L70" s="114" t="s">
        <v>79</v>
      </c>
      <c r="M70" s="114" t="s">
        <v>79</v>
      </c>
      <c r="N70" s="114" t="s">
        <v>79</v>
      </c>
      <c r="O70" s="114" t="s">
        <v>79</v>
      </c>
      <c r="P70" s="114" t="s">
        <v>79</v>
      </c>
      <c r="Q70" s="114" t="s">
        <v>79</v>
      </c>
      <c r="R70" s="114" t="s">
        <v>79</v>
      </c>
      <c r="S70" s="114" t="s">
        <v>79</v>
      </c>
      <c r="T70" s="114" t="s">
        <v>79</v>
      </c>
      <c r="U70" s="114" t="s">
        <v>79</v>
      </c>
      <c r="V70" s="114" t="s">
        <v>79</v>
      </c>
    </row>
    <row r="71" customFormat="false" ht="16.5" hidden="false" customHeight="false" outlineLevel="0" collapsed="false">
      <c r="A71" s="110" t="s">
        <v>252</v>
      </c>
      <c r="B71" s="77" t="s">
        <v>144</v>
      </c>
      <c r="C71" s="77"/>
      <c r="D71" s="83" t="n">
        <v>-84700000000</v>
      </c>
      <c r="E71" s="83" t="n">
        <v>-180300000000</v>
      </c>
      <c r="F71" s="83" t="n">
        <v>-96900000000</v>
      </c>
      <c r="G71" s="83" t="n">
        <v>-55800000000</v>
      </c>
      <c r="H71" s="83" t="n">
        <v>-19100000000</v>
      </c>
      <c r="I71" s="114" t="n">
        <v>-49800000000</v>
      </c>
      <c r="J71" s="114" t="n">
        <v>-9600000000</v>
      </c>
      <c r="K71" s="114" t="n">
        <v>0</v>
      </c>
      <c r="L71" s="114" t="n">
        <v>237000000000</v>
      </c>
      <c r="M71" s="114" t="n">
        <v>51000000000</v>
      </c>
      <c r="N71" s="114" t="n">
        <v>280000000000</v>
      </c>
      <c r="O71" s="114" t="n">
        <v>247000000000</v>
      </c>
      <c r="P71" s="114" t="n">
        <v>-30000000000</v>
      </c>
      <c r="Q71" s="114" t="n">
        <v>57000000000</v>
      </c>
      <c r="R71" s="114" t="n">
        <v>-196000000000</v>
      </c>
      <c r="S71" s="114" t="n">
        <v>-220000000000</v>
      </c>
      <c r="T71" s="114" t="n">
        <v>-194000000000</v>
      </c>
      <c r="U71" s="114" t="n">
        <v>-2000000000</v>
      </c>
      <c r="V71" s="114" t="n">
        <v>-4000000000</v>
      </c>
      <c r="W71" s="77"/>
    </row>
    <row r="72" customFormat="false" ht="16.5" hidden="false" customHeight="false" outlineLevel="0" collapsed="false">
      <c r="A72" s="110" t="s">
        <v>327</v>
      </c>
      <c r="B72" s="110" t="s">
        <v>444</v>
      </c>
      <c r="C72" s="77"/>
      <c r="D72" s="83" t="n">
        <v>0</v>
      </c>
      <c r="E72" s="83" t="n">
        <v>0</v>
      </c>
      <c r="F72" s="83" t="n">
        <v>0</v>
      </c>
      <c r="G72" s="83" t="n">
        <v>0</v>
      </c>
      <c r="H72" s="83" t="n">
        <v>0</v>
      </c>
      <c r="I72" s="114" t="n">
        <v>0</v>
      </c>
      <c r="J72" s="114" t="n">
        <v>0</v>
      </c>
      <c r="K72" s="114" t="n">
        <v>0</v>
      </c>
      <c r="L72" s="114" t="n">
        <v>240000000000</v>
      </c>
      <c r="M72" s="114" t="n">
        <v>54000000000</v>
      </c>
      <c r="N72" s="114" t="n">
        <v>287000000000</v>
      </c>
      <c r="O72" s="114" t="n">
        <v>245000000000</v>
      </c>
      <c r="P72" s="114" t="n">
        <v>24000000000</v>
      </c>
      <c r="Q72" s="114" t="n">
        <v>208000000000</v>
      </c>
      <c r="R72" s="114" t="n">
        <v>24000000000</v>
      </c>
      <c r="S72" s="114" t="n">
        <v>0</v>
      </c>
      <c r="T72" s="114" t="n">
        <v>0</v>
      </c>
      <c r="U72" s="114" t="n">
        <v>0</v>
      </c>
      <c r="V72" s="114" t="n">
        <v>0</v>
      </c>
    </row>
    <row r="73" customFormat="false" ht="16.5" hidden="false" customHeight="false" outlineLevel="0" collapsed="false">
      <c r="A73" s="110" t="s">
        <v>1350</v>
      </c>
      <c r="B73" s="110" t="s">
        <v>444</v>
      </c>
      <c r="C73" s="77"/>
      <c r="D73" s="83" t="n">
        <v>-5700000000</v>
      </c>
      <c r="E73" s="83" t="n">
        <v>-5800000000</v>
      </c>
      <c r="F73" s="83" t="n">
        <v>-3500000000</v>
      </c>
      <c r="G73" s="83" t="n">
        <v>-4200000000</v>
      </c>
      <c r="H73" s="83" t="n">
        <v>-19100000000</v>
      </c>
      <c r="I73" s="114" t="n">
        <v>-49800000000</v>
      </c>
      <c r="J73" s="114" t="n">
        <v>-9600000000</v>
      </c>
      <c r="K73" s="114" t="n">
        <v>0</v>
      </c>
      <c r="L73" s="114" t="n">
        <v>-3000000000</v>
      </c>
      <c r="M73" s="114" t="n">
        <v>-3000000000</v>
      </c>
      <c r="N73" s="114" t="n">
        <v>-7000000000</v>
      </c>
      <c r="O73" s="114" t="n">
        <v>2000000000</v>
      </c>
      <c r="P73" s="114" t="n">
        <v>-53000000000</v>
      </c>
      <c r="Q73" s="114" t="n">
        <v>-151000000000</v>
      </c>
      <c r="R73" s="114" t="n">
        <v>-220000000000</v>
      </c>
      <c r="S73" s="114" t="n">
        <v>-220000000000</v>
      </c>
      <c r="T73" s="114" t="n">
        <v>-194000000000</v>
      </c>
      <c r="U73" s="114" t="n">
        <v>-2000000000</v>
      </c>
      <c r="V73" s="114" t="n">
        <v>-4000000000</v>
      </c>
      <c r="W73" s="77"/>
    </row>
    <row r="74" customFormat="false" ht="16.5" hidden="false" customHeight="false" outlineLevel="0" collapsed="false">
      <c r="A74" s="110" t="s">
        <v>1351</v>
      </c>
      <c r="B74" s="110" t="s">
        <v>444</v>
      </c>
      <c r="C74" s="77"/>
      <c r="D74" s="83" t="n">
        <v>-79000000000</v>
      </c>
      <c r="E74" s="83" t="n">
        <v>-174500000000</v>
      </c>
      <c r="F74" s="83" t="n">
        <v>-93400000000</v>
      </c>
      <c r="G74" s="83" t="n">
        <v>-51600000000</v>
      </c>
      <c r="H74" s="83" t="n">
        <v>0</v>
      </c>
      <c r="I74" s="114" t="n">
        <v>0</v>
      </c>
      <c r="J74" s="114" t="n">
        <v>0</v>
      </c>
      <c r="K74" s="114" t="n">
        <v>0</v>
      </c>
      <c r="L74" s="114" t="n">
        <v>0</v>
      </c>
      <c r="M74" s="114" t="n">
        <v>0</v>
      </c>
      <c r="N74" s="114" t="n">
        <v>0</v>
      </c>
      <c r="O74" s="114" t="n">
        <v>0</v>
      </c>
      <c r="P74" s="114" t="n">
        <v>0</v>
      </c>
      <c r="Q74" s="114" t="n">
        <v>0</v>
      </c>
      <c r="R74" s="114" t="n">
        <v>0</v>
      </c>
      <c r="S74" s="114" t="n">
        <v>0</v>
      </c>
      <c r="T74" s="114" t="n">
        <v>0</v>
      </c>
      <c r="U74" s="114" t="n">
        <v>0</v>
      </c>
      <c r="V74" s="114" t="n">
        <v>0</v>
      </c>
    </row>
    <row r="75" customFormat="false" ht="15" hidden="false" customHeight="false" outlineLevel="0" collapsed="false">
      <c r="A75" s="81" t="s">
        <v>1352</v>
      </c>
      <c r="B75" s="77"/>
      <c r="C75" s="77"/>
      <c r="D75" s="83" t="n">
        <v>4000000000</v>
      </c>
      <c r="E75" s="83" t="n">
        <v>0</v>
      </c>
      <c r="F75" s="83" t="n">
        <v>0</v>
      </c>
      <c r="G75" s="83" t="s">
        <v>79</v>
      </c>
      <c r="H75" s="83" t="s">
        <v>79</v>
      </c>
      <c r="I75" s="83" t="s">
        <v>79</v>
      </c>
      <c r="J75" s="83" t="s">
        <v>79</v>
      </c>
      <c r="K75" s="83" t="s">
        <v>79</v>
      </c>
      <c r="L75" s="83" t="s">
        <v>79</v>
      </c>
      <c r="M75" s="83" t="s">
        <v>79</v>
      </c>
      <c r="N75" s="83" t="s">
        <v>79</v>
      </c>
      <c r="O75" s="83" t="s">
        <v>79</v>
      </c>
      <c r="P75" s="83" t="s">
        <v>79</v>
      </c>
      <c r="Q75" s="83" t="s">
        <v>79</v>
      </c>
      <c r="R75" s="83" t="s">
        <v>79</v>
      </c>
      <c r="S75" s="83" t="s">
        <v>79</v>
      </c>
      <c r="T75" s="83" t="s">
        <v>79</v>
      </c>
      <c r="U75" s="83" t="s">
        <v>79</v>
      </c>
      <c r="V75" s="83" t="s">
        <v>79</v>
      </c>
    </row>
    <row r="76" customFormat="false" ht="15" hidden="false" customHeight="false" outlineLevel="0" collapsed="false">
      <c r="A76" s="81" t="s">
        <v>1353</v>
      </c>
      <c r="B76" s="77"/>
      <c r="C76" s="77"/>
      <c r="D76" s="83" t="n">
        <v>1300000000</v>
      </c>
      <c r="E76" s="83" t="n">
        <v>0</v>
      </c>
      <c r="F76" s="83" t="n">
        <v>0</v>
      </c>
      <c r="G76" s="83" t="s">
        <v>79</v>
      </c>
      <c r="H76" s="83" t="s">
        <v>79</v>
      </c>
      <c r="I76" s="83" t="s">
        <v>79</v>
      </c>
      <c r="J76" s="83" t="s">
        <v>79</v>
      </c>
      <c r="K76" s="83" t="s">
        <v>79</v>
      </c>
      <c r="L76" s="83" t="s">
        <v>79</v>
      </c>
      <c r="M76" s="83" t="s">
        <v>79</v>
      </c>
      <c r="N76" s="83" t="s">
        <v>79</v>
      </c>
      <c r="O76" s="83" t="s">
        <v>79</v>
      </c>
      <c r="P76" s="83" t="s">
        <v>79</v>
      </c>
      <c r="Q76" s="83" t="s">
        <v>79</v>
      </c>
      <c r="R76" s="83" t="s">
        <v>79</v>
      </c>
      <c r="S76" s="83" t="s">
        <v>79</v>
      </c>
      <c r="T76" s="83" t="s">
        <v>79</v>
      </c>
      <c r="U76" s="83" t="s">
        <v>79</v>
      </c>
      <c r="V76" s="83" t="s">
        <v>79</v>
      </c>
    </row>
    <row r="77" customFormat="false" ht="15" hidden="false" customHeight="false" outlineLevel="0" collapsed="false">
      <c r="A77" s="81" t="s">
        <v>1354</v>
      </c>
      <c r="B77" s="77"/>
      <c r="C77" s="77"/>
      <c r="D77" s="83" t="n">
        <v>-84300000000</v>
      </c>
      <c r="E77" s="83" t="n">
        <v>-174500000000</v>
      </c>
      <c r="F77" s="83" t="n">
        <v>-93400000000</v>
      </c>
      <c r="G77" s="83" t="s">
        <v>79</v>
      </c>
      <c r="H77" s="83" t="s">
        <v>79</v>
      </c>
      <c r="I77" s="83" t="s">
        <v>79</v>
      </c>
      <c r="J77" s="83" t="s">
        <v>79</v>
      </c>
      <c r="K77" s="83" t="s">
        <v>79</v>
      </c>
      <c r="L77" s="83" t="s">
        <v>79</v>
      </c>
      <c r="M77" s="83" t="s">
        <v>79</v>
      </c>
      <c r="N77" s="83" t="s">
        <v>79</v>
      </c>
      <c r="O77" s="83" t="s">
        <v>79</v>
      </c>
      <c r="P77" s="83" t="s">
        <v>79</v>
      </c>
      <c r="Q77" s="83" t="s">
        <v>79</v>
      </c>
      <c r="R77" s="83" t="s">
        <v>79</v>
      </c>
      <c r="S77" s="83" t="s">
        <v>79</v>
      </c>
      <c r="T77" s="83" t="s">
        <v>79</v>
      </c>
      <c r="U77" s="83" t="s">
        <v>79</v>
      </c>
      <c r="V77" s="83" t="s">
        <v>79</v>
      </c>
    </row>
    <row r="78" customFormat="false" ht="15" hidden="false" customHeight="false" outlineLevel="0" collapsed="false">
      <c r="A78" s="81" t="s">
        <v>1355</v>
      </c>
      <c r="B78" s="77"/>
      <c r="C78" s="77"/>
      <c r="D78" s="83" t="n">
        <v>0</v>
      </c>
      <c r="E78" s="83" t="n">
        <v>0</v>
      </c>
      <c r="F78" s="83" t="n">
        <v>0</v>
      </c>
      <c r="G78" s="83" t="s">
        <v>79</v>
      </c>
      <c r="H78" s="83" t="s">
        <v>79</v>
      </c>
      <c r="I78" s="83" t="s">
        <v>79</v>
      </c>
      <c r="J78" s="83" t="s">
        <v>79</v>
      </c>
      <c r="K78" s="83" t="s">
        <v>79</v>
      </c>
      <c r="L78" s="83" t="s">
        <v>79</v>
      </c>
      <c r="M78" s="83" t="s">
        <v>79</v>
      </c>
      <c r="N78" s="83" t="s">
        <v>79</v>
      </c>
      <c r="O78" s="83" t="s">
        <v>79</v>
      </c>
      <c r="P78" s="83" t="s">
        <v>79</v>
      </c>
      <c r="Q78" s="83" t="s">
        <v>79</v>
      </c>
      <c r="R78" s="83" t="s">
        <v>79</v>
      </c>
      <c r="S78" s="83" t="s">
        <v>79</v>
      </c>
      <c r="T78" s="83" t="s">
        <v>79</v>
      </c>
      <c r="U78" s="83" t="s">
        <v>79</v>
      </c>
      <c r="V78" s="83" t="s">
        <v>79</v>
      </c>
    </row>
    <row r="79" customFormat="false" ht="16.5" hidden="false" customHeight="false" outlineLevel="0" collapsed="false">
      <c r="A79" s="77" t="s">
        <v>1356</v>
      </c>
      <c r="B79" s="77"/>
      <c r="C79" s="77"/>
      <c r="D79" s="46" t="s">
        <v>79</v>
      </c>
      <c r="E79" s="46" t="s">
        <v>79</v>
      </c>
      <c r="F79" s="46" t="s">
        <v>79</v>
      </c>
      <c r="G79" s="83" t="n">
        <v>-15800000000</v>
      </c>
      <c r="H79" s="83" t="n">
        <v>-114700000000</v>
      </c>
      <c r="I79" s="114" t="s">
        <v>79</v>
      </c>
      <c r="J79" s="114" t="s">
        <v>79</v>
      </c>
      <c r="K79" s="114" t="s">
        <v>79</v>
      </c>
      <c r="L79" s="114" t="s">
        <v>79</v>
      </c>
      <c r="M79" s="114" t="s">
        <v>79</v>
      </c>
      <c r="N79" s="114" t="s">
        <v>79</v>
      </c>
      <c r="O79" s="114" t="s">
        <v>79</v>
      </c>
      <c r="P79" s="114" t="s">
        <v>79</v>
      </c>
      <c r="Q79" s="114" t="s">
        <v>79</v>
      </c>
      <c r="R79" s="114" t="s">
        <v>79</v>
      </c>
      <c r="S79" s="114" t="s">
        <v>79</v>
      </c>
      <c r="T79" s="114" t="s">
        <v>79</v>
      </c>
      <c r="U79" s="114" t="s">
        <v>79</v>
      </c>
      <c r="V79" s="114" t="s">
        <v>79</v>
      </c>
    </row>
    <row r="80" customFormat="false" ht="16.5" hidden="false" customHeight="false" outlineLevel="0" collapsed="false">
      <c r="A80" s="110" t="s">
        <v>1357</v>
      </c>
      <c r="B80" s="77"/>
      <c r="C80" s="77"/>
      <c r="D80" s="46" t="n">
        <v>-61700000000</v>
      </c>
      <c r="E80" s="83" t="n">
        <v>-47600000000</v>
      </c>
      <c r="F80" s="83" t="n">
        <v>-120000000000</v>
      </c>
      <c r="G80" s="83" t="n">
        <v>56300000000</v>
      </c>
      <c r="H80" s="83" t="n">
        <v>2600000000</v>
      </c>
      <c r="I80" s="114" t="n">
        <v>16400000000</v>
      </c>
      <c r="J80" s="114" t="n">
        <v>-19300000000</v>
      </c>
      <c r="K80" s="114" t="n">
        <v>0</v>
      </c>
      <c r="L80" s="114" t="n">
        <v>-175000000000</v>
      </c>
      <c r="M80" s="114" t="n">
        <v>-28000000000</v>
      </c>
      <c r="N80" s="114" t="n">
        <v>603000000000</v>
      </c>
      <c r="O80" s="114" t="n">
        <v>0</v>
      </c>
      <c r="P80" s="114" t="n">
        <v>0</v>
      </c>
      <c r="Q80" s="114" t="n">
        <v>0</v>
      </c>
      <c r="R80" s="114" t="n">
        <v>0</v>
      </c>
      <c r="S80" s="114" t="n">
        <v>0</v>
      </c>
      <c r="T80" s="114" t="n">
        <v>0</v>
      </c>
      <c r="U80" s="114" t="n">
        <v>0</v>
      </c>
      <c r="V80" s="114" t="n">
        <v>0</v>
      </c>
    </row>
    <row r="82" customFormat="false" ht="15" hidden="false" customHeight="false" outlineLevel="0" collapsed="false">
      <c r="D82" s="0" t="s">
        <v>85</v>
      </c>
      <c r="E82" s="0" t="s">
        <v>85</v>
      </c>
      <c r="F82" s="0" t="s">
        <v>85</v>
      </c>
      <c r="G82" s="0" t="s">
        <v>85</v>
      </c>
      <c r="H82" s="0" t="s">
        <v>85</v>
      </c>
      <c r="I82" s="0" t="s">
        <v>85</v>
      </c>
      <c r="J82" s="0" t="s">
        <v>85</v>
      </c>
      <c r="K82" s="0" t="s">
        <v>85</v>
      </c>
      <c r="L82" s="0" t="s">
        <v>85</v>
      </c>
      <c r="M82" s="0" t="s">
        <v>85</v>
      </c>
      <c r="N82" s="0" t="s">
        <v>85</v>
      </c>
      <c r="O82" s="0" t="s">
        <v>85</v>
      </c>
      <c r="P82" s="0" t="s">
        <v>85</v>
      </c>
      <c r="Q82" s="0" t="s">
        <v>85</v>
      </c>
      <c r="R82" s="0" t="s">
        <v>85</v>
      </c>
      <c r="S82" s="0" t="s">
        <v>85</v>
      </c>
      <c r="T82" s="0" t="s">
        <v>85</v>
      </c>
      <c r="U82" s="0" t="s">
        <v>85</v>
      </c>
      <c r="V82" s="0" t="s">
        <v>85</v>
      </c>
    </row>
    <row r="85" customFormat="false" ht="15" hidden="false" customHeight="false" outlineLevel="0" collapsed="false">
      <c r="A85" s="0" t="s">
        <v>181</v>
      </c>
      <c r="C85" s="105" t="n">
        <f aca="false">C6-C7-C27</f>
        <v>0</v>
      </c>
      <c r="D85" s="105" t="n">
        <f aca="false">D6-D7-D27</f>
        <v>0</v>
      </c>
      <c r="E85" s="105" t="n">
        <f aca="false">E6-E7-E27</f>
        <v>0</v>
      </c>
      <c r="F85" s="105" t="n">
        <f aca="false">F6-F7-F27</f>
        <v>0</v>
      </c>
      <c r="G85" s="105" t="n">
        <f aca="false">G6-G7-G27</f>
        <v>0</v>
      </c>
      <c r="H85" s="105" t="n">
        <f aca="false">H6-H7-H27</f>
        <v>0</v>
      </c>
      <c r="I85" s="105" t="n">
        <f aca="false">I7-I8-I14-I27</f>
        <v>0</v>
      </c>
      <c r="J85" s="105" t="n">
        <f aca="false">J7-J8-J14-J27</f>
        <v>0</v>
      </c>
      <c r="K85" s="105" t="n">
        <f aca="false">K7-K8-K14-K27</f>
        <v>0</v>
      </c>
      <c r="L85" s="105" t="n">
        <f aca="false">L7-L8-L14-L27</f>
        <v>0</v>
      </c>
      <c r="M85" s="105" t="n">
        <f aca="false">M7-M8-M14-M27</f>
        <v>0</v>
      </c>
      <c r="N85" s="105" t="n">
        <f aca="false">N7-N8-N14-N27</f>
        <v>0</v>
      </c>
      <c r="O85" s="105" t="n">
        <f aca="false">O7-O8-O14-O27</f>
        <v>-1000000000</v>
      </c>
      <c r="P85" s="105" t="n">
        <f aca="false">P7-P8-P14-P27</f>
        <v>1000000000</v>
      </c>
      <c r="Q85" s="105" t="n">
        <f aca="false">Q7-Q8-Q14-Q27</f>
        <v>1000000000</v>
      </c>
      <c r="R85" s="105" t="n">
        <f aca="false">R7-R8-R14-R27</f>
        <v>0</v>
      </c>
      <c r="S85" s="105" t="n">
        <f aca="false">S7-S8-S14-S27</f>
        <v>0</v>
      </c>
      <c r="T85" s="105" t="n">
        <f aca="false">T7-T8-T14-T27</f>
        <v>0</v>
      </c>
      <c r="U85" s="105" t="n">
        <f aca="false">U7-U8-U14-U27</f>
        <v>1000000000</v>
      </c>
      <c r="V85" s="105" t="n">
        <f aca="false">V7-V8-V14-V27</f>
        <v>0</v>
      </c>
    </row>
    <row r="86" customFormat="false" ht="15" hidden="false" customHeight="false" outlineLevel="0" collapsed="false">
      <c r="A86" s="0" t="s">
        <v>331</v>
      </c>
      <c r="C86" s="105" t="n">
        <f aca="false">C28-C30-C43-C46</f>
        <v>0</v>
      </c>
      <c r="D86" s="105" t="n">
        <f aca="false">D28-D30-D43-D46</f>
        <v>8100000000</v>
      </c>
      <c r="E86" s="105" t="n">
        <f aca="false">E28-E30-E43-E46</f>
        <v>2100000000</v>
      </c>
      <c r="F86" s="105" t="n">
        <f aca="false">F28-F30-F43-F46</f>
        <v>1900000000</v>
      </c>
      <c r="G86" s="105" t="n">
        <f aca="false">G28-G30-G43-G46</f>
        <v>1700000000</v>
      </c>
      <c r="H86" s="105" t="n">
        <f aca="false">H28-H30-H43-H46</f>
        <v>12600000000</v>
      </c>
      <c r="I86" s="105" t="n">
        <f aca="false">I29-I30-I43</f>
        <v>0</v>
      </c>
      <c r="J86" s="105" t="n">
        <f aca="false">J29-J30-J43</f>
        <v>100000000</v>
      </c>
      <c r="K86" s="105" t="n">
        <f aca="false">K29-K30-K43</f>
        <v>0</v>
      </c>
      <c r="L86" s="105" t="n">
        <f aca="false">L29-L30-L43</f>
        <v>1000000000</v>
      </c>
      <c r="M86" s="105" t="n">
        <f aca="false">M29-M30-M43</f>
        <v>0</v>
      </c>
      <c r="N86" s="105" t="n">
        <f aca="false">N29-N30-N43</f>
        <v>0</v>
      </c>
      <c r="O86" s="105" t="n">
        <f aca="false">O29-O30-O43</f>
        <v>0</v>
      </c>
      <c r="P86" s="105" t="n">
        <f aca="false">P29-P30-P43</f>
        <v>0</v>
      </c>
      <c r="Q86" s="105" t="n">
        <f aca="false">Q29-Q30-Q43</f>
        <v>0</v>
      </c>
      <c r="R86" s="105" t="n">
        <f aca="false">R29-R30-R43</f>
        <v>1000000000</v>
      </c>
      <c r="S86" s="105" t="n">
        <f aca="false">S29-S30-S43</f>
        <v>0</v>
      </c>
      <c r="T86" s="105" t="n">
        <f aca="false">T29-T30-T43</f>
        <v>1000000000</v>
      </c>
      <c r="U86" s="105" t="n">
        <f aca="false">U29-U30-U43</f>
        <v>0</v>
      </c>
      <c r="V86" s="105" t="n">
        <f aca="false">V29-V30-V43</f>
        <v>0</v>
      </c>
    </row>
    <row r="87" customFormat="false" ht="15" hidden="false" customHeight="false" outlineLevel="0" collapsed="false">
      <c r="A87" s="0" t="s">
        <v>91</v>
      </c>
      <c r="C87" s="54" t="n">
        <f aca="false">C72+C73-C71</f>
        <v>0</v>
      </c>
      <c r="D87" s="54" t="n">
        <f aca="false">D72+D73-D71</f>
        <v>79000000000</v>
      </c>
      <c r="E87" s="54" t="n">
        <f aca="false">E72+E73-E71</f>
        <v>174500000000</v>
      </c>
      <c r="F87" s="54" t="n">
        <f aca="false">F72+F73-F71</f>
        <v>93400000000</v>
      </c>
      <c r="G87" s="54" t="n">
        <f aca="false">G72+G73-G71</f>
        <v>51600000000</v>
      </c>
      <c r="H87" s="54" t="n">
        <f aca="false">H72+H73-H71</f>
        <v>0</v>
      </c>
      <c r="I87" s="54" t="n">
        <f aca="false">I72+I73-I71</f>
        <v>0</v>
      </c>
      <c r="J87" s="54" t="n">
        <f aca="false">J72+J73-J71</f>
        <v>0</v>
      </c>
      <c r="K87" s="54" t="n">
        <f aca="false">K72+K73-K71</f>
        <v>0</v>
      </c>
      <c r="L87" s="54" t="n">
        <f aca="false">L72+L73-L71</f>
        <v>0</v>
      </c>
      <c r="M87" s="54" t="n">
        <f aca="false">M72+M73-M71</f>
        <v>0</v>
      </c>
      <c r="N87" s="54" t="n">
        <f aca="false">N72+N73-N71</f>
        <v>0</v>
      </c>
      <c r="O87" s="54" t="n">
        <f aca="false">O72+O73-O71</f>
        <v>0</v>
      </c>
      <c r="P87" s="54" t="n">
        <f aca="false">P72+P73-P71</f>
        <v>1000000000</v>
      </c>
      <c r="Q87" s="54" t="n">
        <f aca="false">Q72+Q73-Q71</f>
        <v>0</v>
      </c>
      <c r="R87" s="54" t="n">
        <f aca="false">R72+R73-R71</f>
        <v>0</v>
      </c>
      <c r="S87" s="54" t="n">
        <f aca="false">S72+S73-S71</f>
        <v>0</v>
      </c>
      <c r="T87" s="54" t="n">
        <f aca="false">T72+T73-T71</f>
        <v>0</v>
      </c>
      <c r="U87" s="54" t="n">
        <f aca="false">U72+U73-U71</f>
        <v>0</v>
      </c>
      <c r="V87" s="54" t="n">
        <f aca="false">V72+V73-V71</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V6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36" activePane="bottomRight" state="frozen"/>
      <selection pane="topLeft" activeCell="A1" activeCellId="0" sqref="A1"/>
      <selection pane="topRight" activeCell="B1" activeCellId="0" sqref="B1"/>
      <selection pane="bottomLeft" activeCell="A36" activeCellId="0" sqref="A36"/>
      <selection pane="bottomRight" activeCell="A59" activeCellId="0" sqref="A59"/>
    </sheetView>
  </sheetViews>
  <sheetFormatPr defaultRowHeight="15"/>
  <cols>
    <col collapsed="false" hidden="false" max="1" min="1" style="0" width="74"/>
    <col collapsed="false" hidden="false" max="2" min="2" style="0" width="28.5714285714286"/>
    <col collapsed="false" hidden="false" max="3" min="3" style="0" width="25.8571428571429"/>
    <col collapsed="false" hidden="false" max="7" min="4" style="0" width="20.9948979591837"/>
    <col collapsed="false" hidden="false" max="11" min="8" style="0" width="22.8571428571429"/>
    <col collapsed="false" hidden="false" max="22" min="12" style="0" width="22.4285714285714"/>
    <col collapsed="false" hidden="false" max="1025" min="23" style="0" width="8.72959183673469"/>
  </cols>
  <sheetData>
    <row r="1" customFormat="false" ht="15" hidden="false" customHeight="false" outlineLevel="0" collapsed="false">
      <c r="A1" s="1" t="s">
        <v>1317</v>
      </c>
      <c r="B1" s="1"/>
      <c r="C1" s="1"/>
      <c r="D1" s="1"/>
      <c r="E1" s="1"/>
      <c r="F1" s="1"/>
      <c r="G1" s="1"/>
      <c r="H1" s="1"/>
      <c r="I1" s="1"/>
      <c r="J1" s="1"/>
      <c r="K1" s="1"/>
      <c r="L1" s="1"/>
      <c r="M1" s="1"/>
      <c r="N1" s="2"/>
      <c r="O1" s="2"/>
      <c r="P1" s="2"/>
      <c r="Q1" s="8"/>
      <c r="R1" s="2"/>
      <c r="S1" s="2"/>
      <c r="T1" s="2"/>
      <c r="U1" s="2"/>
      <c r="V1" s="2"/>
    </row>
    <row r="2" customFormat="false" ht="15" hidden="false" customHeight="false" outlineLevel="0" collapsed="false">
      <c r="A2" s="4" t="s">
        <v>1285</v>
      </c>
      <c r="B2" s="4"/>
      <c r="C2" s="2"/>
      <c r="D2" s="2"/>
      <c r="E2" s="2"/>
      <c r="F2" s="2"/>
      <c r="G2" s="2"/>
      <c r="H2" s="2"/>
      <c r="I2" s="2"/>
      <c r="J2" s="2"/>
      <c r="K2" s="2"/>
      <c r="L2" s="2"/>
      <c r="M2" s="2"/>
      <c r="N2" s="2"/>
      <c r="O2" s="2"/>
      <c r="P2" s="2"/>
      <c r="Q2" s="38"/>
      <c r="R2" s="5"/>
      <c r="S2" s="6"/>
      <c r="T2" s="2"/>
      <c r="U2" s="2"/>
      <c r="V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1286</v>
      </c>
      <c r="O5" s="2" t="s">
        <v>150</v>
      </c>
      <c r="P5" s="2" t="s">
        <v>150</v>
      </c>
      <c r="Q5" s="8" t="s">
        <v>94</v>
      </c>
      <c r="R5" s="2" t="s">
        <v>29</v>
      </c>
      <c r="S5" s="2" t="s">
        <v>29</v>
      </c>
      <c r="T5" s="2" t="s">
        <v>29</v>
      </c>
      <c r="U5" s="2" t="s">
        <v>29</v>
      </c>
      <c r="V5" s="2" t="s">
        <v>29</v>
      </c>
    </row>
    <row r="6" customFormat="false" ht="15" hidden="false" customHeight="false" outlineLevel="0" collapsed="false">
      <c r="A6" s="9" t="s">
        <v>30</v>
      </c>
      <c r="B6" s="190" t="s">
        <v>95</v>
      </c>
      <c r="C6" s="160"/>
      <c r="D6" s="196"/>
      <c r="E6" s="118"/>
      <c r="F6" s="118"/>
      <c r="G6" s="118"/>
      <c r="H6" s="118"/>
      <c r="I6" s="150" t="n">
        <f aca="false">I7+I21</f>
        <v>2103700000000</v>
      </c>
      <c r="J6" s="150" t="n">
        <f aca="false">J7+J21</f>
        <v>2308500000000</v>
      </c>
      <c r="K6" s="150" t="n">
        <f aca="false">K7+K21</f>
        <v>3051800000000</v>
      </c>
      <c r="L6" s="150" t="n">
        <f aca="false">L7+L21</f>
        <v>2368000000000</v>
      </c>
      <c r="M6" s="150" t="n">
        <f aca="false">M7+M21</f>
        <v>2151000000000</v>
      </c>
      <c r="N6" s="150" t="n">
        <f aca="false">N7+N21</f>
        <v>2849000000000</v>
      </c>
      <c r="O6" s="150" t="n">
        <f aca="false">O7+O21</f>
        <v>2808000000000</v>
      </c>
      <c r="P6" s="150" t="n">
        <f aca="false">P7+P21</f>
        <v>3122000000000</v>
      </c>
      <c r="Q6" s="150" t="n">
        <f aca="false">Q7+Q21</f>
        <v>2361000000000</v>
      </c>
      <c r="R6" s="150" t="n">
        <f aca="false">R7+R21</f>
        <v>3202000000000</v>
      </c>
      <c r="S6" s="150" t="n">
        <f aca="false">S7+S21</f>
        <v>3035000000000</v>
      </c>
      <c r="T6" s="150" t="n">
        <f aca="false">T7+T21</f>
        <v>2744000000000</v>
      </c>
      <c r="U6" s="150" t="n">
        <f aca="false">U7+U21</f>
        <v>2452000000000</v>
      </c>
      <c r="V6" s="150" t="n">
        <f aca="false">V7+V21</f>
        <v>2290000000000</v>
      </c>
    </row>
    <row r="7" customFormat="false" ht="16.5" hidden="false" customHeight="false" outlineLevel="0" collapsed="false">
      <c r="A7" s="110" t="s">
        <v>32</v>
      </c>
      <c r="B7" s="110"/>
      <c r="C7" s="77"/>
      <c r="D7" s="83"/>
      <c r="E7" s="83"/>
      <c r="F7" s="83"/>
      <c r="G7" s="83"/>
      <c r="H7" s="83"/>
      <c r="I7" s="114" t="n">
        <v>2103700000000</v>
      </c>
      <c r="J7" s="114" t="n">
        <v>2308500000000</v>
      </c>
      <c r="K7" s="114" t="n">
        <v>3051800000000</v>
      </c>
      <c r="L7" s="114" t="n">
        <v>2368000000000</v>
      </c>
      <c r="M7" s="114" t="n">
        <v>2151000000000</v>
      </c>
      <c r="N7" s="114" t="n">
        <v>2849000000000</v>
      </c>
      <c r="O7" s="114" t="n">
        <v>2808000000000</v>
      </c>
      <c r="P7" s="114" t="n">
        <v>3122000000000</v>
      </c>
      <c r="Q7" s="114" t="n">
        <v>2361000000000</v>
      </c>
      <c r="R7" s="114" t="n">
        <v>3202000000000</v>
      </c>
      <c r="S7" s="114" t="n">
        <v>3035000000000</v>
      </c>
      <c r="T7" s="114" t="n">
        <v>2744000000000</v>
      </c>
      <c r="U7" s="114" t="n">
        <v>2452000000000</v>
      </c>
      <c r="V7" s="114" t="n">
        <v>2290000000000</v>
      </c>
    </row>
    <row r="8" customFormat="false" ht="16.5" hidden="false" customHeight="false" outlineLevel="0" collapsed="false">
      <c r="A8" s="110" t="s">
        <v>1318</v>
      </c>
      <c r="B8" s="77" t="s">
        <v>98</v>
      </c>
      <c r="C8" s="77"/>
      <c r="D8" s="46"/>
      <c r="E8" s="46"/>
      <c r="F8" s="46"/>
      <c r="G8" s="46"/>
      <c r="H8" s="46"/>
      <c r="I8" s="114" t="n">
        <v>1938000000000</v>
      </c>
      <c r="J8" s="114" t="n">
        <v>2027900000000</v>
      </c>
      <c r="K8" s="114" t="n">
        <v>2824400000000</v>
      </c>
      <c r="L8" s="114" t="n">
        <v>2139000000000</v>
      </c>
      <c r="M8" s="114" t="n">
        <v>1884000000000</v>
      </c>
      <c r="N8" s="114" t="n">
        <v>2585000000000</v>
      </c>
      <c r="O8" s="114" t="n">
        <v>2513000000000</v>
      </c>
      <c r="P8" s="114" t="n">
        <v>2770000000000</v>
      </c>
      <c r="Q8" s="114" t="n">
        <v>2040000000000</v>
      </c>
      <c r="R8" s="114" t="n">
        <v>2834000000000</v>
      </c>
      <c r="S8" s="114" t="n">
        <v>2656000000000</v>
      </c>
      <c r="T8" s="114" t="n">
        <v>2368000000000</v>
      </c>
      <c r="U8" s="114" t="n">
        <v>2064000000000</v>
      </c>
      <c r="V8" s="114" t="n">
        <v>1899000000000</v>
      </c>
    </row>
    <row r="9" customFormat="false" ht="16.5" hidden="false" customHeight="false" outlineLevel="0" collapsed="false">
      <c r="A9" s="115" t="s">
        <v>370</v>
      </c>
      <c r="B9" s="77" t="s">
        <v>500</v>
      </c>
      <c r="C9" s="77"/>
      <c r="D9" s="46"/>
      <c r="E9" s="46"/>
      <c r="F9" s="46"/>
      <c r="G9" s="46"/>
      <c r="H9" s="46"/>
      <c r="I9" s="114" t="n">
        <v>405400000000</v>
      </c>
      <c r="J9" s="114" t="n">
        <v>325900000000</v>
      </c>
      <c r="K9" s="114" t="n">
        <v>556800000000</v>
      </c>
      <c r="L9" s="114" t="n">
        <v>747000000000</v>
      </c>
      <c r="M9" s="114" t="n">
        <v>436000000000</v>
      </c>
      <c r="N9" s="114" t="n">
        <v>509000000000</v>
      </c>
      <c r="O9" s="114" t="n">
        <v>455000000000</v>
      </c>
      <c r="P9" s="114" t="n">
        <v>546000000000</v>
      </c>
      <c r="Q9" s="114" t="n">
        <v>530000000000</v>
      </c>
      <c r="R9" s="114" t="n">
        <v>766000000000</v>
      </c>
      <c r="S9" s="114" t="n">
        <v>742000000000</v>
      </c>
      <c r="T9" s="114" t="n">
        <v>699000000000</v>
      </c>
      <c r="U9" s="114" t="n">
        <v>576000000000</v>
      </c>
      <c r="V9" s="114" t="n">
        <v>600000000000</v>
      </c>
    </row>
    <row r="10" customFormat="false" ht="16.5" hidden="false" customHeight="false" outlineLevel="0" collapsed="false">
      <c r="A10" s="115" t="s">
        <v>924</v>
      </c>
      <c r="B10" s="77" t="s">
        <v>500</v>
      </c>
      <c r="C10" s="77"/>
      <c r="D10" s="46"/>
      <c r="E10" s="46"/>
      <c r="F10" s="46"/>
      <c r="G10" s="46"/>
      <c r="H10" s="46"/>
      <c r="I10" s="114" t="n">
        <v>1532700000000</v>
      </c>
      <c r="J10" s="114" t="n">
        <v>1702000000000</v>
      </c>
      <c r="K10" s="114" t="n">
        <v>2267700000000</v>
      </c>
      <c r="L10" s="114" t="n">
        <v>1392000000000</v>
      </c>
      <c r="M10" s="114" t="n">
        <v>1449000000000</v>
      </c>
      <c r="N10" s="114" t="n">
        <v>2076000000000</v>
      </c>
      <c r="O10" s="114" t="n">
        <v>2058000000000</v>
      </c>
      <c r="P10" s="114" t="n">
        <v>2224000000000</v>
      </c>
      <c r="Q10" s="114" t="n">
        <v>1510000000000</v>
      </c>
      <c r="R10" s="114" t="n">
        <v>2068000000000</v>
      </c>
      <c r="S10" s="114" t="n">
        <v>1915000000000</v>
      </c>
      <c r="T10" s="114" t="n">
        <v>1668000000000</v>
      </c>
      <c r="U10" s="114" t="n">
        <v>1488000000000</v>
      </c>
      <c r="V10" s="114" t="n">
        <v>1300000000000</v>
      </c>
    </row>
    <row r="11" customFormat="false" ht="16.5" hidden="false" customHeight="false" outlineLevel="0" collapsed="false">
      <c r="A11" s="109" t="s">
        <v>1012</v>
      </c>
      <c r="B11" s="110"/>
      <c r="C11" s="77"/>
      <c r="D11" s="46"/>
      <c r="E11" s="46"/>
      <c r="F11" s="46"/>
      <c r="G11" s="46"/>
      <c r="H11" s="46"/>
      <c r="I11" s="114" t="n">
        <v>1023300000000</v>
      </c>
      <c r="J11" s="114" t="n">
        <v>1130500000000</v>
      </c>
      <c r="K11" s="114" t="n">
        <v>1616600000000</v>
      </c>
      <c r="L11" s="114" t="n">
        <v>760000000000</v>
      </c>
      <c r="M11" s="114" t="n">
        <v>952000000000</v>
      </c>
      <c r="N11" s="114" t="n">
        <v>1426000000000</v>
      </c>
      <c r="O11" s="114" t="n">
        <v>1536000000000</v>
      </c>
      <c r="P11" s="114" t="n">
        <v>1411000000000</v>
      </c>
      <c r="Q11" s="114" t="n">
        <v>1114000000000</v>
      </c>
      <c r="R11" s="114" t="n">
        <v>1221000000000</v>
      </c>
      <c r="S11" s="114" t="n">
        <v>1112000000000</v>
      </c>
      <c r="T11" s="114" t="n">
        <v>920000000000</v>
      </c>
      <c r="U11" s="114" t="n">
        <v>864000000000</v>
      </c>
      <c r="V11" s="114" t="n">
        <v>682000000000</v>
      </c>
    </row>
    <row r="12" customFormat="false" ht="16.5" hidden="false" customHeight="false" outlineLevel="0" collapsed="false">
      <c r="A12" s="109" t="s">
        <v>1319</v>
      </c>
      <c r="B12" s="77"/>
      <c r="C12" s="77"/>
      <c r="D12" s="46"/>
      <c r="E12" s="46"/>
      <c r="F12" s="46"/>
      <c r="G12" s="46"/>
      <c r="H12" s="46"/>
      <c r="I12" s="114" t="n">
        <v>509300000000</v>
      </c>
      <c r="J12" s="114" t="n">
        <v>570000000000</v>
      </c>
      <c r="K12" s="114" t="n">
        <v>650300000000</v>
      </c>
      <c r="L12" s="114" t="n">
        <v>632000000000</v>
      </c>
      <c r="M12" s="114" t="n">
        <v>485000000000</v>
      </c>
      <c r="N12" s="114" t="n">
        <v>649000000000</v>
      </c>
      <c r="O12" s="114" t="n">
        <v>519000000000</v>
      </c>
      <c r="P12" s="114" t="n">
        <v>813000000000</v>
      </c>
      <c r="Q12" s="114" t="n">
        <v>394000000000</v>
      </c>
      <c r="R12" s="114" t="n">
        <v>845000000000</v>
      </c>
      <c r="S12" s="114" t="n">
        <v>802000000000</v>
      </c>
      <c r="T12" s="114" t="n">
        <v>748000000000</v>
      </c>
      <c r="U12" s="114" t="n">
        <v>624000000000</v>
      </c>
      <c r="V12" s="114" t="n">
        <v>618000000000</v>
      </c>
    </row>
    <row r="13" customFormat="false" ht="16.5" hidden="false" customHeight="false" outlineLevel="0" collapsed="false">
      <c r="A13" s="109" t="s">
        <v>1320</v>
      </c>
      <c r="B13" s="77"/>
      <c r="C13" s="77"/>
      <c r="D13" s="46"/>
      <c r="E13" s="46"/>
      <c r="F13" s="46"/>
      <c r="G13" s="46"/>
      <c r="H13" s="46"/>
      <c r="I13" s="114" t="n">
        <v>0</v>
      </c>
      <c r="J13" s="114" t="n">
        <v>1500000000</v>
      </c>
      <c r="K13" s="114" t="n">
        <v>800000000</v>
      </c>
      <c r="L13" s="114" t="n">
        <v>0</v>
      </c>
      <c r="M13" s="114" t="n">
        <v>12000000000</v>
      </c>
      <c r="N13" s="114" t="n">
        <v>1000000000</v>
      </c>
      <c r="O13" s="114" t="n">
        <v>2000000000</v>
      </c>
      <c r="P13" s="114" t="n">
        <v>1000000000</v>
      </c>
      <c r="Q13" s="114" t="n">
        <v>2000000000</v>
      </c>
      <c r="R13" s="114" t="n">
        <v>1000000000</v>
      </c>
      <c r="S13" s="114" t="n">
        <v>1000000000</v>
      </c>
      <c r="T13" s="114" t="n">
        <v>1000000000</v>
      </c>
      <c r="U13" s="114" t="n">
        <v>1000000000</v>
      </c>
      <c r="V13" s="114" t="n">
        <v>0</v>
      </c>
    </row>
    <row r="14" customFormat="false" ht="16.5" hidden="false" customHeight="false" outlineLevel="0" collapsed="false">
      <c r="A14" s="110" t="s">
        <v>1321</v>
      </c>
      <c r="B14" s="77" t="s">
        <v>98</v>
      </c>
      <c r="C14" s="77"/>
      <c r="D14" s="46"/>
      <c r="E14" s="46"/>
      <c r="F14" s="46"/>
      <c r="G14" s="46"/>
      <c r="H14" s="46"/>
      <c r="I14" s="114" t="n">
        <v>165700000000</v>
      </c>
      <c r="J14" s="114" t="n">
        <v>280600000000</v>
      </c>
      <c r="K14" s="114" t="n">
        <v>227400000000</v>
      </c>
      <c r="L14" s="114" t="n">
        <v>229000000000</v>
      </c>
      <c r="M14" s="114" t="n">
        <v>267000000000</v>
      </c>
      <c r="N14" s="114" t="n">
        <v>264000000000</v>
      </c>
      <c r="O14" s="114" t="n">
        <v>296000000000</v>
      </c>
      <c r="P14" s="114" t="n">
        <v>351000000000</v>
      </c>
      <c r="Q14" s="114" t="n">
        <v>320000000000</v>
      </c>
      <c r="R14" s="114" t="n">
        <v>368000000000</v>
      </c>
      <c r="S14" s="114" t="n">
        <v>379000000000</v>
      </c>
      <c r="T14" s="114" t="n">
        <v>376000000000</v>
      </c>
      <c r="U14" s="114" t="n">
        <v>387000000000</v>
      </c>
      <c r="V14" s="114" t="n">
        <v>391000000000</v>
      </c>
    </row>
    <row r="15" customFormat="false" ht="16.5" hidden="false" customHeight="false" outlineLevel="0" collapsed="false">
      <c r="A15" s="115" t="s">
        <v>370</v>
      </c>
      <c r="B15" s="77" t="s">
        <v>511</v>
      </c>
      <c r="C15" s="77"/>
      <c r="D15" s="83"/>
      <c r="E15" s="83"/>
      <c r="F15" s="83"/>
      <c r="G15" s="83"/>
      <c r="H15" s="83"/>
      <c r="I15" s="114" t="n">
        <v>104600000000</v>
      </c>
      <c r="J15" s="114" t="n">
        <v>146800000000</v>
      </c>
      <c r="K15" s="114" t="n">
        <v>131900000000</v>
      </c>
      <c r="L15" s="114" t="n">
        <v>159000000000</v>
      </c>
      <c r="M15" s="114" t="n">
        <v>177000000000</v>
      </c>
      <c r="N15" s="114" t="n">
        <v>197000000000</v>
      </c>
      <c r="O15" s="114" t="n">
        <v>195000000000</v>
      </c>
      <c r="P15" s="114" t="n">
        <v>228000000000</v>
      </c>
      <c r="Q15" s="114" t="n">
        <v>209000000000</v>
      </c>
      <c r="R15" s="114" t="n">
        <v>233000000000</v>
      </c>
      <c r="S15" s="114" t="n">
        <v>237000000000</v>
      </c>
      <c r="T15" s="114" t="n">
        <v>230000000000</v>
      </c>
      <c r="U15" s="114" t="n">
        <v>237000000000</v>
      </c>
      <c r="V15" s="114" t="n">
        <v>234000000000</v>
      </c>
    </row>
    <row r="16" customFormat="false" ht="16.5" hidden="false" customHeight="false" outlineLevel="0" collapsed="false">
      <c r="A16" s="109" t="s">
        <v>1322</v>
      </c>
      <c r="B16" s="77"/>
      <c r="C16" s="77"/>
      <c r="D16" s="83"/>
      <c r="E16" s="83"/>
      <c r="F16" s="83"/>
      <c r="G16" s="83"/>
      <c r="H16" s="83"/>
      <c r="I16" s="114" t="n">
        <v>60400000000</v>
      </c>
      <c r="J16" s="114" t="n">
        <v>82800000000</v>
      </c>
      <c r="K16" s="114" t="n">
        <v>60600000000</v>
      </c>
      <c r="L16" s="114" t="n">
        <v>94000000000</v>
      </c>
      <c r="M16" s="114" t="n">
        <v>99000000000</v>
      </c>
      <c r="N16" s="114" t="n">
        <v>113000000000</v>
      </c>
      <c r="O16" s="114" t="n">
        <v>107000000000</v>
      </c>
      <c r="P16" s="114" t="n">
        <v>122000000000</v>
      </c>
      <c r="Q16" s="114" t="n">
        <v>116000000000</v>
      </c>
      <c r="R16" s="114" t="n">
        <v>130000000000</v>
      </c>
      <c r="S16" s="114" t="n">
        <v>138000000000</v>
      </c>
      <c r="T16" s="114" t="n">
        <v>133000000000</v>
      </c>
      <c r="U16" s="114" t="n">
        <v>138000000000</v>
      </c>
      <c r="V16" s="114" t="n">
        <v>138000000000</v>
      </c>
    </row>
    <row r="17" customFormat="false" ht="16.5" hidden="false" customHeight="false" outlineLevel="0" collapsed="false">
      <c r="A17" s="109" t="s">
        <v>1326</v>
      </c>
      <c r="B17" s="77"/>
      <c r="C17" s="77"/>
      <c r="D17" s="83"/>
      <c r="E17" s="83"/>
      <c r="F17" s="83"/>
      <c r="G17" s="83"/>
      <c r="H17" s="83"/>
      <c r="I17" s="114" t="n">
        <v>28800000000</v>
      </c>
      <c r="J17" s="114" t="n">
        <v>30300000000</v>
      </c>
      <c r="K17" s="114" t="n">
        <v>30300000000</v>
      </c>
      <c r="L17" s="114" t="n">
        <v>44000000000</v>
      </c>
      <c r="M17" s="114" t="n">
        <v>46000000000</v>
      </c>
      <c r="N17" s="114" t="n">
        <v>54000000000</v>
      </c>
      <c r="O17" s="114" t="n">
        <v>61000000000</v>
      </c>
      <c r="P17" s="114" t="n">
        <v>68000000000</v>
      </c>
      <c r="Q17" s="114" t="n">
        <v>61000000000</v>
      </c>
      <c r="R17" s="114" t="n">
        <v>65000000000</v>
      </c>
      <c r="S17" s="114" t="n">
        <v>65000000000</v>
      </c>
      <c r="T17" s="114" t="n">
        <v>62000000000</v>
      </c>
      <c r="U17" s="114" t="n">
        <v>63000000000</v>
      </c>
      <c r="V17" s="114" t="n">
        <v>61000000000</v>
      </c>
    </row>
    <row r="18" customFormat="false" ht="16.5" hidden="false" customHeight="false" outlineLevel="0" collapsed="false">
      <c r="A18" s="109" t="s">
        <v>1327</v>
      </c>
      <c r="B18" s="77"/>
      <c r="C18" s="77"/>
      <c r="D18" s="83"/>
      <c r="E18" s="83"/>
      <c r="F18" s="83"/>
      <c r="G18" s="83"/>
      <c r="H18" s="83"/>
      <c r="I18" s="114" t="n">
        <v>10200000000</v>
      </c>
      <c r="J18" s="114" t="n">
        <v>12800000000</v>
      </c>
      <c r="K18" s="114" t="n">
        <v>7300000000</v>
      </c>
      <c r="L18" s="114" t="n">
        <v>10000000000</v>
      </c>
      <c r="M18" s="114" t="n">
        <v>12000000000</v>
      </c>
      <c r="N18" s="114" t="n">
        <v>14000000000</v>
      </c>
      <c r="O18" s="114" t="n">
        <v>15000000000</v>
      </c>
      <c r="P18" s="114" t="n">
        <v>18000000000</v>
      </c>
      <c r="Q18" s="114" t="n">
        <v>18000000000</v>
      </c>
      <c r="R18" s="114" t="n">
        <v>17000000000</v>
      </c>
      <c r="S18" s="114" t="n">
        <v>17000000000</v>
      </c>
      <c r="T18" s="114" t="n">
        <v>16000000000</v>
      </c>
      <c r="U18" s="114" t="n">
        <v>17000000000</v>
      </c>
      <c r="V18" s="114" t="n">
        <v>17000000000</v>
      </c>
    </row>
    <row r="19" customFormat="false" ht="16.5" hidden="false" customHeight="false" outlineLevel="0" collapsed="false">
      <c r="A19" s="109" t="s">
        <v>1328</v>
      </c>
      <c r="B19" s="77"/>
      <c r="C19" s="77"/>
      <c r="D19" s="83"/>
      <c r="E19" s="83"/>
      <c r="F19" s="83"/>
      <c r="G19" s="83"/>
      <c r="H19" s="83"/>
      <c r="I19" s="114" t="n">
        <v>5100000000</v>
      </c>
      <c r="J19" s="114" t="n">
        <v>21000000000</v>
      </c>
      <c r="K19" s="114" t="n">
        <v>33700000000</v>
      </c>
      <c r="L19" s="114" t="n">
        <v>11000000000</v>
      </c>
      <c r="M19" s="114" t="n">
        <v>20000000000</v>
      </c>
      <c r="N19" s="114" t="n">
        <v>16000000000</v>
      </c>
      <c r="O19" s="114" t="n">
        <v>12000000000</v>
      </c>
      <c r="P19" s="114" t="n">
        <v>20000000000</v>
      </c>
      <c r="Q19" s="114" t="n">
        <v>14000000000</v>
      </c>
      <c r="R19" s="114" t="n">
        <v>20000000000</v>
      </c>
      <c r="S19" s="114" t="n">
        <v>18000000000</v>
      </c>
      <c r="T19" s="114" t="n">
        <v>19000000000</v>
      </c>
      <c r="U19" s="114" t="n">
        <v>19000000000</v>
      </c>
      <c r="V19" s="114" t="n">
        <v>19000000000</v>
      </c>
    </row>
    <row r="20" customFormat="false" ht="16.5" hidden="false" customHeight="false" outlineLevel="0" collapsed="false">
      <c r="A20" s="115" t="s">
        <v>924</v>
      </c>
      <c r="B20" s="77" t="s">
        <v>511</v>
      </c>
      <c r="C20" s="77"/>
      <c r="D20" s="83"/>
      <c r="E20" s="83"/>
      <c r="F20" s="83"/>
      <c r="G20" s="83"/>
      <c r="H20" s="83"/>
      <c r="I20" s="114" t="n">
        <v>61100000000</v>
      </c>
      <c r="J20" s="114" t="n">
        <v>133700000000</v>
      </c>
      <c r="K20" s="114" t="n">
        <v>95500000000</v>
      </c>
      <c r="L20" s="114" t="n">
        <v>70000000000</v>
      </c>
      <c r="M20" s="114" t="n">
        <v>90000000000</v>
      </c>
      <c r="N20" s="114" t="n">
        <v>66000000000</v>
      </c>
      <c r="O20" s="114" t="n">
        <v>100000000000</v>
      </c>
      <c r="P20" s="114" t="n">
        <v>123000000000</v>
      </c>
      <c r="Q20" s="114" t="n">
        <v>111000000000</v>
      </c>
      <c r="R20" s="114" t="n">
        <v>136000000000</v>
      </c>
      <c r="S20" s="114" t="n">
        <v>141000000000</v>
      </c>
      <c r="T20" s="114" t="n">
        <v>146000000000</v>
      </c>
      <c r="U20" s="114" t="n">
        <v>151000000000</v>
      </c>
      <c r="V20" s="114" t="n">
        <v>157000000000</v>
      </c>
    </row>
    <row r="21" s="22" customFormat="true" ht="16.5" hidden="false" customHeight="false" outlineLevel="0" collapsed="false">
      <c r="A21" s="116" t="s">
        <v>43</v>
      </c>
      <c r="B21" s="31"/>
      <c r="C21" s="31"/>
      <c r="D21" s="80"/>
      <c r="E21" s="80"/>
      <c r="F21" s="80"/>
      <c r="G21" s="80"/>
      <c r="H21" s="80"/>
      <c r="I21" s="113" t="n">
        <v>0</v>
      </c>
      <c r="J21" s="113" t="n">
        <v>0</v>
      </c>
      <c r="K21" s="113" t="n">
        <v>0</v>
      </c>
      <c r="L21" s="113" t="n">
        <v>0</v>
      </c>
      <c r="M21" s="113" t="n">
        <v>0</v>
      </c>
      <c r="N21" s="113" t="n">
        <v>0</v>
      </c>
      <c r="O21" s="113" t="n">
        <v>0</v>
      </c>
      <c r="P21" s="113" t="n">
        <v>0</v>
      </c>
      <c r="Q21" s="113" t="n">
        <v>0</v>
      </c>
      <c r="R21" s="113" t="n">
        <v>0</v>
      </c>
      <c r="S21" s="113" t="n">
        <v>0</v>
      </c>
      <c r="T21" s="113" t="n">
        <v>0</v>
      </c>
      <c r="U21" s="113" t="n">
        <v>0</v>
      </c>
      <c r="V21" s="113" t="n">
        <v>0</v>
      </c>
    </row>
    <row r="22" customFormat="false" ht="16.5" hidden="false" customHeight="false" outlineLevel="0" collapsed="false">
      <c r="A22" s="22" t="s">
        <v>298</v>
      </c>
      <c r="B22" s="116" t="s">
        <v>108</v>
      </c>
      <c r="C22" s="31"/>
      <c r="D22" s="80"/>
      <c r="E22" s="80"/>
      <c r="F22" s="80"/>
      <c r="G22" s="80"/>
      <c r="H22" s="80"/>
      <c r="I22" s="113" t="n">
        <f aca="false">I23+I35</f>
        <v>954200000000</v>
      </c>
      <c r="J22" s="113" t="n">
        <f aca="false">J23+J35</f>
        <v>1233500000000</v>
      </c>
      <c r="K22" s="113" t="n">
        <f aca="false">K23+K35</f>
        <v>1759300000000</v>
      </c>
      <c r="L22" s="113" t="n">
        <f aca="false">L23+L35</f>
        <v>2828000000000</v>
      </c>
      <c r="M22" s="113" t="n">
        <f aca="false">M23+M35</f>
        <v>2517000000000</v>
      </c>
      <c r="N22" s="113" t="n">
        <f aca="false">N23+N35</f>
        <v>2767000000000</v>
      </c>
      <c r="O22" s="113" t="n">
        <f aca="false">O23+O35</f>
        <v>2638000000000</v>
      </c>
      <c r="P22" s="113" t="n">
        <f aca="false">P23+P35</f>
        <v>3349000000000</v>
      </c>
      <c r="Q22" s="113" t="n">
        <f aca="false">Q23+Q35</f>
        <v>2355000000000</v>
      </c>
      <c r="R22" s="113" t="n">
        <f aca="false">R23+R35</f>
        <v>3114000000000</v>
      </c>
      <c r="S22" s="113" t="n">
        <f aca="false">S23+S35</f>
        <v>2985000000000</v>
      </c>
      <c r="T22" s="113" t="n">
        <f aca="false">T23+T35</f>
        <v>2711000000000</v>
      </c>
      <c r="U22" s="113" t="n">
        <f aca="false">U23+U35</f>
        <v>2626000000000</v>
      </c>
      <c r="V22" s="113" t="n">
        <f aca="false">V23+V35</f>
        <v>2345000000000</v>
      </c>
    </row>
    <row r="23" customFormat="false" ht="16.5" hidden="false" customHeight="false" outlineLevel="0" collapsed="false">
      <c r="A23" s="110" t="s">
        <v>372</v>
      </c>
      <c r="B23" s="110"/>
      <c r="C23" s="77"/>
      <c r="D23" s="46"/>
      <c r="E23" s="46"/>
      <c r="F23" s="46"/>
      <c r="G23" s="46"/>
      <c r="H23" s="46"/>
      <c r="I23" s="114" t="n">
        <v>954200000000</v>
      </c>
      <c r="J23" s="114" t="n">
        <v>1233500000000</v>
      </c>
      <c r="K23" s="114" t="n">
        <v>1759300000000</v>
      </c>
      <c r="L23" s="114" t="n">
        <v>2828000000000</v>
      </c>
      <c r="M23" s="114" t="n">
        <v>2517000000000</v>
      </c>
      <c r="N23" s="114" t="n">
        <v>2767000000000</v>
      </c>
      <c r="O23" s="114" t="n">
        <v>2638000000000</v>
      </c>
      <c r="P23" s="114" t="n">
        <v>3349000000000</v>
      </c>
      <c r="Q23" s="114" t="n">
        <v>2355000000000</v>
      </c>
      <c r="R23" s="114" t="n">
        <v>3114000000000</v>
      </c>
      <c r="S23" s="114" t="n">
        <v>2985000000000</v>
      </c>
      <c r="T23" s="114" t="n">
        <v>2711000000000</v>
      </c>
      <c r="U23" s="114" t="n">
        <v>2626000000000</v>
      </c>
      <c r="V23" s="114" t="n">
        <v>2345000000000</v>
      </c>
    </row>
    <row r="24" customFormat="false" ht="16.5" hidden="false" customHeight="false" outlineLevel="0" collapsed="false">
      <c r="A24" s="110" t="s">
        <v>862</v>
      </c>
      <c r="B24" s="110" t="s">
        <v>110</v>
      </c>
      <c r="C24" s="77"/>
      <c r="D24" s="83"/>
      <c r="E24" s="83"/>
      <c r="F24" s="83"/>
      <c r="G24" s="83"/>
      <c r="H24" s="83"/>
      <c r="I24" s="114" t="n">
        <v>194400000000</v>
      </c>
      <c r="J24" s="114" t="n">
        <v>214600000000</v>
      </c>
      <c r="K24" s="114" t="n">
        <v>367800000000</v>
      </c>
      <c r="L24" s="114" t="n">
        <v>345000000000</v>
      </c>
      <c r="M24" s="114" t="n">
        <v>454000000000</v>
      </c>
      <c r="N24" s="114" t="n">
        <v>501000000000</v>
      </c>
      <c r="O24" s="114" t="n">
        <v>526000000000</v>
      </c>
      <c r="P24" s="114" t="n">
        <v>511000000000</v>
      </c>
      <c r="Q24" s="114" t="n">
        <v>593000000000</v>
      </c>
      <c r="R24" s="114" t="n">
        <v>554000000000</v>
      </c>
      <c r="S24" s="114" t="n">
        <v>602000000000</v>
      </c>
      <c r="T24" s="114" t="n">
        <v>639000000000</v>
      </c>
      <c r="U24" s="114" t="n">
        <v>692000000000</v>
      </c>
      <c r="V24" s="114" t="n">
        <v>747000000000</v>
      </c>
    </row>
    <row r="25" customFormat="false" ht="16.5" hidden="false" customHeight="false" outlineLevel="0" collapsed="false">
      <c r="A25" s="115" t="s">
        <v>926</v>
      </c>
      <c r="B25" s="61" t="s">
        <v>197</v>
      </c>
      <c r="C25" s="77"/>
      <c r="D25" s="83"/>
      <c r="E25" s="83"/>
      <c r="F25" s="83"/>
      <c r="G25" s="83"/>
      <c r="H25" s="83"/>
      <c r="I25" s="114" t="n">
        <v>40600000000</v>
      </c>
      <c r="J25" s="114" t="n">
        <v>52500000000</v>
      </c>
      <c r="K25" s="114" t="n">
        <v>56400000000</v>
      </c>
      <c r="L25" s="114" t="n">
        <v>71000000000</v>
      </c>
      <c r="M25" s="114" t="n">
        <v>78000000000</v>
      </c>
      <c r="N25" s="114" t="n">
        <v>80000000000</v>
      </c>
      <c r="O25" s="114" t="n">
        <v>84000000000</v>
      </c>
      <c r="P25" s="114" t="n">
        <v>111000000000</v>
      </c>
      <c r="Q25" s="114" t="n">
        <v>105000000000</v>
      </c>
      <c r="R25" s="114" t="n">
        <v>112000000000</v>
      </c>
      <c r="S25" s="114" t="n">
        <v>112000000000</v>
      </c>
      <c r="T25" s="114" t="n">
        <v>103000000000</v>
      </c>
      <c r="U25" s="114" t="n">
        <v>106000000000</v>
      </c>
      <c r="V25" s="114" t="n">
        <v>102000000000</v>
      </c>
    </row>
    <row r="26" customFormat="false" ht="16.5" hidden="false" customHeight="false" outlineLevel="0" collapsed="false">
      <c r="A26" s="115" t="s">
        <v>1158</v>
      </c>
      <c r="B26" s="61" t="s">
        <v>197</v>
      </c>
      <c r="C26" s="77"/>
      <c r="D26" s="83"/>
      <c r="E26" s="83"/>
      <c r="F26" s="83"/>
      <c r="G26" s="83"/>
      <c r="H26" s="83"/>
      <c r="I26" s="114" t="n">
        <v>87500000000</v>
      </c>
      <c r="J26" s="114" t="n">
        <v>85400000000</v>
      </c>
      <c r="K26" s="114" t="n">
        <v>139200000000</v>
      </c>
      <c r="L26" s="114" t="n">
        <v>154000000000</v>
      </c>
      <c r="M26" s="114" t="n">
        <v>187000000000</v>
      </c>
      <c r="N26" s="114" t="n">
        <v>211000000000</v>
      </c>
      <c r="O26" s="114" t="n">
        <v>197000000000</v>
      </c>
      <c r="P26" s="114" t="n">
        <v>251000000000</v>
      </c>
      <c r="Q26" s="114" t="n">
        <v>241000000000</v>
      </c>
      <c r="R26" s="114" t="n">
        <v>253000000000</v>
      </c>
      <c r="S26" s="114" t="n">
        <v>252000000000</v>
      </c>
      <c r="T26" s="114" t="n">
        <v>231000000000</v>
      </c>
      <c r="U26" s="114" t="n">
        <v>240000000000</v>
      </c>
      <c r="V26" s="114" t="n">
        <v>229000000000</v>
      </c>
    </row>
    <row r="27" customFormat="false" ht="16.5" hidden="false" customHeight="false" outlineLevel="0" collapsed="false">
      <c r="A27" s="115" t="s">
        <v>343</v>
      </c>
      <c r="B27" s="61" t="s">
        <v>197</v>
      </c>
      <c r="C27" s="77"/>
      <c r="D27" s="83"/>
      <c r="E27" s="83"/>
      <c r="F27" s="83"/>
      <c r="G27" s="83"/>
      <c r="H27" s="83"/>
      <c r="I27" s="114" t="n">
        <v>1100000000</v>
      </c>
      <c r="J27" s="114" t="n">
        <v>900000000</v>
      </c>
      <c r="K27" s="114" t="n">
        <v>2500000000</v>
      </c>
      <c r="L27" s="114" t="n">
        <v>3000000000</v>
      </c>
      <c r="M27" s="114" t="n">
        <v>20000000000</v>
      </c>
      <c r="N27" s="114" t="n">
        <v>28000000000</v>
      </c>
      <c r="O27" s="114" t="n">
        <v>64000000000</v>
      </c>
      <c r="P27" s="114" t="n">
        <v>30000000000</v>
      </c>
      <c r="Q27" s="114" t="n">
        <v>64000000000</v>
      </c>
      <c r="R27" s="114" t="n">
        <v>31000000000</v>
      </c>
      <c r="S27" s="114" t="n">
        <v>31000000000</v>
      </c>
      <c r="T27" s="114" t="n">
        <v>28000000000</v>
      </c>
      <c r="U27" s="114" t="n">
        <v>3000000000</v>
      </c>
      <c r="V27" s="114" t="n">
        <v>3000000000</v>
      </c>
    </row>
    <row r="28" customFormat="false" ht="13.8" hidden="false" customHeight="false" outlineLevel="0" collapsed="false">
      <c r="A28" s="109" t="s">
        <v>115</v>
      </c>
      <c r="B28" s="110"/>
      <c r="C28" s="77"/>
      <c r="D28" s="46"/>
      <c r="E28" s="83"/>
      <c r="F28" s="83"/>
      <c r="G28" s="83"/>
      <c r="H28" s="83"/>
      <c r="I28" s="114" t="n">
        <v>300000000</v>
      </c>
      <c r="J28" s="114" t="n">
        <v>100000000</v>
      </c>
      <c r="K28" s="114" t="n">
        <v>900000000</v>
      </c>
      <c r="L28" s="114" t="n">
        <v>3000000000</v>
      </c>
      <c r="M28" s="114" t="n">
        <v>1000000000</v>
      </c>
      <c r="N28" s="114" t="n">
        <v>1000000000</v>
      </c>
      <c r="O28" s="114" t="n">
        <v>2000000000</v>
      </c>
      <c r="P28" s="114" t="n">
        <v>1000000000</v>
      </c>
      <c r="Q28" s="114" t="n">
        <v>2000000000</v>
      </c>
      <c r="R28" s="114" t="n">
        <v>1000000000</v>
      </c>
      <c r="S28" s="114" t="n">
        <v>1000000000</v>
      </c>
      <c r="T28" s="114" t="n">
        <v>1000000000</v>
      </c>
      <c r="U28" s="114" t="n">
        <v>1000000000</v>
      </c>
      <c r="V28" s="114" t="n">
        <v>1000000000</v>
      </c>
    </row>
    <row r="29" customFormat="false" ht="16.5" hidden="false" customHeight="false" outlineLevel="0" collapsed="false">
      <c r="A29" s="109" t="s">
        <v>252</v>
      </c>
      <c r="B29" s="110"/>
      <c r="C29" s="77"/>
      <c r="D29" s="46"/>
      <c r="E29" s="83"/>
      <c r="F29" s="83"/>
      <c r="G29" s="83"/>
      <c r="H29" s="83"/>
      <c r="I29" s="114" t="n">
        <v>800000000</v>
      </c>
      <c r="J29" s="114" t="n">
        <v>700000000</v>
      </c>
      <c r="K29" s="114" t="n">
        <v>1600000000</v>
      </c>
      <c r="L29" s="114" t="n">
        <v>0</v>
      </c>
      <c r="M29" s="114" t="n">
        <v>18000000000</v>
      </c>
      <c r="N29" s="114" t="n">
        <v>26000000000</v>
      </c>
      <c r="O29" s="114" t="n">
        <v>62000000000</v>
      </c>
      <c r="P29" s="114" t="n">
        <v>29000000000</v>
      </c>
      <c r="Q29" s="114" t="n">
        <v>62000000000</v>
      </c>
      <c r="R29" s="114" t="n">
        <v>30000000000</v>
      </c>
      <c r="S29" s="114" t="n">
        <v>30000000000</v>
      </c>
      <c r="T29" s="114" t="n">
        <v>27000000000</v>
      </c>
      <c r="U29" s="114" t="n">
        <v>2000000000</v>
      </c>
      <c r="V29" s="114" t="n">
        <v>2000000000</v>
      </c>
    </row>
    <row r="30" customFormat="false" ht="16.5" hidden="false" customHeight="false" outlineLevel="0" collapsed="false">
      <c r="A30" s="115" t="s">
        <v>618</v>
      </c>
      <c r="B30" s="61" t="s">
        <v>197</v>
      </c>
      <c r="C30" s="122"/>
      <c r="D30" s="46"/>
      <c r="E30" s="83"/>
      <c r="F30" s="83"/>
      <c r="G30" s="83"/>
      <c r="H30" s="83"/>
      <c r="I30" s="114" t="n">
        <v>63800000000</v>
      </c>
      <c r="J30" s="114" t="n">
        <v>74400000000</v>
      </c>
      <c r="K30" s="114" t="n">
        <v>167900000000</v>
      </c>
      <c r="L30" s="114" t="n">
        <v>114000000000</v>
      </c>
      <c r="M30" s="114" t="n">
        <v>168000000000</v>
      </c>
      <c r="N30" s="114" t="n">
        <v>180000000000</v>
      </c>
      <c r="O30" s="114" t="n">
        <v>178000000000</v>
      </c>
      <c r="P30" s="114" t="n">
        <v>116000000000</v>
      </c>
      <c r="Q30" s="114" t="n">
        <v>179000000000</v>
      </c>
      <c r="R30" s="114" t="n">
        <v>155000000000</v>
      </c>
      <c r="S30" s="114" t="n">
        <v>205000000000</v>
      </c>
      <c r="T30" s="114" t="n">
        <v>275000000000</v>
      </c>
      <c r="U30" s="114" t="n">
        <v>340000000000</v>
      </c>
      <c r="V30" s="114" t="n">
        <v>410000000000</v>
      </c>
    </row>
    <row r="31" customFormat="false" ht="16.5" hidden="false" customHeight="false" outlineLevel="0" collapsed="false">
      <c r="A31" s="115" t="s">
        <v>929</v>
      </c>
      <c r="B31" s="61" t="s">
        <v>197</v>
      </c>
      <c r="C31" s="77"/>
      <c r="D31" s="46"/>
      <c r="E31" s="46"/>
      <c r="F31" s="46"/>
      <c r="G31" s="46"/>
      <c r="H31" s="46"/>
      <c r="I31" s="114" t="n">
        <v>1300000000</v>
      </c>
      <c r="J31" s="114" t="n">
        <v>1400000000</v>
      </c>
      <c r="K31" s="114" t="n">
        <v>1700000000</v>
      </c>
      <c r="L31" s="114" t="n">
        <v>2000000000</v>
      </c>
      <c r="M31" s="114" t="n">
        <v>2000000000</v>
      </c>
      <c r="N31" s="114" t="n">
        <v>2000000000</v>
      </c>
      <c r="O31" s="114" t="n">
        <v>3000000000</v>
      </c>
      <c r="P31" s="114" t="n">
        <v>2000000000</v>
      </c>
      <c r="Q31" s="114" t="n">
        <v>3000000000</v>
      </c>
      <c r="R31" s="114" t="n">
        <v>2000000000</v>
      </c>
      <c r="S31" s="114" t="n">
        <v>3000000000</v>
      </c>
      <c r="T31" s="114" t="n">
        <v>3000000000</v>
      </c>
      <c r="U31" s="114" t="n">
        <v>3000000000</v>
      </c>
      <c r="V31" s="114" t="n">
        <v>3000000000</v>
      </c>
    </row>
    <row r="32" customFormat="false" ht="16.5" hidden="false" customHeight="false" outlineLevel="0" collapsed="false">
      <c r="A32" s="109" t="s">
        <v>249</v>
      </c>
      <c r="B32" s="110"/>
      <c r="C32" s="77"/>
      <c r="D32" s="46"/>
      <c r="E32" s="83"/>
      <c r="F32" s="83"/>
      <c r="G32" s="83"/>
      <c r="H32" s="83"/>
      <c r="I32" s="114" t="n">
        <v>1300000000</v>
      </c>
      <c r="J32" s="114" t="n">
        <v>1400000000</v>
      </c>
      <c r="K32" s="114" t="n">
        <v>1700000000</v>
      </c>
      <c r="L32" s="114" t="n">
        <v>2000000000</v>
      </c>
      <c r="M32" s="114" t="n">
        <v>2000000000</v>
      </c>
      <c r="N32" s="114" t="n">
        <v>2000000000</v>
      </c>
      <c r="O32" s="114" t="n">
        <v>3000000000</v>
      </c>
      <c r="P32" s="114" t="n">
        <v>2000000000</v>
      </c>
      <c r="Q32" s="114" t="n">
        <v>3000000000</v>
      </c>
      <c r="R32" s="114" t="n">
        <v>2000000000</v>
      </c>
      <c r="S32" s="114" t="n">
        <v>3000000000</v>
      </c>
      <c r="T32" s="114" t="n">
        <v>3000000000</v>
      </c>
      <c r="U32" s="114" t="n">
        <v>3000000000</v>
      </c>
      <c r="V32" s="114" t="n">
        <v>3000000000</v>
      </c>
    </row>
    <row r="33" customFormat="false" ht="16.5" hidden="false" customHeight="false" outlineLevel="0" collapsed="false">
      <c r="A33" s="109" t="s">
        <v>1332</v>
      </c>
      <c r="B33" s="77"/>
      <c r="C33" s="77"/>
      <c r="D33" s="83"/>
      <c r="E33" s="83"/>
      <c r="F33" s="83"/>
      <c r="G33" s="83"/>
      <c r="H33" s="83"/>
      <c r="I33" s="114" t="n">
        <v>0</v>
      </c>
      <c r="J33" s="114" t="n">
        <v>0</v>
      </c>
      <c r="K33" s="114" t="n">
        <v>0</v>
      </c>
      <c r="L33" s="114" t="n">
        <v>0</v>
      </c>
      <c r="M33" s="114" t="n">
        <v>0</v>
      </c>
      <c r="N33" s="114" t="n">
        <v>0</v>
      </c>
      <c r="O33" s="114" t="n">
        <v>0</v>
      </c>
      <c r="P33" s="114" t="n">
        <v>0</v>
      </c>
      <c r="Q33" s="114" t="n">
        <v>0</v>
      </c>
      <c r="R33" s="114" t="n">
        <v>0</v>
      </c>
      <c r="S33" s="114" t="n">
        <v>0</v>
      </c>
      <c r="T33" s="114" t="n">
        <v>0</v>
      </c>
      <c r="U33" s="114" t="n">
        <v>0</v>
      </c>
      <c r="V33" s="114" t="n">
        <v>0</v>
      </c>
    </row>
    <row r="34" customFormat="false" ht="16.5" hidden="false" customHeight="false" outlineLevel="0" collapsed="false">
      <c r="A34" s="110" t="s">
        <v>1334</v>
      </c>
      <c r="B34" s="110" t="s">
        <v>110</v>
      </c>
      <c r="C34" s="77"/>
      <c r="D34" s="83"/>
      <c r="E34" s="83"/>
      <c r="F34" s="83"/>
      <c r="G34" s="83"/>
      <c r="H34" s="83"/>
      <c r="I34" s="114" t="n">
        <v>759800000000</v>
      </c>
      <c r="J34" s="114" t="n">
        <v>1018800000000</v>
      </c>
      <c r="K34" s="114" t="n">
        <v>1391500000000</v>
      </c>
      <c r="L34" s="114" t="n">
        <v>2482000000000</v>
      </c>
      <c r="M34" s="114" t="n">
        <v>2063000000000</v>
      </c>
      <c r="N34" s="114" t="n">
        <v>2266000000000</v>
      </c>
      <c r="O34" s="114" t="n">
        <v>2112000000000</v>
      </c>
      <c r="P34" s="114" t="n">
        <v>2838000000000</v>
      </c>
      <c r="Q34" s="114" t="n">
        <v>1762000000000</v>
      </c>
      <c r="R34" s="114" t="n">
        <v>2559000000000</v>
      </c>
      <c r="S34" s="114" t="n">
        <v>2383000000000</v>
      </c>
      <c r="T34" s="114" t="n">
        <v>2071000000000</v>
      </c>
      <c r="U34" s="114" t="n">
        <v>1934000000000</v>
      </c>
      <c r="V34" s="114" t="n">
        <v>1598000000000</v>
      </c>
    </row>
    <row r="35" customFormat="false" ht="16.5" hidden="false" customHeight="false" outlineLevel="0" collapsed="false">
      <c r="A35" s="77" t="s">
        <v>122</v>
      </c>
      <c r="B35" s="110" t="s">
        <v>110</v>
      </c>
      <c r="C35" s="77"/>
      <c r="D35" s="46"/>
      <c r="E35" s="83"/>
      <c r="F35" s="83"/>
      <c r="G35" s="83"/>
      <c r="H35" s="83"/>
      <c r="I35" s="114"/>
      <c r="J35" s="114"/>
      <c r="K35" s="114"/>
      <c r="L35" s="114"/>
      <c r="M35" s="114"/>
      <c r="N35" s="114"/>
      <c r="O35" s="114"/>
      <c r="P35" s="114"/>
      <c r="Q35" s="114"/>
      <c r="R35" s="114"/>
      <c r="S35" s="114"/>
      <c r="T35" s="114"/>
      <c r="U35" s="114"/>
      <c r="V35" s="114"/>
    </row>
    <row r="36" customFormat="false" ht="16.5" hidden="false" customHeight="false" outlineLevel="0" collapsed="false">
      <c r="A36" s="110" t="s">
        <v>1335</v>
      </c>
      <c r="B36" s="77"/>
      <c r="C36" s="77"/>
      <c r="D36" s="46"/>
      <c r="E36" s="46"/>
      <c r="F36" s="46"/>
      <c r="G36" s="46"/>
      <c r="H36" s="46"/>
      <c r="I36" s="114" t="n">
        <v>1909300000000</v>
      </c>
      <c r="J36" s="114" t="n">
        <v>2093900000000</v>
      </c>
      <c r="K36" s="114" t="n">
        <v>2684000000000</v>
      </c>
      <c r="L36" s="114" t="n">
        <v>2023000000000</v>
      </c>
      <c r="M36" s="114" t="n">
        <v>1697000000000</v>
      </c>
      <c r="N36" s="114" t="n">
        <v>2348000000000</v>
      </c>
      <c r="O36" s="114" t="n">
        <v>2282000000000</v>
      </c>
      <c r="P36" s="114" t="n">
        <v>2611000000000</v>
      </c>
      <c r="Q36" s="114" t="n">
        <v>1768000000000</v>
      </c>
      <c r="R36" s="114" t="n">
        <v>2648000000000</v>
      </c>
      <c r="S36" s="114" t="n">
        <v>2433000000000</v>
      </c>
      <c r="T36" s="114" t="n">
        <v>2105000000000</v>
      </c>
      <c r="U36" s="114" t="n">
        <v>1760000000000</v>
      </c>
      <c r="V36" s="114" t="n">
        <v>1543000000000</v>
      </c>
    </row>
    <row r="37" customFormat="false" ht="16.5" hidden="false" customHeight="false" outlineLevel="0" collapsed="false">
      <c r="A37" s="110" t="s">
        <v>1336</v>
      </c>
      <c r="B37" s="77"/>
      <c r="C37" s="77"/>
      <c r="D37" s="197"/>
      <c r="E37" s="83"/>
      <c r="F37" s="83"/>
      <c r="G37" s="83"/>
      <c r="H37" s="83"/>
      <c r="I37" s="114" t="n">
        <v>1149500000000</v>
      </c>
      <c r="J37" s="114" t="n">
        <v>1075000000000</v>
      </c>
      <c r="K37" s="114" t="n">
        <v>1292500000000</v>
      </c>
      <c r="L37" s="114" t="n">
        <v>-459000000000</v>
      </c>
      <c r="M37" s="114" t="n">
        <v>-366000000000</v>
      </c>
      <c r="N37" s="114" t="n">
        <v>82000000000</v>
      </c>
      <c r="O37" s="114" t="n">
        <v>170000000000</v>
      </c>
      <c r="P37" s="114" t="n">
        <v>-228000000000</v>
      </c>
      <c r="Q37" s="114" t="n">
        <v>6000000000</v>
      </c>
      <c r="R37" s="114" t="n">
        <v>88000000000</v>
      </c>
      <c r="S37" s="114" t="n">
        <v>50000000000</v>
      </c>
      <c r="T37" s="114" t="n">
        <v>33000000000</v>
      </c>
      <c r="U37" s="114" t="n">
        <v>-174000000000</v>
      </c>
      <c r="V37" s="114" t="n">
        <v>-55000000000</v>
      </c>
    </row>
    <row r="38" customFormat="false" ht="16.5" hidden="false" customHeight="false" outlineLevel="0" collapsed="false">
      <c r="A38" s="110" t="s">
        <v>382</v>
      </c>
      <c r="B38" s="77"/>
      <c r="C38" s="77"/>
      <c r="D38" s="46"/>
      <c r="E38" s="46"/>
      <c r="F38" s="46"/>
      <c r="G38" s="46"/>
      <c r="H38" s="46"/>
      <c r="I38" s="114" t="n">
        <v>1149500000000</v>
      </c>
      <c r="J38" s="114" t="n">
        <v>1075000000000</v>
      </c>
      <c r="K38" s="114" t="n">
        <v>1292500000000</v>
      </c>
      <c r="L38" s="114" t="n">
        <v>-459000000000</v>
      </c>
      <c r="M38" s="114" t="n">
        <v>-366000000000</v>
      </c>
      <c r="N38" s="114" t="n">
        <v>82000000000</v>
      </c>
      <c r="O38" s="114" t="n">
        <v>170000000000</v>
      </c>
      <c r="P38" s="114" t="n">
        <v>-228000000000</v>
      </c>
      <c r="Q38" s="114" t="n">
        <v>6000000000</v>
      </c>
      <c r="R38" s="114" t="n">
        <v>88000000000</v>
      </c>
      <c r="S38" s="114" t="n">
        <v>50000000000</v>
      </c>
      <c r="T38" s="114" t="n">
        <v>33000000000</v>
      </c>
      <c r="U38" s="114" t="n">
        <v>-174000000000</v>
      </c>
      <c r="V38" s="114" t="n">
        <v>-55000000000</v>
      </c>
    </row>
    <row r="39" customFormat="false" ht="15" hidden="false" customHeight="false" outlineLevel="0" collapsed="false">
      <c r="A39" s="31" t="s">
        <v>64</v>
      </c>
      <c r="B39" s="31" t="s">
        <v>133</v>
      </c>
      <c r="C39" s="31"/>
      <c r="D39" s="198"/>
      <c r="E39" s="80"/>
      <c r="F39" s="80"/>
      <c r="G39" s="80"/>
      <c r="H39" s="80"/>
      <c r="I39" s="198" t="n">
        <f aca="false">I53-I54+I40</f>
        <v>1033400000000</v>
      </c>
      <c r="J39" s="198" t="n">
        <f aca="false">J53-J54+J40</f>
        <v>1075100000000</v>
      </c>
      <c r="K39" s="198" t="n">
        <f aca="false">K53-K54+K40</f>
        <v>1292500000000</v>
      </c>
      <c r="L39" s="198" t="n">
        <f aca="false">L53-L54+L40</f>
        <v>190000000000</v>
      </c>
      <c r="M39" s="198" t="n">
        <f aca="false">M53-M54+M40</f>
        <v>-235000000000</v>
      </c>
      <c r="N39" s="198" t="n">
        <f aca="false">N53-N54+N40</f>
        <v>39000000000</v>
      </c>
      <c r="O39" s="198" t="n">
        <f aca="false">O53-O54+O40</f>
        <v>664000000000</v>
      </c>
      <c r="P39" s="198" t="n">
        <f aca="false">P53-P54+P40</f>
        <v>-288000000000</v>
      </c>
      <c r="Q39" s="198" t="n">
        <f aca="false">Q53-Q54+Q40</f>
        <v>121000000000</v>
      </c>
      <c r="R39" s="198" t="n">
        <f aca="false">R53-R54+R40</f>
        <v>-304000000000</v>
      </c>
      <c r="S39" s="198" t="n">
        <f aca="false">S53-S54+S40</f>
        <v>-390000000000</v>
      </c>
      <c r="T39" s="198" t="n">
        <f aca="false">T53-T54+T40</f>
        <v>-355000000000</v>
      </c>
      <c r="U39" s="198" t="n">
        <f aca="false">U53-U54+U40</f>
        <v>-178000000000</v>
      </c>
      <c r="V39" s="198" t="n">
        <f aca="false">V53-V54+V40</f>
        <v>-63000000000</v>
      </c>
    </row>
    <row r="40" customFormat="false" ht="16.5" hidden="false" customHeight="false" outlineLevel="0" collapsed="false">
      <c r="A40" s="110" t="s">
        <v>383</v>
      </c>
      <c r="B40" s="77" t="s">
        <v>144</v>
      </c>
      <c r="C40" s="77"/>
      <c r="D40" s="46"/>
      <c r="E40" s="46"/>
      <c r="F40" s="46"/>
      <c r="G40" s="46"/>
      <c r="H40" s="46"/>
      <c r="I40" s="114" t="n">
        <v>1083200000000</v>
      </c>
      <c r="J40" s="114" t="n">
        <v>1084700000000</v>
      </c>
      <c r="K40" s="114" t="n">
        <v>1292500000000</v>
      </c>
      <c r="L40" s="114" t="n">
        <v>-47000000000</v>
      </c>
      <c r="M40" s="114" t="n">
        <v>-286000000000</v>
      </c>
      <c r="N40" s="114" t="n">
        <v>-241000000000</v>
      </c>
      <c r="O40" s="114" t="n">
        <v>417000000000</v>
      </c>
      <c r="P40" s="114" t="n">
        <v>-258000000000</v>
      </c>
      <c r="Q40" s="114" t="n">
        <v>64000000000</v>
      </c>
      <c r="R40" s="114" t="n">
        <v>-108000000000</v>
      </c>
      <c r="S40" s="114" t="n">
        <v>-170000000000</v>
      </c>
      <c r="T40" s="114" t="n">
        <v>-161000000000</v>
      </c>
      <c r="U40" s="114" t="n">
        <v>-176000000000</v>
      </c>
      <c r="V40" s="114" t="n">
        <v>-59000000000</v>
      </c>
    </row>
    <row r="41" customFormat="false" ht="16.5" hidden="false" customHeight="false" outlineLevel="0" collapsed="false">
      <c r="A41" s="115" t="s">
        <v>962</v>
      </c>
      <c r="B41" s="77" t="s">
        <v>1358</v>
      </c>
      <c r="C41" s="77"/>
      <c r="D41" s="46"/>
      <c r="E41" s="46"/>
      <c r="F41" s="46"/>
      <c r="G41" s="46"/>
      <c r="H41" s="46"/>
      <c r="I41" s="114" t="n">
        <v>953000000000</v>
      </c>
      <c r="J41" s="114" t="n">
        <v>987400000000</v>
      </c>
      <c r="K41" s="114" t="n">
        <v>207400000000</v>
      </c>
      <c r="L41" s="114" t="n">
        <v>-47000000000</v>
      </c>
      <c r="M41" s="114" t="n">
        <v>-286000000000</v>
      </c>
      <c r="N41" s="114" t="n">
        <v>-241000000000</v>
      </c>
      <c r="O41" s="114" t="n">
        <v>417000000000</v>
      </c>
      <c r="P41" s="114" t="n">
        <v>-258000000000</v>
      </c>
      <c r="Q41" s="114" t="n">
        <v>64000000000</v>
      </c>
      <c r="R41" s="114" t="n">
        <v>-108000000000</v>
      </c>
      <c r="S41" s="114" t="n">
        <v>-170000000000</v>
      </c>
      <c r="T41" s="114" t="n">
        <v>-161000000000</v>
      </c>
      <c r="U41" s="114" t="n">
        <v>-176000000000</v>
      </c>
      <c r="V41" s="114" t="n">
        <v>-59000000000</v>
      </c>
    </row>
    <row r="42" customFormat="false" ht="16.5" hidden="false" customHeight="false" outlineLevel="0" collapsed="false">
      <c r="A42" s="109" t="s">
        <v>1337</v>
      </c>
      <c r="B42" s="77"/>
      <c r="C42" s="77"/>
      <c r="D42" s="46"/>
      <c r="E42" s="46"/>
      <c r="F42" s="46"/>
      <c r="G42" s="83"/>
      <c r="H42" s="83"/>
      <c r="I42" s="114" t="n">
        <v>626400000000</v>
      </c>
      <c r="J42" s="114" t="n">
        <v>817400000000</v>
      </c>
      <c r="K42" s="114" t="n">
        <v>-339900000000</v>
      </c>
      <c r="L42" s="114" t="n">
        <v>768000000000</v>
      </c>
      <c r="M42" s="114" t="n">
        <v>321000000000</v>
      </c>
      <c r="N42" s="114" t="n">
        <v>-770000000000</v>
      </c>
      <c r="O42" s="114" t="n">
        <v>0</v>
      </c>
      <c r="P42" s="114" t="n">
        <v>-105000000000</v>
      </c>
      <c r="Q42" s="114" t="n">
        <v>0</v>
      </c>
      <c r="R42" s="114" t="n">
        <v>-179000000000</v>
      </c>
      <c r="S42" s="114" t="n">
        <v>-209000000000</v>
      </c>
      <c r="T42" s="114" t="n">
        <v>-188000000000</v>
      </c>
      <c r="U42" s="114" t="n">
        <v>-37000000000</v>
      </c>
      <c r="V42" s="114" t="n">
        <v>-15000000000</v>
      </c>
    </row>
    <row r="43" customFormat="false" ht="16.5" hidden="false" customHeight="false" outlineLevel="0" collapsed="false">
      <c r="A43" s="109" t="s">
        <v>1338</v>
      </c>
      <c r="B43" s="77"/>
      <c r="C43" s="77"/>
      <c r="D43" s="46"/>
      <c r="E43" s="46"/>
      <c r="F43" s="46"/>
      <c r="G43" s="46"/>
      <c r="H43" s="46"/>
      <c r="I43" s="114" t="n">
        <v>533600000000</v>
      </c>
      <c r="J43" s="114" t="n">
        <v>710100000000</v>
      </c>
      <c r="K43" s="114" t="n">
        <v>-339900000000</v>
      </c>
      <c r="L43" s="114" t="n">
        <v>768000000000</v>
      </c>
      <c r="M43" s="114" t="n">
        <v>321000000000</v>
      </c>
      <c r="N43" s="114" t="n">
        <v>-771000000000</v>
      </c>
      <c r="O43" s="114" t="n">
        <v>0</v>
      </c>
      <c r="P43" s="114" t="n">
        <v>-105000000000</v>
      </c>
      <c r="Q43" s="114" t="n">
        <v>0</v>
      </c>
      <c r="R43" s="114" t="n">
        <v>-179000000000</v>
      </c>
      <c r="S43" s="114" t="n">
        <v>-209000000000</v>
      </c>
      <c r="T43" s="114" t="n">
        <v>-188000000000</v>
      </c>
      <c r="U43" s="114" t="n">
        <v>-37000000000</v>
      </c>
      <c r="V43" s="114" t="n">
        <v>-15000000000</v>
      </c>
    </row>
    <row r="44" customFormat="false" ht="16.5" hidden="false" customHeight="false" outlineLevel="0" collapsed="false">
      <c r="A44" s="109" t="s">
        <v>1339</v>
      </c>
      <c r="B44" s="77"/>
      <c r="C44" s="77"/>
      <c r="D44" s="46"/>
      <c r="E44" s="46"/>
      <c r="F44" s="46"/>
      <c r="G44" s="46"/>
      <c r="H44" s="46"/>
      <c r="I44" s="114" t="n">
        <v>92800000000</v>
      </c>
      <c r="J44" s="114" t="n">
        <v>107200000000</v>
      </c>
      <c r="K44" s="114" t="n">
        <v>0</v>
      </c>
      <c r="L44" s="114" t="n">
        <v>0</v>
      </c>
      <c r="M44" s="114" t="n">
        <v>0</v>
      </c>
      <c r="N44" s="114" t="n">
        <v>1000000000</v>
      </c>
      <c r="O44" s="114" t="n">
        <v>0</v>
      </c>
      <c r="P44" s="114" t="n">
        <v>0</v>
      </c>
      <c r="Q44" s="114" t="n">
        <v>0</v>
      </c>
      <c r="R44" s="114" t="n">
        <v>0</v>
      </c>
      <c r="S44" s="114" t="n">
        <v>0</v>
      </c>
      <c r="T44" s="114" t="n">
        <v>0</v>
      </c>
      <c r="U44" s="114" t="n">
        <v>0</v>
      </c>
      <c r="V44" s="114" t="n">
        <v>0</v>
      </c>
    </row>
    <row r="45" customFormat="false" ht="16.5" hidden="false" customHeight="false" outlineLevel="0" collapsed="false">
      <c r="A45" s="109" t="s">
        <v>1340</v>
      </c>
      <c r="B45" s="77"/>
      <c r="C45" s="77"/>
      <c r="D45" s="46"/>
      <c r="E45" s="46"/>
      <c r="F45" s="46"/>
      <c r="G45" s="46"/>
      <c r="H45" s="46"/>
      <c r="I45" s="114" t="n">
        <v>326600000000</v>
      </c>
      <c r="J45" s="114" t="n">
        <v>170000000000</v>
      </c>
      <c r="K45" s="114" t="n">
        <v>547300000000</v>
      </c>
      <c r="L45" s="114" t="n">
        <v>-815000000000</v>
      </c>
      <c r="M45" s="114" t="n">
        <v>-608000000000</v>
      </c>
      <c r="N45" s="114" t="n">
        <v>528000000000</v>
      </c>
      <c r="O45" s="114" t="n">
        <v>417000000000</v>
      </c>
      <c r="P45" s="114" t="n">
        <v>-152000000000</v>
      </c>
      <c r="Q45" s="114" t="n">
        <v>64000000000</v>
      </c>
      <c r="R45" s="114" t="n">
        <v>71000000000</v>
      </c>
      <c r="S45" s="114" t="n">
        <v>40000000000</v>
      </c>
      <c r="T45" s="114" t="n">
        <v>27000000000</v>
      </c>
      <c r="U45" s="114" t="n">
        <v>-140000000000</v>
      </c>
      <c r="V45" s="114" t="n">
        <v>-44000000000</v>
      </c>
    </row>
    <row r="46" customFormat="false" ht="16.5" hidden="false" customHeight="false" outlineLevel="0" collapsed="false">
      <c r="A46" s="109" t="s">
        <v>1341</v>
      </c>
      <c r="B46" s="77"/>
      <c r="C46" s="77"/>
      <c r="D46" s="46"/>
      <c r="E46" s="46"/>
      <c r="F46" s="46"/>
      <c r="G46" s="46"/>
      <c r="H46" s="46"/>
      <c r="I46" s="114" t="n">
        <v>326600000000</v>
      </c>
      <c r="J46" s="114" t="n">
        <v>170000000000</v>
      </c>
      <c r="K46" s="114" t="n">
        <v>547300000000</v>
      </c>
      <c r="L46" s="114" t="n">
        <v>-828000000000</v>
      </c>
      <c r="M46" s="114" t="n">
        <v>-635000000000</v>
      </c>
      <c r="N46" s="114" t="n">
        <v>469000000000</v>
      </c>
      <c r="O46" s="114" t="n">
        <v>417000000000</v>
      </c>
      <c r="P46" s="114" t="n">
        <v>-152000000000</v>
      </c>
      <c r="Q46" s="114" t="n">
        <v>64000000000</v>
      </c>
      <c r="R46" s="114" t="n">
        <v>71000000000</v>
      </c>
      <c r="S46" s="114" t="n">
        <v>40000000000</v>
      </c>
      <c r="T46" s="114" t="n">
        <v>27000000000</v>
      </c>
      <c r="U46" s="114" t="n">
        <v>-139000000000</v>
      </c>
      <c r="V46" s="114" t="n">
        <v>-44000000000</v>
      </c>
    </row>
    <row r="47" customFormat="false" ht="16.5" hidden="false" customHeight="false" outlineLevel="0" collapsed="false">
      <c r="A47" s="109" t="s">
        <v>1342</v>
      </c>
      <c r="B47" s="77"/>
      <c r="C47" s="77"/>
      <c r="D47" s="46"/>
      <c r="E47" s="46"/>
      <c r="F47" s="46"/>
      <c r="G47" s="46"/>
      <c r="H47" s="46"/>
      <c r="I47" s="114" t="n">
        <v>0</v>
      </c>
      <c r="J47" s="114" t="n">
        <v>0</v>
      </c>
      <c r="K47" s="114" t="n">
        <v>0</v>
      </c>
      <c r="L47" s="114" t="n">
        <v>13000000000</v>
      </c>
      <c r="M47" s="114" t="n">
        <v>27000000000</v>
      </c>
      <c r="N47" s="114" t="n">
        <v>59000000000</v>
      </c>
      <c r="O47" s="114" t="n">
        <v>0</v>
      </c>
      <c r="P47" s="114" t="n">
        <v>0</v>
      </c>
      <c r="Q47" s="114" t="n">
        <v>0</v>
      </c>
      <c r="R47" s="114" t="n">
        <v>0</v>
      </c>
      <c r="S47" s="114" t="n">
        <v>0</v>
      </c>
      <c r="T47" s="114" t="n">
        <v>0</v>
      </c>
      <c r="U47" s="114" t="n">
        <v>0</v>
      </c>
      <c r="V47" s="114" t="n">
        <v>0</v>
      </c>
    </row>
    <row r="48" customFormat="false" ht="16.5" hidden="false" customHeight="false" outlineLevel="0" collapsed="false">
      <c r="A48" s="115" t="s">
        <v>327</v>
      </c>
      <c r="B48" s="77" t="s">
        <v>1358</v>
      </c>
      <c r="C48" s="77"/>
      <c r="D48" s="46"/>
      <c r="E48" s="46"/>
      <c r="F48" s="46"/>
      <c r="G48" s="46"/>
      <c r="H48" s="46"/>
      <c r="I48" s="114" t="n">
        <v>0</v>
      </c>
      <c r="J48" s="114" t="n">
        <v>0</v>
      </c>
      <c r="K48" s="114" t="n">
        <v>0</v>
      </c>
      <c r="L48" s="114" t="n">
        <v>0</v>
      </c>
      <c r="M48" s="114" t="n">
        <v>0</v>
      </c>
      <c r="N48" s="114" t="n">
        <v>0</v>
      </c>
      <c r="O48" s="114" t="n">
        <v>0</v>
      </c>
      <c r="P48" s="114" t="n">
        <v>0</v>
      </c>
      <c r="Q48" s="114" t="n">
        <v>0</v>
      </c>
      <c r="R48" s="114" t="n">
        <v>0</v>
      </c>
      <c r="S48" s="114" t="n">
        <v>0</v>
      </c>
      <c r="T48" s="114" t="n">
        <v>0</v>
      </c>
      <c r="U48" s="114" t="n">
        <v>0</v>
      </c>
      <c r="V48" s="114" t="n">
        <v>0</v>
      </c>
    </row>
    <row r="49" customFormat="false" ht="16.5" hidden="false" customHeight="false" outlineLevel="0" collapsed="false">
      <c r="A49" s="109" t="s">
        <v>674</v>
      </c>
      <c r="B49" s="77"/>
      <c r="C49" s="77"/>
      <c r="D49" s="46"/>
      <c r="E49" s="46"/>
      <c r="F49" s="46"/>
      <c r="G49" s="46"/>
      <c r="H49" s="46"/>
      <c r="I49" s="114" t="n">
        <v>0</v>
      </c>
      <c r="J49" s="114" t="n">
        <v>0</v>
      </c>
      <c r="K49" s="114" t="n">
        <v>0</v>
      </c>
      <c r="L49" s="114" t="n">
        <v>0</v>
      </c>
      <c r="M49" s="114" t="n">
        <v>0</v>
      </c>
      <c r="N49" s="114" t="n">
        <v>0</v>
      </c>
      <c r="O49" s="114" t="n">
        <v>0</v>
      </c>
      <c r="P49" s="114" t="n">
        <v>0</v>
      </c>
      <c r="Q49" s="114" t="n">
        <v>0</v>
      </c>
      <c r="R49" s="114" t="n">
        <v>0</v>
      </c>
      <c r="S49" s="114" t="n">
        <v>0</v>
      </c>
      <c r="T49" s="114" t="n">
        <v>0</v>
      </c>
      <c r="U49" s="114" t="n">
        <v>0</v>
      </c>
      <c r="V49" s="114" t="n">
        <v>0</v>
      </c>
    </row>
    <row r="50" customFormat="false" ht="16.5" hidden="false" customHeight="false" outlineLevel="0" collapsed="false">
      <c r="A50" s="109" t="s">
        <v>1343</v>
      </c>
      <c r="B50" s="77"/>
      <c r="C50" s="77"/>
      <c r="D50" s="46"/>
      <c r="E50" s="46"/>
      <c r="F50" s="46"/>
      <c r="G50" s="46"/>
      <c r="H50" s="46"/>
      <c r="I50" s="114" t="n">
        <v>127700000000</v>
      </c>
      <c r="J50" s="114" t="n">
        <v>90200000000</v>
      </c>
      <c r="K50" s="114" t="n">
        <v>1084400000000</v>
      </c>
      <c r="L50" s="114" t="n">
        <v>0</v>
      </c>
      <c r="M50" s="114" t="n">
        <v>0</v>
      </c>
      <c r="N50" s="114" t="n">
        <v>0</v>
      </c>
      <c r="O50" s="114" t="n">
        <v>0</v>
      </c>
      <c r="P50" s="114" t="n">
        <v>0</v>
      </c>
      <c r="Q50" s="114" t="n">
        <v>0</v>
      </c>
      <c r="R50" s="114" t="n">
        <v>0</v>
      </c>
      <c r="S50" s="114" t="n">
        <v>0</v>
      </c>
      <c r="T50" s="114" t="n">
        <v>0</v>
      </c>
      <c r="U50" s="114" t="n">
        <v>0</v>
      </c>
      <c r="V50" s="114" t="n">
        <v>0</v>
      </c>
    </row>
    <row r="51" customFormat="false" ht="16.5" hidden="false" customHeight="false" outlineLevel="0" collapsed="false">
      <c r="A51" s="109" t="s">
        <v>1344</v>
      </c>
      <c r="B51" s="77"/>
      <c r="C51" s="77"/>
      <c r="D51" s="46"/>
      <c r="E51" s="46"/>
      <c r="F51" s="46"/>
      <c r="G51" s="46"/>
      <c r="H51" s="46"/>
      <c r="I51" s="114" t="n">
        <v>127700000000</v>
      </c>
      <c r="J51" s="114" t="n">
        <v>90200000000</v>
      </c>
      <c r="K51" s="114" t="n">
        <v>1084400000000</v>
      </c>
      <c r="L51" s="114" t="n">
        <v>0</v>
      </c>
      <c r="M51" s="114" t="n">
        <v>0</v>
      </c>
      <c r="N51" s="114" t="n">
        <v>0</v>
      </c>
      <c r="O51" s="114" t="n">
        <v>0</v>
      </c>
      <c r="P51" s="114" t="n">
        <v>0</v>
      </c>
      <c r="Q51" s="114" t="n">
        <v>0</v>
      </c>
      <c r="R51" s="114" t="n">
        <v>0</v>
      </c>
      <c r="S51" s="114" t="n">
        <v>0</v>
      </c>
      <c r="T51" s="114" t="n">
        <v>0</v>
      </c>
      <c r="U51" s="114" t="n">
        <v>0</v>
      </c>
      <c r="V51" s="114" t="n">
        <v>0</v>
      </c>
    </row>
    <row r="52" customFormat="false" ht="16.5" hidden="false" customHeight="false" outlineLevel="0" collapsed="false">
      <c r="A52" s="115" t="s">
        <v>565</v>
      </c>
      <c r="B52" s="77" t="s">
        <v>1358</v>
      </c>
      <c r="C52" s="77"/>
      <c r="D52" s="46"/>
      <c r="E52" s="46"/>
      <c r="F52" s="46"/>
      <c r="G52" s="46"/>
      <c r="H52" s="46"/>
      <c r="I52" s="114" t="n">
        <v>2600000000</v>
      </c>
      <c r="J52" s="114" t="n">
        <v>7100000000</v>
      </c>
      <c r="K52" s="114" t="n">
        <v>700000000</v>
      </c>
      <c r="L52" s="114" t="n">
        <v>0</v>
      </c>
      <c r="M52" s="114" t="n">
        <v>0</v>
      </c>
      <c r="N52" s="114" t="n">
        <v>0</v>
      </c>
      <c r="O52" s="114" t="n">
        <v>0</v>
      </c>
      <c r="P52" s="114" t="n">
        <v>0</v>
      </c>
      <c r="Q52" s="114" t="n">
        <v>0</v>
      </c>
      <c r="R52" s="114" t="n">
        <v>0</v>
      </c>
      <c r="S52" s="114" t="n">
        <v>0</v>
      </c>
      <c r="T52" s="114" t="n">
        <v>0</v>
      </c>
      <c r="U52" s="114" t="n">
        <v>0</v>
      </c>
      <c r="V52" s="114" t="n">
        <v>0</v>
      </c>
    </row>
    <row r="53" customFormat="false" ht="16.5" hidden="false" customHeight="false" outlineLevel="0" collapsed="false">
      <c r="A53" s="110" t="s">
        <v>387</v>
      </c>
      <c r="B53" s="77"/>
      <c r="C53" s="77"/>
      <c r="D53" s="46"/>
      <c r="E53" s="46"/>
      <c r="F53" s="46"/>
      <c r="G53" s="46"/>
      <c r="H53" s="46"/>
      <c r="I53" s="114" t="n">
        <v>-49800000000</v>
      </c>
      <c r="J53" s="114" t="n">
        <v>-9600000000</v>
      </c>
      <c r="K53" s="114" t="n">
        <v>0</v>
      </c>
      <c r="L53" s="114" t="n">
        <v>237000000000</v>
      </c>
      <c r="M53" s="114" t="n">
        <v>51000000000</v>
      </c>
      <c r="N53" s="114" t="n">
        <v>280000000000</v>
      </c>
      <c r="O53" s="114" t="n">
        <v>247000000000</v>
      </c>
      <c r="P53" s="114" t="n">
        <v>-30000000000</v>
      </c>
      <c r="Q53" s="114" t="n">
        <v>57000000000</v>
      </c>
      <c r="R53" s="114" t="n">
        <v>-196000000000</v>
      </c>
      <c r="S53" s="114" t="n">
        <v>-220000000000</v>
      </c>
      <c r="T53" s="114" t="n">
        <v>-194000000000</v>
      </c>
      <c r="U53" s="114" t="n">
        <v>-2000000000</v>
      </c>
      <c r="V53" s="114" t="n">
        <v>-4000000000</v>
      </c>
    </row>
    <row r="54" customFormat="false" ht="16.5" hidden="false" customHeight="false" outlineLevel="0" collapsed="false">
      <c r="A54" s="110" t="s">
        <v>115</v>
      </c>
      <c r="B54" s="77"/>
      <c r="C54" s="77"/>
      <c r="D54" s="46"/>
      <c r="E54" s="83"/>
      <c r="F54" s="83"/>
      <c r="G54" s="83"/>
      <c r="H54" s="83"/>
      <c r="I54" s="114" t="n">
        <v>0</v>
      </c>
      <c r="J54" s="114" t="n">
        <v>0</v>
      </c>
      <c r="K54" s="114" t="n">
        <v>0</v>
      </c>
      <c r="L54" s="114" t="n">
        <v>0</v>
      </c>
      <c r="M54" s="114" t="n">
        <v>0</v>
      </c>
      <c r="N54" s="114" t="n">
        <v>0</v>
      </c>
      <c r="O54" s="114" t="n">
        <v>0</v>
      </c>
      <c r="P54" s="114" t="n">
        <v>0</v>
      </c>
      <c r="Q54" s="114" t="n">
        <v>0</v>
      </c>
      <c r="R54" s="114" t="n">
        <v>0</v>
      </c>
      <c r="S54" s="114" t="n">
        <v>0</v>
      </c>
      <c r="T54" s="114" t="n">
        <v>0</v>
      </c>
      <c r="U54" s="114" t="n">
        <v>0</v>
      </c>
      <c r="V54" s="114" t="n">
        <v>0</v>
      </c>
    </row>
    <row r="55" customFormat="false" ht="16.5" hidden="false" customHeight="false" outlineLevel="0" collapsed="false">
      <c r="A55" s="110" t="s">
        <v>252</v>
      </c>
      <c r="B55" s="77" t="s">
        <v>144</v>
      </c>
      <c r="C55" s="77"/>
      <c r="D55" s="83"/>
      <c r="E55" s="83"/>
      <c r="F55" s="83"/>
      <c r="G55" s="83"/>
      <c r="H55" s="83"/>
      <c r="I55" s="114" t="n">
        <v>-49800000000</v>
      </c>
      <c r="J55" s="114" t="n">
        <v>-9600000000</v>
      </c>
      <c r="K55" s="114" t="n">
        <v>0</v>
      </c>
      <c r="L55" s="114" t="n">
        <v>237000000000</v>
      </c>
      <c r="M55" s="114" t="n">
        <v>51000000000</v>
      </c>
      <c r="N55" s="114" t="n">
        <v>280000000000</v>
      </c>
      <c r="O55" s="114" t="n">
        <v>247000000000</v>
      </c>
      <c r="P55" s="114" t="n">
        <v>-30000000000</v>
      </c>
      <c r="Q55" s="114" t="n">
        <v>57000000000</v>
      </c>
      <c r="R55" s="114" t="n">
        <v>-196000000000</v>
      </c>
      <c r="S55" s="114" t="n">
        <v>-220000000000</v>
      </c>
      <c r="T55" s="114" t="n">
        <v>-194000000000</v>
      </c>
      <c r="U55" s="114" t="n">
        <v>-2000000000</v>
      </c>
      <c r="V55" s="114" t="n">
        <v>-4000000000</v>
      </c>
    </row>
    <row r="56" customFormat="false" ht="16.5" hidden="false" customHeight="false" outlineLevel="0" collapsed="false">
      <c r="A56" s="115" t="s">
        <v>327</v>
      </c>
      <c r="B56" s="110" t="s">
        <v>138</v>
      </c>
      <c r="C56" s="77"/>
      <c r="D56" s="83"/>
      <c r="E56" s="83"/>
      <c r="F56" s="83"/>
      <c r="G56" s="83"/>
      <c r="H56" s="83"/>
      <c r="I56" s="114" t="n">
        <v>0</v>
      </c>
      <c r="J56" s="114" t="n">
        <v>0</v>
      </c>
      <c r="K56" s="114" t="n">
        <v>0</v>
      </c>
      <c r="L56" s="114" t="n">
        <v>240000000000</v>
      </c>
      <c r="M56" s="114" t="n">
        <v>54000000000</v>
      </c>
      <c r="N56" s="114" t="n">
        <v>287000000000</v>
      </c>
      <c r="O56" s="114" t="n">
        <v>245000000000</v>
      </c>
      <c r="P56" s="114" t="n">
        <v>24000000000</v>
      </c>
      <c r="Q56" s="114" t="n">
        <v>208000000000</v>
      </c>
      <c r="R56" s="114" t="n">
        <v>24000000000</v>
      </c>
      <c r="S56" s="114" t="n">
        <v>0</v>
      </c>
      <c r="T56" s="114" t="n">
        <v>0</v>
      </c>
      <c r="U56" s="114" t="n">
        <v>0</v>
      </c>
      <c r="V56" s="114" t="n">
        <v>0</v>
      </c>
    </row>
    <row r="57" customFormat="false" ht="16.5" hidden="false" customHeight="false" outlineLevel="0" collapsed="false">
      <c r="A57" s="115" t="s">
        <v>1350</v>
      </c>
      <c r="B57" s="110" t="s">
        <v>142</v>
      </c>
      <c r="C57" s="77"/>
      <c r="D57" s="83"/>
      <c r="E57" s="83"/>
      <c r="F57" s="83"/>
      <c r="G57" s="83"/>
      <c r="H57" s="83"/>
      <c r="I57" s="114" t="n">
        <v>-49800000000</v>
      </c>
      <c r="J57" s="114" t="n">
        <v>-9600000000</v>
      </c>
      <c r="K57" s="114" t="n">
        <v>0</v>
      </c>
      <c r="L57" s="114" t="n">
        <v>-3000000000</v>
      </c>
      <c r="M57" s="114" t="n">
        <v>-3000000000</v>
      </c>
      <c r="N57" s="114" t="n">
        <v>-7000000000</v>
      </c>
      <c r="O57" s="114" t="n">
        <v>2000000000</v>
      </c>
      <c r="P57" s="114" t="n">
        <v>-53000000000</v>
      </c>
      <c r="Q57" s="114" t="n">
        <v>-151000000000</v>
      </c>
      <c r="R57" s="114" t="n">
        <v>-220000000000</v>
      </c>
      <c r="S57" s="114" t="n">
        <v>-220000000000</v>
      </c>
      <c r="T57" s="114" t="n">
        <v>-194000000000</v>
      </c>
      <c r="U57" s="114" t="n">
        <v>-2000000000</v>
      </c>
      <c r="V57" s="114" t="n">
        <v>-4000000000</v>
      </c>
    </row>
    <row r="58" customFormat="false" ht="16.5" hidden="false" customHeight="false" outlineLevel="0" collapsed="false">
      <c r="A58" s="115" t="s">
        <v>1351</v>
      </c>
      <c r="B58" s="110" t="s">
        <v>138</v>
      </c>
      <c r="C58" s="77"/>
      <c r="D58" s="83"/>
      <c r="E58" s="83"/>
      <c r="F58" s="83"/>
      <c r="G58" s="83"/>
      <c r="H58" s="83"/>
      <c r="I58" s="114" t="n">
        <v>0</v>
      </c>
      <c r="J58" s="114" t="n">
        <v>0</v>
      </c>
      <c r="K58" s="114" t="n">
        <v>0</v>
      </c>
      <c r="L58" s="114" t="n">
        <v>0</v>
      </c>
      <c r="M58" s="114" t="n">
        <v>0</v>
      </c>
      <c r="N58" s="114" t="n">
        <v>0</v>
      </c>
      <c r="O58" s="114" t="n">
        <v>0</v>
      </c>
      <c r="P58" s="114" t="n">
        <v>0</v>
      </c>
      <c r="Q58" s="114" t="n">
        <v>0</v>
      </c>
      <c r="R58" s="114" t="n">
        <v>0</v>
      </c>
      <c r="S58" s="114" t="n">
        <v>0</v>
      </c>
      <c r="T58" s="114" t="n">
        <v>0</v>
      </c>
      <c r="U58" s="114" t="n">
        <v>0</v>
      </c>
      <c r="V58" s="114" t="n">
        <v>0</v>
      </c>
    </row>
    <row r="59" customFormat="false" ht="16.5" hidden="false" customHeight="false" outlineLevel="0" collapsed="false">
      <c r="A59" s="110" t="s">
        <v>1357</v>
      </c>
      <c r="B59" s="77" t="s">
        <v>144</v>
      </c>
      <c r="C59" s="77"/>
      <c r="D59" s="46"/>
      <c r="E59" s="83"/>
      <c r="F59" s="83"/>
      <c r="G59" s="83"/>
      <c r="H59" s="83"/>
      <c r="I59" s="114" t="n">
        <v>16400000000</v>
      </c>
      <c r="J59" s="114" t="n">
        <v>-19300000000</v>
      </c>
      <c r="K59" s="114" t="n">
        <v>0</v>
      </c>
      <c r="L59" s="114" t="n">
        <v>-175000000000</v>
      </c>
      <c r="M59" s="114" t="n">
        <v>-28000000000</v>
      </c>
      <c r="N59" s="114" t="n">
        <v>603000000000</v>
      </c>
      <c r="O59" s="114" t="n">
        <v>0</v>
      </c>
      <c r="P59" s="114" t="n">
        <v>0</v>
      </c>
      <c r="Q59" s="114" t="n">
        <v>0</v>
      </c>
      <c r="R59" s="114" t="n">
        <v>0</v>
      </c>
      <c r="S59" s="114" t="n">
        <v>0</v>
      </c>
      <c r="T59" s="114" t="n">
        <v>0</v>
      </c>
      <c r="U59" s="114" t="n">
        <v>0</v>
      </c>
      <c r="V59" s="114" t="n">
        <v>0</v>
      </c>
    </row>
    <row r="61" customFormat="false" ht="15" hidden="false" customHeight="false" outlineLevel="0" collapsed="false">
      <c r="I61" s="0" t="s">
        <v>85</v>
      </c>
      <c r="J61" s="0" t="s">
        <v>85</v>
      </c>
      <c r="K61" s="0" t="s">
        <v>85</v>
      </c>
      <c r="L61" s="0" t="s">
        <v>85</v>
      </c>
      <c r="M61" s="0" t="s">
        <v>85</v>
      </c>
      <c r="N61" s="0" t="s">
        <v>85</v>
      </c>
      <c r="O61" s="0" t="s">
        <v>85</v>
      </c>
      <c r="P61" s="0" t="s">
        <v>85</v>
      </c>
      <c r="Q61" s="0" t="s">
        <v>85</v>
      </c>
      <c r="R61" s="0" t="s">
        <v>85</v>
      </c>
      <c r="S61" s="0" t="s">
        <v>85</v>
      </c>
      <c r="T61" s="0" t="s">
        <v>85</v>
      </c>
      <c r="U61" s="0" t="s">
        <v>85</v>
      </c>
      <c r="V61" s="0" t="s">
        <v>85</v>
      </c>
    </row>
    <row r="63" customFormat="false" ht="15" hidden="false" customHeight="false" outlineLevel="0" collapsed="false">
      <c r="A63" s="0" t="s">
        <v>181</v>
      </c>
      <c r="I63" s="54" t="n">
        <f aca="false">I6-I8-I14-I21</f>
        <v>0</v>
      </c>
      <c r="J63" s="54" t="n">
        <f aca="false">J6-J8-J14-J21</f>
        <v>0</v>
      </c>
      <c r="K63" s="54" t="n">
        <f aca="false">K6-K8-K14-K21</f>
        <v>0</v>
      </c>
      <c r="L63" s="54" t="n">
        <f aca="false">L6-L8-L14-L21</f>
        <v>0</v>
      </c>
      <c r="M63" s="54" t="n">
        <f aca="false">M6-M8-M14-M21</f>
        <v>0</v>
      </c>
      <c r="N63" s="54" t="n">
        <f aca="false">N6-N8-N14-N21</f>
        <v>0</v>
      </c>
      <c r="O63" s="54" t="n">
        <f aca="false">O6-O8-O14-O21</f>
        <v>-1000000000</v>
      </c>
      <c r="P63" s="54" t="n">
        <f aca="false">P6-P8-P14-P21</f>
        <v>1000000000</v>
      </c>
      <c r="Q63" s="54" t="n">
        <f aca="false">Q6-Q8-Q14-Q21</f>
        <v>1000000000</v>
      </c>
      <c r="R63" s="54" t="n">
        <f aca="false">R6-R8-R14-R21</f>
        <v>0</v>
      </c>
      <c r="S63" s="54" t="n">
        <f aca="false">S6-S8-S14-S21</f>
        <v>0</v>
      </c>
      <c r="T63" s="54" t="n">
        <f aca="false">T6-T8-T14-T21</f>
        <v>0</v>
      </c>
      <c r="U63" s="54" t="n">
        <f aca="false">U6-U8-U14-U21</f>
        <v>1000000000</v>
      </c>
      <c r="V63" s="54" t="n">
        <f aca="false">V6-V8-V14-V21</f>
        <v>0</v>
      </c>
    </row>
    <row r="64" customFormat="false" ht="15" hidden="false" customHeight="false" outlineLevel="0" collapsed="false">
      <c r="A64" s="0" t="s">
        <v>90</v>
      </c>
      <c r="I64" s="54" t="n">
        <f aca="false">I22-I24-I34-I35</f>
        <v>0</v>
      </c>
      <c r="J64" s="54" t="n">
        <f aca="false">J22-J24-J34-J35</f>
        <v>100000000</v>
      </c>
      <c r="K64" s="54" t="n">
        <f aca="false">K22-K24-K34-K35</f>
        <v>0</v>
      </c>
      <c r="L64" s="54" t="n">
        <f aca="false">L22-L24-L34-L35</f>
        <v>1000000000</v>
      </c>
      <c r="M64" s="54" t="n">
        <f aca="false">M22-M24-M34-M35</f>
        <v>0</v>
      </c>
      <c r="N64" s="54" t="n">
        <f aca="false">N22-N24-N34-N35</f>
        <v>0</v>
      </c>
      <c r="O64" s="54" t="n">
        <f aca="false">O22-O24-O34-O35</f>
        <v>0</v>
      </c>
      <c r="P64" s="54" t="n">
        <f aca="false">P22-P24-P34-P35</f>
        <v>0</v>
      </c>
      <c r="Q64" s="54" t="n">
        <f aca="false">Q22-Q24-Q34-Q35</f>
        <v>0</v>
      </c>
      <c r="R64" s="54" t="n">
        <f aca="false">R22-R24-R34-R35</f>
        <v>1000000000</v>
      </c>
      <c r="S64" s="54" t="n">
        <f aca="false">S22-S24-S34-S35</f>
        <v>0</v>
      </c>
      <c r="T64" s="54" t="n">
        <f aca="false">T22-T24-T34-T35</f>
        <v>1000000000</v>
      </c>
      <c r="U64" s="54" t="n">
        <f aca="false">U22-U24-U34-U35</f>
        <v>0</v>
      </c>
      <c r="V64" s="54" t="n">
        <f aca="false">V22-V24-V34-V35</f>
        <v>0</v>
      </c>
    </row>
    <row r="65" customFormat="false" ht="15" hidden="false" customHeight="false" outlineLevel="0" collapsed="false">
      <c r="A65" s="0" t="s">
        <v>227</v>
      </c>
      <c r="I65" s="54" t="n">
        <f aca="false">I39-I40-I55</f>
        <v>0</v>
      </c>
      <c r="J65" s="54" t="n">
        <f aca="false">J39-J40-J55</f>
        <v>0</v>
      </c>
      <c r="K65" s="54" t="n">
        <f aca="false">K39-K40-K55</f>
        <v>0</v>
      </c>
      <c r="L65" s="54" t="n">
        <f aca="false">L39-L40-L55</f>
        <v>0</v>
      </c>
      <c r="M65" s="54" t="n">
        <f aca="false">M39-M40-M55</f>
        <v>0</v>
      </c>
      <c r="N65" s="54" t="n">
        <f aca="false">N39-N40-N55</f>
        <v>0</v>
      </c>
      <c r="O65" s="54" t="n">
        <f aca="false">O39-O40-O55</f>
        <v>0</v>
      </c>
      <c r="P65" s="54" t="n">
        <f aca="false">P39-P40-P55</f>
        <v>0</v>
      </c>
      <c r="Q65" s="54" t="n">
        <f aca="false">Q39-Q40-Q55</f>
        <v>0</v>
      </c>
      <c r="R65" s="54" t="n">
        <f aca="false">R39-R40-R55</f>
        <v>0</v>
      </c>
      <c r="S65" s="54" t="n">
        <f aca="false">S39-S40-S55</f>
        <v>0</v>
      </c>
      <c r="T65" s="54" t="n">
        <f aca="false">T39-T40-T55</f>
        <v>0</v>
      </c>
      <c r="U65" s="54" t="n">
        <f aca="false">U39-U40-U55</f>
        <v>0</v>
      </c>
      <c r="V65" s="54" t="n">
        <f aca="false">V39-V40-V55</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W6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19" activeCellId="0" sqref="B19"/>
    </sheetView>
  </sheetViews>
  <sheetFormatPr defaultRowHeight="15"/>
  <cols>
    <col collapsed="false" hidden="false" max="2" min="1" style="0" width="53.4183673469388"/>
    <col collapsed="false" hidden="false" max="3" min="3" style="0" width="8.72959183673469"/>
    <col collapsed="false" hidden="false" max="4" min="4" style="0" width="11.4183673469388"/>
    <col collapsed="false" hidden="false" max="7" min="5" style="0" width="8.72959183673469"/>
    <col collapsed="false" hidden="false" max="12" min="8" style="0" width="19"/>
    <col collapsed="false" hidden="false" max="15" min="13" style="0" width="20.1428571428571"/>
    <col collapsed="false" hidden="false" max="20" min="16" style="0" width="20.5714285714286"/>
    <col collapsed="false" hidden="false" max="21" min="21" style="0" width="19.5714285714286"/>
    <col collapsed="false" hidden="false" max="22" min="22" style="0" width="20.5714285714286"/>
    <col collapsed="false" hidden="false" max="26" min="23" style="0" width="8.72959183673469"/>
    <col collapsed="false" hidden="false" max="27" min="27" style="0" width="10.9948979591837"/>
    <col collapsed="false" hidden="false" max="1025" min="28" style="0" width="8.72959183673469"/>
  </cols>
  <sheetData>
    <row r="1" customFormat="false" ht="15" hidden="false" customHeight="false" outlineLevel="0" collapsed="false">
      <c r="A1" s="1" t="s">
        <v>182</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183</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25</v>
      </c>
      <c r="Q5" s="8" t="s">
        <v>184</v>
      </c>
      <c r="R5" s="2" t="s">
        <v>27</v>
      </c>
      <c r="S5" s="2" t="s">
        <v>29</v>
      </c>
      <c r="T5" s="2" t="s">
        <v>29</v>
      </c>
      <c r="U5" s="2" t="s">
        <v>29</v>
      </c>
      <c r="V5" s="2" t="s">
        <v>29</v>
      </c>
      <c r="W5" s="2" t="s">
        <v>29</v>
      </c>
    </row>
    <row r="6" s="22" customFormat="true" ht="16.5" hidden="false" customHeight="false" outlineLevel="0" collapsed="false">
      <c r="A6" s="9" t="s">
        <v>30</v>
      </c>
      <c r="B6" s="55" t="s">
        <v>95</v>
      </c>
      <c r="C6" s="55"/>
      <c r="D6" s="55"/>
      <c r="E6" s="41"/>
      <c r="F6" s="41"/>
      <c r="G6" s="41"/>
      <c r="H6" s="53" t="n">
        <f aca="false">H7+H18</f>
        <v>304700000000</v>
      </c>
      <c r="I6" s="53" t="n">
        <f aca="false">I7+I18</f>
        <v>331400000000</v>
      </c>
      <c r="J6" s="50" t="n">
        <v>388500000000</v>
      </c>
      <c r="K6" s="50" t="n">
        <v>458100000000</v>
      </c>
      <c r="L6" s="50" t="n">
        <v>508000000000</v>
      </c>
      <c r="M6" s="53" t="n">
        <v>568800000000</v>
      </c>
      <c r="N6" s="53" t="n">
        <v>686300000000</v>
      </c>
      <c r="O6" s="53" t="n">
        <v>763500000000</v>
      </c>
      <c r="P6" s="50" t="n">
        <v>868200000000</v>
      </c>
      <c r="Q6" s="50" t="n">
        <v>994400000000</v>
      </c>
      <c r="R6" s="50" t="n">
        <v>1238400000000</v>
      </c>
      <c r="S6" s="50" t="n">
        <v>1363800000000</v>
      </c>
      <c r="T6" s="50" t="n">
        <v>1555800000000</v>
      </c>
      <c r="U6" s="75" t="n">
        <v>1785200000000</v>
      </c>
      <c r="V6" s="50" t="n">
        <v>2016400000000</v>
      </c>
    </row>
    <row r="7" customFormat="false" ht="16.5" hidden="false" customHeight="false" outlineLevel="0" collapsed="false">
      <c r="A7" s="61" t="s">
        <v>32</v>
      </c>
      <c r="B7" s="61"/>
      <c r="C7" s="37"/>
      <c r="D7" s="61"/>
      <c r="E7" s="37"/>
      <c r="F7" s="37"/>
      <c r="G7" s="37"/>
      <c r="H7" s="44" t="n">
        <v>289800000000</v>
      </c>
      <c r="I7" s="44" t="n">
        <v>311300000000</v>
      </c>
      <c r="J7" s="44" t="n">
        <v>373000000000</v>
      </c>
      <c r="K7" s="44" t="n">
        <v>432200000000</v>
      </c>
      <c r="L7" s="44" t="n">
        <v>487900000000</v>
      </c>
      <c r="M7" s="45" t="n">
        <v>548100000000</v>
      </c>
      <c r="N7" s="45" t="n">
        <v>667500000000</v>
      </c>
      <c r="O7" s="45" t="n">
        <v>748200000000</v>
      </c>
      <c r="P7" s="44" t="n">
        <v>847200000000</v>
      </c>
      <c r="Q7" s="44" t="n">
        <v>969200000000</v>
      </c>
      <c r="R7" s="44" t="n">
        <v>1180500000000</v>
      </c>
      <c r="S7" s="44" t="n">
        <v>1335500000000</v>
      </c>
      <c r="T7" s="44" t="n">
        <v>1529500000000</v>
      </c>
      <c r="U7" s="76" t="n">
        <v>1758500000000</v>
      </c>
      <c r="V7" s="44" t="n">
        <v>1986300000000</v>
      </c>
    </row>
    <row r="8" customFormat="false" ht="16.5" hidden="false" customHeight="false" outlineLevel="0" collapsed="false">
      <c r="A8" s="61" t="s">
        <v>97</v>
      </c>
      <c r="B8" s="61" t="s">
        <v>98</v>
      </c>
      <c r="C8" s="37"/>
      <c r="D8" s="61"/>
      <c r="E8" s="37"/>
      <c r="F8" s="37"/>
      <c r="G8" s="37"/>
      <c r="H8" s="45" t="s">
        <v>79</v>
      </c>
      <c r="I8" s="45" t="s">
        <v>79</v>
      </c>
      <c r="J8" s="44" t="n">
        <v>311600000000</v>
      </c>
      <c r="K8" s="44" t="n">
        <v>372200000000</v>
      </c>
      <c r="L8" s="44" t="n">
        <v>426600000000</v>
      </c>
      <c r="M8" s="45" t="n">
        <v>466500000000</v>
      </c>
      <c r="N8" s="45" t="n">
        <v>557200000000</v>
      </c>
      <c r="O8" s="45" t="n">
        <v>626500000000</v>
      </c>
      <c r="P8" s="44" t="n">
        <v>701200000000</v>
      </c>
      <c r="Q8" s="44" t="n">
        <v>851800000000</v>
      </c>
      <c r="R8" s="44" t="n">
        <v>1006500000000</v>
      </c>
      <c r="S8" s="44" t="n">
        <v>1145900000000</v>
      </c>
      <c r="T8" s="44" t="n">
        <v>1313700000000</v>
      </c>
      <c r="U8" s="76" t="n">
        <v>1508700000000</v>
      </c>
      <c r="V8" s="44" t="n">
        <v>1703200000000</v>
      </c>
    </row>
    <row r="9" customFormat="false" ht="15" hidden="false" customHeight="false" outlineLevel="0" collapsed="false">
      <c r="A9" s="65" t="s">
        <v>185</v>
      </c>
      <c r="B9" s="61" t="s">
        <v>36</v>
      </c>
      <c r="C9" s="37"/>
      <c r="D9" s="61"/>
      <c r="E9" s="37"/>
      <c r="F9" s="37"/>
      <c r="G9" s="37"/>
      <c r="H9" s="44" t="n">
        <v>99300000000</v>
      </c>
      <c r="I9" s="44" t="n">
        <v>113900000000</v>
      </c>
      <c r="J9" s="44" t="n">
        <v>131500000000</v>
      </c>
      <c r="K9" s="44" t="n">
        <v>165500000000</v>
      </c>
      <c r="L9" s="44" t="n">
        <v>193700000000</v>
      </c>
      <c r="M9" s="45" t="n">
        <v>209100000000</v>
      </c>
      <c r="N9" s="45" t="n">
        <v>258700000000</v>
      </c>
      <c r="O9" s="45" t="n">
        <v>312500000000</v>
      </c>
      <c r="P9" s="44" t="n">
        <v>373400000000</v>
      </c>
      <c r="Q9" s="44" t="n">
        <v>449600000000</v>
      </c>
      <c r="R9" s="44" t="n">
        <v>541900000000</v>
      </c>
      <c r="S9" s="44" t="n">
        <v>619800000000</v>
      </c>
      <c r="T9" s="44" t="n">
        <v>712000000000</v>
      </c>
      <c r="U9" s="44" t="n">
        <v>812500000000</v>
      </c>
      <c r="V9" s="44" t="n">
        <v>917500000000</v>
      </c>
    </row>
    <row r="10" customFormat="false" ht="15" hidden="false" customHeight="false" outlineLevel="0" collapsed="false">
      <c r="A10" s="65" t="s">
        <v>186</v>
      </c>
      <c r="B10" s="61" t="s">
        <v>36</v>
      </c>
      <c r="C10" s="37"/>
      <c r="D10" s="61"/>
      <c r="E10" s="37"/>
      <c r="F10" s="37"/>
      <c r="G10" s="37"/>
      <c r="H10" s="44" t="n">
        <v>23500000000</v>
      </c>
      <c r="I10" s="44" t="n">
        <v>20500000000</v>
      </c>
      <c r="J10" s="44" t="n">
        <v>27500000000</v>
      </c>
      <c r="K10" s="44" t="n">
        <v>32900000000</v>
      </c>
      <c r="L10" s="44" t="n">
        <v>36200000000</v>
      </c>
      <c r="M10" s="45" t="n">
        <v>41300000000</v>
      </c>
      <c r="N10" s="45" t="n">
        <v>46100000000</v>
      </c>
      <c r="O10" s="45" t="n">
        <v>51700000000</v>
      </c>
      <c r="P10" s="44" t="n">
        <v>57700000000</v>
      </c>
      <c r="Q10" s="44" t="n">
        <v>67600000000</v>
      </c>
      <c r="R10" s="44" t="n">
        <v>77700000000</v>
      </c>
      <c r="S10" s="44" t="n">
        <v>89600000000</v>
      </c>
      <c r="T10" s="44" t="n">
        <v>102400000000</v>
      </c>
      <c r="U10" s="44" t="n">
        <v>116400000000</v>
      </c>
      <c r="V10" s="44" t="n">
        <v>134700000000</v>
      </c>
    </row>
    <row r="11" customFormat="false" ht="15" hidden="false" customHeight="false" outlineLevel="0" collapsed="false">
      <c r="A11" s="65" t="s">
        <v>187</v>
      </c>
      <c r="B11" s="61" t="s">
        <v>36</v>
      </c>
      <c r="C11" s="37"/>
      <c r="D11" s="61"/>
      <c r="E11" s="37"/>
      <c r="F11" s="37"/>
      <c r="G11" s="37"/>
      <c r="H11" s="44" t="n">
        <v>47100000000</v>
      </c>
      <c r="I11" s="44" t="n">
        <v>50300000000</v>
      </c>
      <c r="J11" s="44" t="n">
        <v>56400000000</v>
      </c>
      <c r="K11" s="44" t="n">
        <v>61900000000</v>
      </c>
      <c r="L11" s="44" t="n">
        <v>69900000000</v>
      </c>
      <c r="M11" s="45" t="n">
        <v>74100000000</v>
      </c>
      <c r="N11" s="45" t="n">
        <v>80600000000</v>
      </c>
      <c r="O11" s="45" t="n">
        <v>78900000000</v>
      </c>
      <c r="P11" s="44" t="n">
        <v>85500000000</v>
      </c>
      <c r="Q11" s="44" t="n">
        <v>102000000000</v>
      </c>
      <c r="R11" s="44" t="n">
        <v>119800000000</v>
      </c>
      <c r="S11" s="44" t="n">
        <v>132500000000</v>
      </c>
      <c r="T11" s="44" t="n">
        <v>151800000000</v>
      </c>
      <c r="U11" s="44" t="n">
        <v>177100000000</v>
      </c>
      <c r="V11" s="44" t="n">
        <v>203400000000</v>
      </c>
    </row>
    <row r="12" customFormat="false" ht="15" hidden="false" customHeight="false" outlineLevel="0" collapsed="false">
      <c r="A12" s="65" t="s">
        <v>39</v>
      </c>
      <c r="B12" s="61" t="s">
        <v>36</v>
      </c>
      <c r="C12" s="37"/>
      <c r="D12" s="61"/>
      <c r="E12" s="37"/>
      <c r="F12" s="37"/>
      <c r="G12" s="37"/>
      <c r="H12" s="44" t="n">
        <v>73000000000</v>
      </c>
      <c r="I12" s="44" t="n">
        <v>76300000000</v>
      </c>
      <c r="J12" s="44" t="n">
        <v>96300000000</v>
      </c>
      <c r="K12" s="44" t="n">
        <v>111900000000</v>
      </c>
      <c r="L12" s="44" t="n">
        <v>126900000000</v>
      </c>
      <c r="M12" s="45" t="n">
        <v>142000000000</v>
      </c>
      <c r="N12" s="45" t="n">
        <v>171900000000</v>
      </c>
      <c r="O12" s="45" t="n">
        <v>183400000000</v>
      </c>
      <c r="P12" s="44" t="n">
        <v>184600000000</v>
      </c>
      <c r="Q12" s="44" t="n">
        <v>232600000000</v>
      </c>
      <c r="R12" s="44" t="n">
        <v>267100000000</v>
      </c>
      <c r="S12" s="44" t="n">
        <v>304000000000</v>
      </c>
      <c r="T12" s="44" t="n">
        <v>347500000000</v>
      </c>
      <c r="U12" s="44" t="n">
        <v>402700000000</v>
      </c>
      <c r="V12" s="44" t="n">
        <v>447500000000</v>
      </c>
    </row>
    <row r="13" customFormat="false" ht="15" hidden="false" customHeight="false" outlineLevel="0" collapsed="false">
      <c r="A13" s="61" t="s">
        <v>156</v>
      </c>
      <c r="B13" s="61" t="s">
        <v>98</v>
      </c>
      <c r="C13" s="37"/>
      <c r="D13" s="61"/>
      <c r="E13" s="37"/>
      <c r="F13" s="37"/>
      <c r="G13" s="37"/>
      <c r="H13" s="45" t="s">
        <v>79</v>
      </c>
      <c r="I13" s="45" t="s">
        <v>79</v>
      </c>
      <c r="J13" s="44" t="n">
        <v>61400000000</v>
      </c>
      <c r="K13" s="44" t="n">
        <v>60000000000</v>
      </c>
      <c r="L13" s="44" t="n">
        <v>61300000000</v>
      </c>
      <c r="M13" s="45" t="n">
        <v>81600000000</v>
      </c>
      <c r="N13" s="45" t="n">
        <v>110400000000</v>
      </c>
      <c r="O13" s="45" t="n">
        <v>121700000000</v>
      </c>
      <c r="P13" s="44" t="n">
        <v>146100000000</v>
      </c>
      <c r="Q13" s="44" t="n">
        <v>117400000000</v>
      </c>
      <c r="R13" s="44" t="n">
        <v>174000000000</v>
      </c>
      <c r="S13" s="44" t="n">
        <v>189600000000</v>
      </c>
      <c r="T13" s="44" t="n">
        <v>215800000000</v>
      </c>
      <c r="U13" s="44" t="n">
        <v>249900000000</v>
      </c>
      <c r="V13" s="44" t="n">
        <v>283100000000</v>
      </c>
    </row>
    <row r="14" customFormat="false" ht="15" hidden="false" customHeight="false" outlineLevel="0" collapsed="false">
      <c r="A14" s="65" t="s">
        <v>188</v>
      </c>
      <c r="B14" s="61" t="s">
        <v>189</v>
      </c>
      <c r="C14" s="37"/>
      <c r="D14" s="61"/>
      <c r="E14" s="37"/>
      <c r="F14" s="37"/>
      <c r="G14" s="37"/>
      <c r="H14" s="45" t="s">
        <v>79</v>
      </c>
      <c r="I14" s="45" t="s">
        <v>79</v>
      </c>
      <c r="J14" s="44" t="n">
        <v>6600000000</v>
      </c>
      <c r="K14" s="44" t="n">
        <v>3100000000</v>
      </c>
      <c r="L14" s="44" t="n">
        <v>6900000000</v>
      </c>
      <c r="M14" s="45" t="n">
        <v>8400000000</v>
      </c>
      <c r="N14" s="45" t="n">
        <v>11100000000</v>
      </c>
      <c r="O14" s="45" t="n">
        <v>14100000000</v>
      </c>
      <c r="P14" s="44" t="n">
        <v>15300000000</v>
      </c>
      <c r="Q14" s="44" t="n">
        <v>10200000000</v>
      </c>
      <c r="R14" s="44" t="n">
        <v>17400000000</v>
      </c>
      <c r="S14" s="44" t="n">
        <v>19800000000</v>
      </c>
      <c r="T14" s="44" t="n">
        <v>22500000000</v>
      </c>
      <c r="U14" s="44" t="n">
        <v>25500000000</v>
      </c>
      <c r="V14" s="44" t="n">
        <v>28800000000</v>
      </c>
    </row>
    <row r="15" customFormat="false" ht="15" hidden="false" customHeight="false" outlineLevel="0" collapsed="false">
      <c r="A15" s="65" t="s">
        <v>105</v>
      </c>
      <c r="B15" s="61" t="s">
        <v>189</v>
      </c>
      <c r="C15" s="37"/>
      <c r="D15" s="61"/>
      <c r="E15" s="37"/>
      <c r="F15" s="37"/>
      <c r="G15" s="37"/>
      <c r="H15" s="44" t="n">
        <v>46900000000</v>
      </c>
      <c r="I15" s="44" t="n">
        <v>50300000000</v>
      </c>
      <c r="J15" s="44" t="n">
        <v>28400000000</v>
      </c>
      <c r="K15" s="44" t="n">
        <v>29800000000</v>
      </c>
      <c r="L15" s="44" t="n">
        <v>31500000000</v>
      </c>
      <c r="M15" s="45" t="n">
        <v>32700000000</v>
      </c>
      <c r="N15" s="45" t="n">
        <v>41000000000</v>
      </c>
      <c r="O15" s="45" t="n">
        <v>50200000000</v>
      </c>
      <c r="P15" s="44" t="n">
        <v>63000000000</v>
      </c>
      <c r="Q15" s="44" t="n">
        <v>57000000000</v>
      </c>
      <c r="R15" s="44" t="n">
        <v>62500000000</v>
      </c>
      <c r="S15" s="44" t="n">
        <v>71100000000</v>
      </c>
      <c r="T15" s="44" t="n">
        <v>80900000000</v>
      </c>
      <c r="U15" s="44" t="n">
        <v>96700000000</v>
      </c>
      <c r="V15" s="44" t="n">
        <v>109200000000</v>
      </c>
    </row>
    <row r="16" customFormat="false" ht="15" hidden="false" customHeight="false" outlineLevel="0" collapsed="false">
      <c r="A16" s="65" t="s">
        <v>190</v>
      </c>
      <c r="B16" s="61" t="s">
        <v>189</v>
      </c>
      <c r="C16" s="37"/>
      <c r="D16" s="61"/>
      <c r="E16" s="37"/>
      <c r="F16" s="37"/>
      <c r="G16" s="37"/>
      <c r="H16" s="45" t="s">
        <v>79</v>
      </c>
      <c r="I16" s="45" t="s">
        <v>79</v>
      </c>
      <c r="J16" s="44" t="n">
        <v>26400000000</v>
      </c>
      <c r="K16" s="44" t="n">
        <v>27100000000</v>
      </c>
      <c r="L16" s="44" t="n">
        <v>22900000000</v>
      </c>
      <c r="M16" s="45" t="n">
        <v>40600000000</v>
      </c>
      <c r="N16" s="45" t="n">
        <v>58300000000</v>
      </c>
      <c r="O16" s="45" t="n">
        <v>41000000000</v>
      </c>
      <c r="P16" s="44" t="n">
        <v>49700000000</v>
      </c>
      <c r="Q16" s="44" t="n">
        <v>30500000000</v>
      </c>
      <c r="R16" s="44" t="n">
        <v>71200000000</v>
      </c>
      <c r="S16" s="44" t="n">
        <v>72300000000</v>
      </c>
      <c r="T16" s="44" t="n">
        <v>82300000000</v>
      </c>
      <c r="U16" s="44" t="n">
        <v>93300000000</v>
      </c>
      <c r="V16" s="44" t="n">
        <v>105400000000</v>
      </c>
    </row>
    <row r="17" customFormat="false" ht="15" hidden="false" customHeight="false" outlineLevel="0" collapsed="false">
      <c r="A17" s="67" t="s">
        <v>191</v>
      </c>
      <c r="B17" s="61"/>
      <c r="C17" s="37"/>
      <c r="D17" s="61"/>
      <c r="E17" s="37"/>
      <c r="F17" s="37"/>
      <c r="G17" s="37"/>
      <c r="H17" s="45" t="s">
        <v>79</v>
      </c>
      <c r="I17" s="45" t="s">
        <v>79</v>
      </c>
      <c r="J17" s="45" t="s">
        <v>79</v>
      </c>
      <c r="K17" s="45" t="s">
        <v>79</v>
      </c>
      <c r="L17" s="45" t="s">
        <v>79</v>
      </c>
      <c r="M17" s="45" t="s">
        <v>79</v>
      </c>
      <c r="N17" s="45" t="s">
        <v>192</v>
      </c>
      <c r="O17" s="45" t="s">
        <v>79</v>
      </c>
      <c r="P17" s="44" t="n">
        <v>0</v>
      </c>
      <c r="Q17" s="44" t="n">
        <v>19700000000</v>
      </c>
      <c r="R17" s="44" t="n">
        <v>22900000000</v>
      </c>
      <c r="S17" s="44" t="n">
        <v>26400000000</v>
      </c>
      <c r="T17" s="44" t="n">
        <v>30200000000</v>
      </c>
      <c r="U17" s="44" t="n">
        <v>34300000000</v>
      </c>
      <c r="V17" s="44" t="n">
        <v>39700000000</v>
      </c>
    </row>
    <row r="18" s="22" customFormat="true" ht="15" hidden="false" customHeight="false" outlineLevel="0" collapsed="false">
      <c r="A18" s="55" t="s">
        <v>43</v>
      </c>
      <c r="B18" s="55"/>
      <c r="C18" s="41"/>
      <c r="D18" s="55"/>
      <c r="E18" s="41"/>
      <c r="F18" s="41"/>
      <c r="G18" s="41"/>
      <c r="H18" s="50" t="n">
        <v>14900000000</v>
      </c>
      <c r="I18" s="50" t="n">
        <v>20100000000</v>
      </c>
      <c r="J18" s="50" t="n">
        <v>15500000000</v>
      </c>
      <c r="K18" s="50" t="n">
        <v>25900000000</v>
      </c>
      <c r="L18" s="50" t="n">
        <v>20100000000</v>
      </c>
      <c r="M18" s="53" t="n">
        <v>20700000000</v>
      </c>
      <c r="N18" s="53" t="n">
        <v>18800000000</v>
      </c>
      <c r="O18" s="53" t="n">
        <v>15300000000</v>
      </c>
      <c r="P18" s="50" t="n">
        <v>21000000000</v>
      </c>
      <c r="Q18" s="50" t="n">
        <v>25300000000</v>
      </c>
      <c r="R18" s="50" t="n">
        <v>57900000000</v>
      </c>
      <c r="S18" s="50" t="n">
        <v>28300000000</v>
      </c>
      <c r="T18" s="50" t="n">
        <v>26300000000</v>
      </c>
      <c r="U18" s="50" t="n">
        <v>26700000000</v>
      </c>
      <c r="V18" s="50" t="n">
        <v>30200000000</v>
      </c>
    </row>
    <row r="19" customFormat="false" ht="15" hidden="false" customHeight="false" outlineLevel="0" collapsed="false">
      <c r="A19" s="65" t="s">
        <v>46</v>
      </c>
      <c r="B19" s="23" t="s">
        <v>45</v>
      </c>
      <c r="C19" s="37"/>
      <c r="D19" s="61"/>
      <c r="E19" s="37"/>
      <c r="F19" s="37"/>
      <c r="G19" s="37"/>
      <c r="H19" s="44" t="n">
        <v>14900000000</v>
      </c>
      <c r="I19" s="44" t="n">
        <v>15700000000</v>
      </c>
      <c r="J19" s="44" t="n">
        <v>15500000000</v>
      </c>
      <c r="K19" s="44" t="n">
        <v>21700000000</v>
      </c>
      <c r="L19" s="44" t="n">
        <v>20100000000</v>
      </c>
      <c r="M19" s="45" t="n">
        <v>20700000000</v>
      </c>
      <c r="N19" s="45" t="n">
        <v>18800000000</v>
      </c>
      <c r="O19" s="45" t="n">
        <v>15300000000</v>
      </c>
      <c r="P19" s="44" t="n">
        <v>15100000000</v>
      </c>
      <c r="Q19" s="44" t="n">
        <v>20100000000</v>
      </c>
      <c r="R19" s="44" t="n">
        <v>51300000000</v>
      </c>
      <c r="S19" s="44" t="n">
        <v>21300000000</v>
      </c>
      <c r="T19" s="44" t="n">
        <v>26300000000</v>
      </c>
      <c r="U19" s="44" t="n">
        <v>26700000000</v>
      </c>
      <c r="V19" s="44" t="n">
        <v>30200000000</v>
      </c>
    </row>
    <row r="20" customFormat="false" ht="15" hidden="false" customHeight="false" outlineLevel="0" collapsed="false">
      <c r="A20" s="65" t="s">
        <v>193</v>
      </c>
      <c r="B20" s="23" t="s">
        <v>45</v>
      </c>
      <c r="C20" s="37"/>
      <c r="D20" s="61"/>
      <c r="E20" s="37"/>
      <c r="F20" s="37"/>
      <c r="G20" s="37"/>
      <c r="H20" s="44" t="n">
        <v>0</v>
      </c>
      <c r="I20" s="44" t="n">
        <v>4400000000</v>
      </c>
      <c r="J20" s="44" t="n">
        <v>0</v>
      </c>
      <c r="K20" s="44" t="n">
        <v>3800000000</v>
      </c>
      <c r="L20" s="44" t="n">
        <v>0</v>
      </c>
      <c r="M20" s="45" t="n">
        <v>0</v>
      </c>
      <c r="N20" s="45" t="n">
        <v>0</v>
      </c>
      <c r="O20" s="45" t="n">
        <v>0</v>
      </c>
      <c r="P20" s="44" t="n">
        <v>5800000000</v>
      </c>
      <c r="Q20" s="44" t="n">
        <v>4700000000</v>
      </c>
      <c r="R20" s="44" t="n">
        <v>0</v>
      </c>
      <c r="S20" s="44" t="n">
        <v>7000000000</v>
      </c>
      <c r="T20" s="44" t="n">
        <v>0</v>
      </c>
      <c r="U20" s="44" t="n">
        <v>0</v>
      </c>
      <c r="V20" s="44" t="n">
        <v>0</v>
      </c>
    </row>
    <row r="21" s="22" customFormat="true" ht="16.5" hidden="false" customHeight="false" outlineLevel="0" collapsed="false">
      <c r="A21" s="22" t="s">
        <v>194</v>
      </c>
      <c r="B21" s="55" t="s">
        <v>108</v>
      </c>
      <c r="C21" s="55"/>
      <c r="D21" s="55"/>
      <c r="E21" s="41"/>
      <c r="F21" s="41"/>
      <c r="G21" s="41"/>
      <c r="H21" s="50" t="n">
        <v>303700000000</v>
      </c>
      <c r="I21" s="50" t="n">
        <v>382800000000</v>
      </c>
      <c r="J21" s="50" t="n">
        <v>419500000000</v>
      </c>
      <c r="K21" s="50" t="n">
        <v>534900000000</v>
      </c>
      <c r="L21" s="50" t="n">
        <v>596500000000</v>
      </c>
      <c r="M21" s="53" t="n">
        <v>725200000000</v>
      </c>
      <c r="N21" s="53" t="n">
        <v>811800000000</v>
      </c>
      <c r="O21" s="53" t="n">
        <v>947900000000</v>
      </c>
      <c r="P21" s="50" t="n">
        <v>1117000000000</v>
      </c>
      <c r="Q21" s="50" t="n">
        <v>1281200000000</v>
      </c>
      <c r="R21" s="50" t="n">
        <v>1581000000000</v>
      </c>
      <c r="S21" s="50" t="n">
        <v>1719500000000</v>
      </c>
      <c r="T21" s="50" t="n">
        <v>1936600000000</v>
      </c>
      <c r="U21" s="75" t="n">
        <v>2172200000000</v>
      </c>
      <c r="V21" s="50" t="n">
        <v>2408800000000</v>
      </c>
    </row>
    <row r="22" customFormat="false" ht="16.5" hidden="false" customHeight="false" outlineLevel="0" collapsed="false">
      <c r="A22" s="61" t="s">
        <v>195</v>
      </c>
      <c r="B22" s="61" t="s">
        <v>110</v>
      </c>
      <c r="C22" s="61"/>
      <c r="D22" s="61"/>
      <c r="E22" s="37"/>
      <c r="F22" s="37"/>
      <c r="G22" s="37"/>
      <c r="H22" s="44" t="n">
        <v>258100000000</v>
      </c>
      <c r="I22" s="44" t="n">
        <v>306500000000</v>
      </c>
      <c r="J22" s="44" t="n">
        <v>339200000000</v>
      </c>
      <c r="K22" s="44" t="n">
        <v>403400000000</v>
      </c>
      <c r="L22" s="44" t="n">
        <v>435500000000</v>
      </c>
      <c r="M22" s="45" t="n">
        <v>504300000000</v>
      </c>
      <c r="N22" s="45" t="n">
        <v>578500000000</v>
      </c>
      <c r="O22" s="45" t="n">
        <v>642300000000</v>
      </c>
      <c r="P22" s="44" t="n">
        <v>808300000000</v>
      </c>
      <c r="Q22" s="44" t="n">
        <v>965900000000</v>
      </c>
      <c r="R22" s="44" t="n">
        <v>1102800000000</v>
      </c>
      <c r="S22" s="44" t="n">
        <v>1145800000000</v>
      </c>
      <c r="T22" s="44" t="n">
        <v>1256200000000</v>
      </c>
      <c r="U22" s="76" t="n">
        <v>1418400000000</v>
      </c>
      <c r="V22" s="44" t="n">
        <v>1591200000000</v>
      </c>
    </row>
    <row r="23" customFormat="false" ht="15" hidden="false" customHeight="false" outlineLevel="0" collapsed="false">
      <c r="A23" s="65" t="s">
        <v>196</v>
      </c>
      <c r="B23" s="61" t="s">
        <v>197</v>
      </c>
      <c r="C23" s="61"/>
      <c r="D23" s="61"/>
      <c r="E23" s="37"/>
      <c r="F23" s="37"/>
      <c r="G23" s="37"/>
      <c r="H23" s="45" t="s">
        <v>79</v>
      </c>
      <c r="I23" s="45" t="s">
        <v>79</v>
      </c>
      <c r="J23" s="45" t="s">
        <v>79</v>
      </c>
      <c r="K23" s="45" t="s">
        <v>79</v>
      </c>
      <c r="L23" s="45" t="s">
        <v>79</v>
      </c>
      <c r="M23" s="45" t="s">
        <v>79</v>
      </c>
      <c r="N23" s="45" t="s">
        <v>79</v>
      </c>
      <c r="O23" s="45" t="s">
        <v>79</v>
      </c>
      <c r="P23" s="44" t="n">
        <v>0</v>
      </c>
      <c r="Q23" s="44" t="n">
        <v>169400000000</v>
      </c>
      <c r="R23" s="44" t="n">
        <v>226700000000</v>
      </c>
      <c r="S23" s="44" t="n">
        <v>168000000000</v>
      </c>
      <c r="T23" s="44" t="n">
        <v>175000000000</v>
      </c>
      <c r="U23" s="44" t="n">
        <v>198100000000</v>
      </c>
      <c r="V23" s="44" t="n">
        <v>229800000000</v>
      </c>
    </row>
    <row r="24" customFormat="false" ht="15" hidden="false" customHeight="false" outlineLevel="0" collapsed="false">
      <c r="A24" s="65" t="s">
        <v>54</v>
      </c>
      <c r="B24" s="61" t="s">
        <v>197</v>
      </c>
      <c r="C24" s="61"/>
      <c r="D24" s="61"/>
      <c r="E24" s="37"/>
      <c r="F24" s="37"/>
      <c r="G24" s="37"/>
      <c r="H24" s="44" t="n">
        <v>30800000000</v>
      </c>
      <c r="I24" s="44" t="n">
        <v>41200000000</v>
      </c>
      <c r="J24" s="44" t="n">
        <v>42500000000</v>
      </c>
      <c r="K24" s="44" t="n">
        <v>47900000000</v>
      </c>
      <c r="L24" s="44" t="n">
        <v>52100000000</v>
      </c>
      <c r="M24" s="45" t="n">
        <v>63500000000</v>
      </c>
      <c r="N24" s="45" t="n">
        <v>76200000000</v>
      </c>
      <c r="O24" s="45" t="n">
        <v>91200000000</v>
      </c>
      <c r="P24" s="44" t="n">
        <v>121200000000</v>
      </c>
      <c r="Q24" s="44" t="n">
        <v>134100000000</v>
      </c>
      <c r="R24" s="44" t="n">
        <v>147400000000</v>
      </c>
      <c r="S24" s="44" t="n">
        <v>162800000000</v>
      </c>
      <c r="T24" s="44" t="n">
        <v>183400000000</v>
      </c>
      <c r="U24" s="44" t="n">
        <v>203900000000</v>
      </c>
      <c r="V24" s="44" t="n">
        <v>230400000000</v>
      </c>
    </row>
    <row r="25" customFormat="false" ht="15" hidden="false" customHeight="false" outlineLevel="0" collapsed="false">
      <c r="A25" s="67" t="s">
        <v>198</v>
      </c>
      <c r="B25" s="61"/>
      <c r="C25" s="61"/>
      <c r="D25" s="61"/>
      <c r="E25" s="37"/>
      <c r="F25" s="37"/>
      <c r="G25" s="37"/>
      <c r="H25" s="45" t="s">
        <v>79</v>
      </c>
      <c r="I25" s="45" t="s">
        <v>79</v>
      </c>
      <c r="J25" s="44" t="n">
        <v>36900000000</v>
      </c>
      <c r="K25" s="44" t="n">
        <v>42200000000</v>
      </c>
      <c r="L25" s="44" t="n">
        <v>45900000000</v>
      </c>
      <c r="M25" s="45" t="n">
        <v>57400000000</v>
      </c>
      <c r="N25" s="45" t="n">
        <v>69200000000</v>
      </c>
      <c r="O25" s="45" t="n">
        <v>82300000000</v>
      </c>
      <c r="P25" s="44" t="n">
        <v>110200000000</v>
      </c>
      <c r="Q25" s="44" t="n">
        <v>119200000000</v>
      </c>
      <c r="R25" s="44" t="n">
        <v>122900000000</v>
      </c>
      <c r="S25" s="44" t="n">
        <v>138000000000</v>
      </c>
      <c r="T25" s="44" t="n">
        <v>153400000000</v>
      </c>
      <c r="U25" s="44" t="n">
        <v>168000000000</v>
      </c>
      <c r="V25" s="44" t="n">
        <v>186800000000</v>
      </c>
    </row>
    <row r="26" customFormat="false" ht="15" hidden="false" customHeight="false" outlineLevel="0" collapsed="false">
      <c r="A26" s="67" t="s">
        <v>199</v>
      </c>
      <c r="B26" s="61"/>
      <c r="C26" s="61"/>
      <c r="D26" s="61"/>
      <c r="E26" s="37"/>
      <c r="F26" s="37"/>
      <c r="G26" s="37"/>
      <c r="H26" s="45" t="s">
        <v>79</v>
      </c>
      <c r="I26" s="45" t="s">
        <v>79</v>
      </c>
      <c r="J26" s="44" t="n">
        <v>5700000000</v>
      </c>
      <c r="K26" s="44" t="n">
        <v>5700000000</v>
      </c>
      <c r="L26" s="44" t="n">
        <v>6100000000</v>
      </c>
      <c r="M26" s="45" t="n">
        <v>6100000000</v>
      </c>
      <c r="N26" s="45" t="n">
        <v>7000000000</v>
      </c>
      <c r="O26" s="45" t="n">
        <v>8900000000</v>
      </c>
      <c r="P26" s="44" t="n">
        <v>11100000000</v>
      </c>
      <c r="Q26" s="44" t="n">
        <v>14900000000</v>
      </c>
      <c r="R26" s="44" t="n">
        <v>24500000000</v>
      </c>
      <c r="S26" s="44" t="n">
        <v>24800000000</v>
      </c>
      <c r="T26" s="44" t="n">
        <v>30000000000</v>
      </c>
      <c r="U26" s="44" t="n">
        <v>35900000000</v>
      </c>
      <c r="V26" s="44" t="n">
        <v>43600000000</v>
      </c>
    </row>
    <row r="27" customFormat="false" ht="15" hidden="false" customHeight="false" outlineLevel="0" collapsed="false">
      <c r="A27" s="65" t="s">
        <v>200</v>
      </c>
      <c r="B27" s="61" t="s">
        <v>197</v>
      </c>
      <c r="C27" s="61"/>
      <c r="D27" s="61"/>
      <c r="E27" s="37"/>
      <c r="F27" s="37"/>
      <c r="G27" s="37"/>
      <c r="H27" s="44" t="n">
        <v>105600000000</v>
      </c>
      <c r="I27" s="44" t="n">
        <v>112300000000</v>
      </c>
      <c r="J27" s="44" t="n">
        <v>127300000000</v>
      </c>
      <c r="K27" s="44" t="n">
        <v>146000000000</v>
      </c>
      <c r="L27" s="44" t="n">
        <v>155200000000</v>
      </c>
      <c r="M27" s="45" t="n">
        <v>172600000000</v>
      </c>
      <c r="N27" s="45" t="n">
        <v>198500000000</v>
      </c>
      <c r="O27" s="45" t="n">
        <v>224600000000</v>
      </c>
      <c r="P27" s="44" t="n">
        <v>274400000000</v>
      </c>
      <c r="Q27" s="44" t="n">
        <v>288500000000</v>
      </c>
      <c r="R27" s="44" t="n">
        <v>302400000000</v>
      </c>
      <c r="S27" s="44" t="n">
        <v>338000000000</v>
      </c>
      <c r="T27" s="44" t="n">
        <v>368900000000</v>
      </c>
      <c r="U27" s="44" t="n">
        <v>416300000000</v>
      </c>
      <c r="V27" s="44" t="n">
        <v>468800000000</v>
      </c>
    </row>
    <row r="28" customFormat="false" ht="15" hidden="false" customHeight="false" outlineLevel="0" collapsed="false">
      <c r="A28" s="65" t="s">
        <v>201</v>
      </c>
      <c r="B28" s="61" t="s">
        <v>197</v>
      </c>
      <c r="C28" s="61"/>
      <c r="D28" s="61"/>
      <c r="E28" s="37"/>
      <c r="F28" s="37"/>
      <c r="G28" s="37"/>
      <c r="H28" s="45" t="s">
        <v>79</v>
      </c>
      <c r="I28" s="45" t="s">
        <v>79</v>
      </c>
      <c r="J28" s="44" t="n">
        <v>1400000000</v>
      </c>
      <c r="K28" s="44" t="n">
        <v>800000000</v>
      </c>
      <c r="L28" s="44" t="n">
        <v>100000000</v>
      </c>
      <c r="M28" s="45" t="s">
        <v>79</v>
      </c>
      <c r="N28" s="45" t="s">
        <v>79</v>
      </c>
      <c r="O28" s="45" t="s">
        <v>79</v>
      </c>
      <c r="P28" s="44" t="n">
        <v>0</v>
      </c>
      <c r="Q28" s="44" t="n">
        <v>0</v>
      </c>
      <c r="R28" s="44" t="n">
        <v>1000000000</v>
      </c>
      <c r="S28" s="44" t="n">
        <v>0</v>
      </c>
      <c r="T28" s="44" t="n">
        <v>0</v>
      </c>
      <c r="U28" s="44" t="n">
        <v>0</v>
      </c>
      <c r="V28" s="44" t="n">
        <v>0</v>
      </c>
    </row>
    <row r="29" customFormat="false" ht="15" hidden="false" customHeight="false" outlineLevel="0" collapsed="false">
      <c r="A29" s="65" t="s">
        <v>202</v>
      </c>
      <c r="B29" s="61" t="s">
        <v>197</v>
      </c>
      <c r="C29" s="61"/>
      <c r="D29" s="61"/>
      <c r="E29" s="37"/>
      <c r="F29" s="37"/>
      <c r="G29" s="37"/>
      <c r="H29" s="45" t="s">
        <v>79</v>
      </c>
      <c r="I29" s="45" t="s">
        <v>79</v>
      </c>
      <c r="J29" s="44" t="n">
        <v>20400000000</v>
      </c>
      <c r="K29" s="44" t="n">
        <v>24100000000</v>
      </c>
      <c r="L29" s="44" t="n">
        <v>27200000000</v>
      </c>
      <c r="M29" s="45" t="n">
        <v>29000000000</v>
      </c>
      <c r="N29" s="45" t="n">
        <v>25700000000</v>
      </c>
      <c r="O29" s="45" t="n">
        <v>26100000000</v>
      </c>
      <c r="P29" s="44" t="n">
        <v>27000000000</v>
      </c>
      <c r="Q29" s="44" t="n">
        <v>31200000000</v>
      </c>
      <c r="R29" s="44" t="n">
        <v>36600000000</v>
      </c>
      <c r="S29" s="44" t="n">
        <v>41500000000</v>
      </c>
      <c r="T29" s="44" t="n">
        <v>46200000000</v>
      </c>
      <c r="U29" s="44" t="n">
        <v>55700000000</v>
      </c>
      <c r="V29" s="44" t="n">
        <v>62700000000</v>
      </c>
    </row>
    <row r="30" customFormat="false" ht="15" hidden="false" customHeight="false" outlineLevel="0" collapsed="false">
      <c r="A30" s="65" t="s">
        <v>105</v>
      </c>
      <c r="B30" s="61" t="s">
        <v>197</v>
      </c>
      <c r="C30" s="61"/>
      <c r="D30" s="61"/>
      <c r="E30" s="37"/>
      <c r="F30" s="37"/>
      <c r="G30" s="37"/>
      <c r="H30" s="44" t="n">
        <v>124700000000</v>
      </c>
      <c r="I30" s="44" t="n">
        <v>153500000000</v>
      </c>
      <c r="J30" s="44" t="n">
        <v>119000000000</v>
      </c>
      <c r="K30" s="44" t="n">
        <v>139700000000</v>
      </c>
      <c r="L30" s="44" t="n">
        <v>154900000000</v>
      </c>
      <c r="M30" s="45" t="n">
        <v>182300000000</v>
      </c>
      <c r="N30" s="45" t="n">
        <v>217400000000</v>
      </c>
      <c r="O30" s="45" t="n">
        <v>221700000000</v>
      </c>
      <c r="P30" s="44" t="n">
        <v>294500000000</v>
      </c>
      <c r="Q30" s="44" t="n">
        <v>252800000000</v>
      </c>
      <c r="R30" s="44" t="n">
        <v>298000000000</v>
      </c>
      <c r="S30" s="44" t="n">
        <v>331900000000</v>
      </c>
      <c r="T30" s="44" t="n">
        <v>363600000000</v>
      </c>
      <c r="U30" s="44" t="n">
        <v>410700000000</v>
      </c>
      <c r="V30" s="44" t="n">
        <v>450700000000</v>
      </c>
    </row>
    <row r="31" customFormat="false" ht="15" hidden="false" customHeight="false" outlineLevel="0" collapsed="false">
      <c r="A31" s="67" t="s">
        <v>203</v>
      </c>
      <c r="B31" s="61"/>
      <c r="C31" s="61"/>
      <c r="D31" s="61"/>
      <c r="E31" s="37"/>
      <c r="F31" s="37"/>
      <c r="G31" s="37"/>
      <c r="H31" s="45" t="s">
        <v>79</v>
      </c>
      <c r="I31" s="45" t="s">
        <v>79</v>
      </c>
      <c r="J31" s="45" t="s">
        <v>79</v>
      </c>
      <c r="K31" s="45" t="s">
        <v>79</v>
      </c>
      <c r="L31" s="45" t="s">
        <v>192</v>
      </c>
      <c r="M31" s="45" t="s">
        <v>79</v>
      </c>
      <c r="N31" s="45" t="s">
        <v>79</v>
      </c>
      <c r="O31" s="45" t="s">
        <v>79</v>
      </c>
      <c r="P31" s="44" t="n">
        <v>30100000000</v>
      </c>
      <c r="Q31" s="44" t="n">
        <v>30900000000</v>
      </c>
      <c r="R31" s="44" t="n">
        <v>41200000000</v>
      </c>
      <c r="S31" s="44" t="n">
        <v>52600000000</v>
      </c>
      <c r="T31" s="44" t="n">
        <v>68200000000</v>
      </c>
      <c r="U31" s="44" t="n">
        <v>87900000000</v>
      </c>
      <c r="V31" s="44" t="n">
        <v>101300000000</v>
      </c>
    </row>
    <row r="32" customFormat="false" ht="15" hidden="false" customHeight="false" outlineLevel="0" collapsed="false">
      <c r="A32" s="67" t="s">
        <v>204</v>
      </c>
      <c r="B32" s="61"/>
      <c r="C32" s="61"/>
      <c r="D32" s="61"/>
      <c r="E32" s="37"/>
      <c r="F32" s="37"/>
      <c r="G32" s="37"/>
      <c r="H32" s="45" t="s">
        <v>79</v>
      </c>
      <c r="I32" s="45" t="s">
        <v>79</v>
      </c>
      <c r="J32" s="45" t="s">
        <v>79</v>
      </c>
      <c r="K32" s="45" t="s">
        <v>79</v>
      </c>
      <c r="L32" s="45" t="s">
        <v>79</v>
      </c>
      <c r="M32" s="45" t="s">
        <v>79</v>
      </c>
      <c r="N32" s="45" t="s">
        <v>79</v>
      </c>
      <c r="O32" s="45" t="s">
        <v>79</v>
      </c>
      <c r="P32" s="44" t="n">
        <v>88200000000</v>
      </c>
      <c r="Q32" s="44" t="n">
        <v>28700000000</v>
      </c>
      <c r="R32" s="44" t="n">
        <v>61700000000</v>
      </c>
      <c r="S32" s="44" t="n">
        <v>66200000000</v>
      </c>
      <c r="T32" s="44" t="n">
        <v>70100000000</v>
      </c>
      <c r="U32" s="44" t="n">
        <v>73100000000</v>
      </c>
      <c r="V32" s="44" t="n">
        <v>74200000000</v>
      </c>
    </row>
    <row r="33" customFormat="false" ht="15" hidden="false" customHeight="false" outlineLevel="0" collapsed="false">
      <c r="A33" s="65" t="s">
        <v>205</v>
      </c>
      <c r="B33" s="61" t="s">
        <v>197</v>
      </c>
      <c r="C33" s="61"/>
      <c r="D33" s="61"/>
      <c r="E33" s="37"/>
      <c r="F33" s="37"/>
      <c r="G33" s="37"/>
      <c r="H33" s="45" t="s">
        <v>79</v>
      </c>
      <c r="I33" s="45" t="s">
        <v>79</v>
      </c>
      <c r="J33" s="44" t="n">
        <v>28700000000</v>
      </c>
      <c r="K33" s="44" t="n">
        <v>44900000000</v>
      </c>
      <c r="L33" s="44" t="n">
        <v>46100000000</v>
      </c>
      <c r="M33" s="45" t="n">
        <v>56900000000</v>
      </c>
      <c r="N33" s="45" t="n">
        <v>60600000000</v>
      </c>
      <c r="O33" s="45" t="n">
        <v>78700000000</v>
      </c>
      <c r="P33" s="44" t="n">
        <v>91200000000</v>
      </c>
      <c r="Q33" s="44" t="n">
        <v>89900000000</v>
      </c>
      <c r="R33" s="44" t="n">
        <v>90700000000</v>
      </c>
      <c r="S33" s="44" t="n">
        <v>103500000000</v>
      </c>
      <c r="T33" s="44" t="n">
        <v>119000000000</v>
      </c>
      <c r="U33" s="44" t="n">
        <v>133600000000</v>
      </c>
      <c r="V33" s="44" t="n">
        <v>148800000000</v>
      </c>
    </row>
    <row r="34" customFormat="false" ht="15" hidden="false" customHeight="false" outlineLevel="0" collapsed="false">
      <c r="A34" s="61" t="s">
        <v>206</v>
      </c>
      <c r="B34" s="61" t="s">
        <v>110</v>
      </c>
      <c r="C34" s="61"/>
      <c r="D34" s="61"/>
      <c r="E34" s="37"/>
      <c r="F34" s="37"/>
      <c r="G34" s="37"/>
      <c r="H34" s="45" t="n">
        <f aca="false">H35-H39</f>
        <v>44700000000</v>
      </c>
      <c r="I34" s="45" t="n">
        <f aca="false">I35-I39</f>
        <v>62700000000</v>
      </c>
      <c r="J34" s="45" t="n">
        <f aca="false">J35-J39</f>
        <v>78900000000</v>
      </c>
      <c r="K34" s="45" t="n">
        <f aca="false">K35-K39</f>
        <v>129200000000</v>
      </c>
      <c r="L34" s="45" t="n">
        <f aca="false">L35-L39</f>
        <v>158500000000</v>
      </c>
      <c r="M34" s="45" t="n">
        <f aca="false">M35-M39</f>
        <v>213500000000</v>
      </c>
      <c r="N34" s="45" t="n">
        <f aca="false">N35-N39</f>
        <v>216900000000</v>
      </c>
      <c r="O34" s="45" t="n">
        <f aca="false">O35-O39</f>
        <v>297900000000</v>
      </c>
      <c r="P34" s="45" t="n">
        <f aca="false">P35-P39</f>
        <v>296500000000</v>
      </c>
      <c r="Q34" s="45" t="n">
        <f aca="false">Q35-Q39</f>
        <v>313000000000</v>
      </c>
      <c r="R34" s="45" t="n">
        <f aca="false">R35-R39</f>
        <v>476400000000</v>
      </c>
      <c r="S34" s="45" t="n">
        <f aca="false">S35-S39</f>
        <v>565100000000</v>
      </c>
      <c r="T34" s="45" t="n">
        <f aca="false">T35-T39</f>
        <v>670500000000</v>
      </c>
      <c r="U34" s="45" t="n">
        <f aca="false">U35-U39</f>
        <v>742600000000</v>
      </c>
      <c r="V34" s="45" t="n">
        <f aca="false">V35-V39</f>
        <v>805000000000</v>
      </c>
    </row>
    <row r="35" customFormat="false" ht="15" hidden="false" customHeight="false" outlineLevel="0" collapsed="false">
      <c r="A35" s="61" t="s">
        <v>207</v>
      </c>
      <c r="B35" s="61"/>
      <c r="C35" s="61"/>
      <c r="D35" s="61"/>
      <c r="E35" s="37"/>
      <c r="F35" s="37"/>
      <c r="G35" s="37"/>
      <c r="H35" s="44" t="n">
        <v>45600000000</v>
      </c>
      <c r="I35" s="44" t="n">
        <v>63700000000</v>
      </c>
      <c r="J35" s="44" t="n">
        <v>80300000000</v>
      </c>
      <c r="K35" s="44" t="n">
        <v>131500000000</v>
      </c>
      <c r="L35" s="44" t="n">
        <v>160900000000</v>
      </c>
      <c r="M35" s="45" t="n">
        <v>214700000000</v>
      </c>
      <c r="N35" s="45" t="n">
        <v>219400000000</v>
      </c>
      <c r="O35" s="45" t="n">
        <v>300700000000</v>
      </c>
      <c r="P35" s="44" t="n">
        <v>298900000000</v>
      </c>
      <c r="Q35" s="44" t="n">
        <v>315300000000</v>
      </c>
      <c r="R35" s="44" t="n">
        <v>478500000000</v>
      </c>
      <c r="S35" s="44" t="n">
        <v>568100000000</v>
      </c>
      <c r="T35" s="44" t="n">
        <v>673900000000</v>
      </c>
      <c r="U35" s="44" t="n">
        <v>746400000000</v>
      </c>
      <c r="V35" s="44" t="n">
        <v>809300000000</v>
      </c>
    </row>
    <row r="36" customFormat="false" ht="15" hidden="false" customHeight="false" outlineLevel="0" collapsed="false">
      <c r="A36" s="65" t="s">
        <v>120</v>
      </c>
      <c r="B36" s="13" t="s">
        <v>58</v>
      </c>
      <c r="C36" s="61"/>
      <c r="D36" s="61"/>
      <c r="E36" s="37"/>
      <c r="F36" s="37"/>
      <c r="G36" s="37"/>
      <c r="H36" s="44" t="n">
        <v>22600000000</v>
      </c>
      <c r="I36" s="44" t="n">
        <v>40500000000</v>
      </c>
      <c r="J36" s="44" t="n">
        <v>53500000000</v>
      </c>
      <c r="K36" s="44" t="n">
        <v>86300000000</v>
      </c>
      <c r="L36" s="44" t="n">
        <v>112000000000</v>
      </c>
      <c r="M36" s="45" t="n">
        <v>151900000000</v>
      </c>
      <c r="N36" s="45" t="n">
        <v>149900000000</v>
      </c>
      <c r="O36" s="45" t="n">
        <v>211800000000</v>
      </c>
      <c r="P36" s="44" t="n">
        <v>201800000000</v>
      </c>
      <c r="Q36" s="44" t="n">
        <v>214600000000</v>
      </c>
      <c r="R36" s="44" t="n">
        <v>289200000000</v>
      </c>
      <c r="S36" s="44" t="n">
        <v>371000000000</v>
      </c>
      <c r="T36" s="44" t="n">
        <v>441400000000</v>
      </c>
      <c r="U36" s="44" t="n">
        <v>519700000000</v>
      </c>
      <c r="V36" s="44" t="n">
        <v>562800000000</v>
      </c>
    </row>
    <row r="37" customFormat="false" ht="15" hidden="false" customHeight="false" outlineLevel="0" collapsed="false">
      <c r="A37" s="67" t="s">
        <v>208</v>
      </c>
      <c r="B37" s="61"/>
      <c r="C37" s="61"/>
      <c r="D37" s="61"/>
      <c r="E37" s="37"/>
      <c r="F37" s="37"/>
      <c r="G37" s="37"/>
      <c r="H37" s="45" t="s">
        <v>79</v>
      </c>
      <c r="I37" s="45" t="s">
        <v>79</v>
      </c>
      <c r="J37" s="45" t="s">
        <v>79</v>
      </c>
      <c r="K37" s="45" t="s">
        <v>79</v>
      </c>
      <c r="L37" s="45" t="s">
        <v>79</v>
      </c>
      <c r="M37" s="45" t="s">
        <v>79</v>
      </c>
      <c r="N37" s="45" t="s">
        <v>79</v>
      </c>
      <c r="O37" s="45" t="s">
        <v>79</v>
      </c>
      <c r="P37" s="44" t="s">
        <v>209</v>
      </c>
      <c r="Q37" s="44" t="n">
        <v>24000000000</v>
      </c>
      <c r="R37" s="44" t="s">
        <v>209</v>
      </c>
      <c r="S37" s="44" t="n">
        <v>71000000000</v>
      </c>
      <c r="T37" s="44" t="n">
        <v>96400000000</v>
      </c>
      <c r="U37" s="44" t="n">
        <v>109700000000</v>
      </c>
      <c r="V37" s="44" t="n">
        <v>127800000000</v>
      </c>
    </row>
    <row r="38" customFormat="false" ht="15" hidden="false" customHeight="false" outlineLevel="0" collapsed="false">
      <c r="A38" s="65" t="s">
        <v>210</v>
      </c>
      <c r="B38" s="13" t="s">
        <v>58</v>
      </c>
      <c r="C38" s="61"/>
      <c r="D38" s="61"/>
      <c r="E38" s="37"/>
      <c r="F38" s="37"/>
      <c r="G38" s="37"/>
      <c r="H38" s="44" t="n">
        <v>22100000000</v>
      </c>
      <c r="I38" s="44" t="n">
        <v>23100000000</v>
      </c>
      <c r="J38" s="44" t="n">
        <v>26100000000</v>
      </c>
      <c r="K38" s="44" t="n">
        <v>42900000000</v>
      </c>
      <c r="L38" s="44" t="n">
        <v>46600000000</v>
      </c>
      <c r="M38" s="45" t="n">
        <v>61600000000</v>
      </c>
      <c r="N38" s="45" t="n">
        <v>67000000000</v>
      </c>
      <c r="O38" s="45" t="n">
        <v>86100000000</v>
      </c>
      <c r="P38" s="44" t="n">
        <v>94700000000</v>
      </c>
      <c r="Q38" s="44" t="n">
        <v>98400000000</v>
      </c>
      <c r="R38" s="44" t="n">
        <v>187200000000</v>
      </c>
      <c r="S38" s="44" t="n">
        <v>194100000000</v>
      </c>
      <c r="T38" s="44" t="n">
        <v>229200000000</v>
      </c>
      <c r="U38" s="44" t="n">
        <v>222900000000</v>
      </c>
      <c r="V38" s="44" t="n">
        <v>242100000000</v>
      </c>
    </row>
    <row r="39" customFormat="false" ht="15" hidden="false" customHeight="false" outlineLevel="0" collapsed="false">
      <c r="A39" s="61" t="s">
        <v>122</v>
      </c>
      <c r="B39" s="61" t="s">
        <v>110</v>
      </c>
      <c r="C39" s="61"/>
      <c r="D39" s="61"/>
      <c r="E39" s="37"/>
      <c r="F39" s="37"/>
      <c r="G39" s="37"/>
      <c r="H39" s="44" t="n">
        <v>900000000</v>
      </c>
      <c r="I39" s="44" t="n">
        <v>1000000000</v>
      </c>
      <c r="J39" s="44" t="n">
        <v>1400000000</v>
      </c>
      <c r="K39" s="44" t="n">
        <v>2300000000</v>
      </c>
      <c r="L39" s="44" t="n">
        <v>2400000000</v>
      </c>
      <c r="M39" s="45" t="n">
        <v>1200000000</v>
      </c>
      <c r="N39" s="45" t="n">
        <v>2500000000</v>
      </c>
      <c r="O39" s="45" t="n">
        <v>2800000000</v>
      </c>
      <c r="P39" s="44" t="n">
        <v>2400000000</v>
      </c>
      <c r="Q39" s="44" t="n">
        <v>2300000000</v>
      </c>
      <c r="R39" s="44" t="n">
        <v>2100000000</v>
      </c>
      <c r="S39" s="44" t="n">
        <v>3000000000</v>
      </c>
      <c r="T39" s="44" t="n">
        <v>3400000000</v>
      </c>
      <c r="U39" s="44" t="n">
        <v>3800000000</v>
      </c>
      <c r="V39" s="44" t="n">
        <v>4300000000</v>
      </c>
    </row>
    <row r="40" customFormat="false" ht="15" hidden="false" customHeight="false" outlineLevel="0" collapsed="false">
      <c r="A40" s="61" t="s">
        <v>211</v>
      </c>
      <c r="B40" s="61" t="s">
        <v>110</v>
      </c>
      <c r="C40" s="61"/>
      <c r="D40" s="61"/>
      <c r="E40" s="37"/>
      <c r="F40" s="37"/>
      <c r="G40" s="37"/>
      <c r="H40" s="44" t="n">
        <f aca="false">H41+H42</f>
        <v>0</v>
      </c>
      <c r="I40" s="44" t="n">
        <f aca="false">I41+I42</f>
        <v>12600000000</v>
      </c>
      <c r="J40" s="44" t="n">
        <f aca="false">J41+J42</f>
        <v>0</v>
      </c>
      <c r="K40" s="44" t="n">
        <f aca="false">K41+K42</f>
        <v>0</v>
      </c>
      <c r="L40" s="44" t="n">
        <f aca="false">L41+L42</f>
        <v>0</v>
      </c>
      <c r="M40" s="44" t="n">
        <f aca="false">M41+M42</f>
        <v>6200000000</v>
      </c>
      <c r="N40" s="44" t="n">
        <f aca="false">N41+N42</f>
        <v>14000000000</v>
      </c>
      <c r="O40" s="44" t="n">
        <f aca="false">O41+O42</f>
        <v>4900000000</v>
      </c>
      <c r="P40" s="44" t="n">
        <f aca="false">P41+P42</f>
        <v>0</v>
      </c>
      <c r="Q40" s="44" t="n">
        <f aca="false">Q41+Q42</f>
        <v>0</v>
      </c>
      <c r="R40" s="44" t="n">
        <f aca="false">R41+R42</f>
        <v>0</v>
      </c>
      <c r="S40" s="44" t="n">
        <f aca="false">S41+S42</f>
        <v>0</v>
      </c>
      <c r="T40" s="44" t="n">
        <f aca="false">T41+T42</f>
        <v>0</v>
      </c>
      <c r="U40" s="44" t="n">
        <f aca="false">U41+U42</f>
        <v>0</v>
      </c>
      <c r="V40" s="44" t="n">
        <f aca="false">V41+V42</f>
        <v>0</v>
      </c>
    </row>
    <row r="41" customFormat="false" ht="15" hidden="false" customHeight="false" outlineLevel="0" collapsed="false">
      <c r="A41" s="65" t="s">
        <v>212</v>
      </c>
      <c r="B41" s="61" t="s">
        <v>163</v>
      </c>
      <c r="C41" s="61"/>
      <c r="D41" s="61"/>
      <c r="E41" s="37"/>
      <c r="F41" s="37"/>
      <c r="G41" s="37"/>
      <c r="H41" s="44" t="n">
        <v>0</v>
      </c>
      <c r="I41" s="44" t="n">
        <v>12600000000</v>
      </c>
      <c r="J41" s="44" t="n">
        <v>0</v>
      </c>
      <c r="K41" s="44" t="n">
        <v>0</v>
      </c>
      <c r="L41" s="44" t="n">
        <v>0</v>
      </c>
      <c r="M41" s="45" t="n">
        <v>6200000000</v>
      </c>
      <c r="N41" s="45" t="n">
        <v>8400000000</v>
      </c>
      <c r="O41" s="45" t="n">
        <v>4900000000</v>
      </c>
      <c r="P41" s="44"/>
      <c r="Q41" s="44"/>
      <c r="R41" s="44"/>
      <c r="S41" s="44"/>
      <c r="T41" s="44"/>
      <c r="U41" s="44"/>
      <c r="V41" s="44"/>
    </row>
    <row r="42" customFormat="false" ht="15" hidden="false" customHeight="false" outlineLevel="0" collapsed="false">
      <c r="A42" s="65" t="s">
        <v>213</v>
      </c>
      <c r="B42" s="61" t="s">
        <v>163</v>
      </c>
      <c r="C42" s="61"/>
      <c r="D42" s="61"/>
      <c r="E42" s="37"/>
      <c r="F42" s="37"/>
      <c r="G42" s="37"/>
      <c r="H42" s="44"/>
      <c r="I42" s="44"/>
      <c r="J42" s="44"/>
      <c r="K42" s="44"/>
      <c r="L42" s="44"/>
      <c r="M42" s="45" t="n">
        <v>0</v>
      </c>
      <c r="N42" s="45" t="n">
        <v>5600000000</v>
      </c>
      <c r="O42" s="45" t="n">
        <v>0</v>
      </c>
      <c r="P42" s="44"/>
      <c r="Q42" s="44"/>
      <c r="R42" s="44"/>
      <c r="S42" s="44"/>
      <c r="T42" s="44"/>
      <c r="U42" s="44"/>
      <c r="V42" s="44"/>
    </row>
    <row r="43" customFormat="false" ht="15" hidden="false" customHeight="false" outlineLevel="0" collapsed="false">
      <c r="A43" s="61" t="s">
        <v>214</v>
      </c>
      <c r="B43" s="61"/>
      <c r="C43" s="61"/>
      <c r="D43" s="61"/>
      <c r="E43" s="37"/>
      <c r="F43" s="37"/>
      <c r="G43" s="37"/>
      <c r="H43" s="44" t="n">
        <v>-13900000000</v>
      </c>
      <c r="I43" s="44" t="n">
        <v>-71600000000</v>
      </c>
      <c r="J43" s="44" t="n">
        <v>-46500000000</v>
      </c>
      <c r="K43" s="44" t="n">
        <v>-102700000000</v>
      </c>
      <c r="L43" s="44" t="n">
        <v>-108600000000</v>
      </c>
      <c r="M43" s="45" t="n">
        <v>-177100000000</v>
      </c>
      <c r="N43" s="45" t="n">
        <v>-144300000000</v>
      </c>
      <c r="O43" s="45" t="n">
        <v>-199700000000</v>
      </c>
      <c r="P43" s="44" t="n">
        <v>-269800000000</v>
      </c>
      <c r="Q43" s="44" t="n">
        <v>-312000000000</v>
      </c>
      <c r="R43" s="44" t="n">
        <v>-400500000000</v>
      </c>
      <c r="S43" s="44" t="n">
        <v>-384100000000</v>
      </c>
      <c r="T43" s="44" t="n">
        <v>-407100000000</v>
      </c>
      <c r="U43" s="44" t="n">
        <v>-413700000000</v>
      </c>
      <c r="V43" s="44" t="n">
        <v>-422500000000</v>
      </c>
    </row>
    <row r="44" customFormat="false" ht="15" hidden="false" customHeight="false" outlineLevel="0" collapsed="false">
      <c r="A44" s="61" t="s">
        <v>215</v>
      </c>
      <c r="B44" s="61"/>
      <c r="C44" s="61"/>
      <c r="D44" s="61"/>
      <c r="E44" s="37"/>
      <c r="F44" s="37"/>
      <c r="G44" s="37"/>
      <c r="H44" s="44" t="n">
        <v>1000000000</v>
      </c>
      <c r="I44" s="44" t="n">
        <v>-51500000000</v>
      </c>
      <c r="J44" s="44" t="n">
        <v>-31000000000</v>
      </c>
      <c r="K44" s="44" t="n">
        <v>-76800000000</v>
      </c>
      <c r="L44" s="44" t="n">
        <v>-88400000000</v>
      </c>
      <c r="M44" s="45" t="n">
        <v>-156400000000</v>
      </c>
      <c r="N44" s="45" t="n">
        <v>-125500000000</v>
      </c>
      <c r="O44" s="45" t="n">
        <v>-184400000000</v>
      </c>
      <c r="P44" s="44" t="n">
        <v>-248800000000</v>
      </c>
      <c r="Q44" s="44" t="n">
        <v>-286700000000</v>
      </c>
      <c r="R44" s="44" t="n">
        <v>-342600000000</v>
      </c>
      <c r="S44" s="44" t="n">
        <v>-355700000000</v>
      </c>
      <c r="T44" s="44" t="n">
        <v>-380800000000</v>
      </c>
      <c r="U44" s="44" t="n">
        <v>-387000000000</v>
      </c>
      <c r="V44" s="44" t="n">
        <v>-392300000000</v>
      </c>
    </row>
    <row r="45" customFormat="false" ht="15" hidden="false" customHeight="false" outlineLevel="0" collapsed="false">
      <c r="A45" s="61" t="s">
        <v>216</v>
      </c>
      <c r="B45" s="61"/>
      <c r="C45" s="61"/>
      <c r="D45" s="61"/>
      <c r="E45" s="37"/>
      <c r="F45" s="37"/>
      <c r="G45" s="37"/>
      <c r="H45" s="45" t="n">
        <v>0</v>
      </c>
      <c r="I45" s="45" t="n">
        <v>0</v>
      </c>
      <c r="J45" s="44" t="n">
        <v>1600000000</v>
      </c>
      <c r="K45" s="44" t="n">
        <v>9300000000</v>
      </c>
      <c r="L45" s="44" t="n">
        <v>12800000000</v>
      </c>
      <c r="M45" s="45" t="n">
        <v>0</v>
      </c>
      <c r="N45" s="45" t="n">
        <v>6800000000</v>
      </c>
      <c r="O45" s="45" t="n">
        <v>22400000000</v>
      </c>
      <c r="P45" s="44" t="n">
        <v>16400000000</v>
      </c>
      <c r="Q45" s="44" t="n">
        <v>0</v>
      </c>
      <c r="R45" s="44" t="n">
        <v>0</v>
      </c>
      <c r="S45" s="44" t="n">
        <v>0</v>
      </c>
      <c r="T45" s="44" t="n">
        <v>0</v>
      </c>
      <c r="U45" s="44" t="n">
        <v>0</v>
      </c>
      <c r="V45" s="44" t="n">
        <v>0</v>
      </c>
    </row>
    <row r="46" customFormat="false" ht="15" hidden="false" customHeight="false" outlineLevel="0" collapsed="false">
      <c r="A46" s="61" t="s">
        <v>217</v>
      </c>
      <c r="B46" s="61"/>
      <c r="C46" s="61"/>
      <c r="D46" s="61"/>
      <c r="E46" s="37"/>
      <c r="F46" s="37"/>
      <c r="G46" s="37"/>
      <c r="H46" s="44" t="n">
        <v>1400000000</v>
      </c>
      <c r="I46" s="44" t="n">
        <v>-35800000000</v>
      </c>
      <c r="J46" s="44" t="n">
        <v>-29400000000</v>
      </c>
      <c r="K46" s="44" t="n">
        <v>-67500000000</v>
      </c>
      <c r="L46" s="44" t="n">
        <v>-82800000000</v>
      </c>
      <c r="M46" s="45" t="n">
        <v>-156400000000</v>
      </c>
      <c r="N46" s="45" t="n">
        <v>-118800000000</v>
      </c>
      <c r="O46" s="45" t="n">
        <v>-162000000000</v>
      </c>
      <c r="P46" s="44" t="n">
        <v>-232400000000</v>
      </c>
      <c r="Q46" s="44" t="n">
        <v>-286700000000</v>
      </c>
      <c r="R46" s="44" t="n">
        <v>-342600000000</v>
      </c>
      <c r="S46" s="44" t="n">
        <v>-355700000000</v>
      </c>
      <c r="T46" s="44" t="n">
        <v>-380800000000</v>
      </c>
      <c r="U46" s="44" t="n">
        <v>-387000000000</v>
      </c>
      <c r="V46" s="44" t="n">
        <v>-392300000000</v>
      </c>
    </row>
    <row r="47" s="22" customFormat="true" ht="15" hidden="false" customHeight="false" outlineLevel="0" collapsed="false">
      <c r="A47" s="9" t="s">
        <v>218</v>
      </c>
      <c r="B47" s="55" t="s">
        <v>133</v>
      </c>
      <c r="C47" s="55"/>
      <c r="D47" s="55"/>
      <c r="E47" s="41"/>
      <c r="F47" s="41"/>
      <c r="G47" s="41"/>
      <c r="H47" s="50" t="n">
        <v>-7300000000</v>
      </c>
      <c r="I47" s="50" t="n">
        <v>35000000000</v>
      </c>
      <c r="J47" s="50" t="n">
        <v>35500000000</v>
      </c>
      <c r="K47" s="50" t="n">
        <v>59900000000</v>
      </c>
      <c r="L47" s="50" t="n">
        <v>82800000000</v>
      </c>
      <c r="M47" s="53" t="n">
        <v>156400000000</v>
      </c>
      <c r="N47" s="53" t="n">
        <v>118800000000</v>
      </c>
      <c r="O47" s="53" t="n">
        <v>162000000000</v>
      </c>
      <c r="P47" s="50" t="n">
        <v>232400000000</v>
      </c>
      <c r="Q47" s="50" t="n">
        <v>286700000000</v>
      </c>
      <c r="R47" s="50" t="n">
        <v>342600000000</v>
      </c>
      <c r="S47" s="50" t="n">
        <v>355700000000</v>
      </c>
      <c r="T47" s="50" t="n">
        <v>380800000000</v>
      </c>
      <c r="U47" s="50" t="n">
        <v>387000000000</v>
      </c>
      <c r="V47" s="50" t="n">
        <v>392300000000</v>
      </c>
    </row>
    <row r="48" customFormat="false" ht="15" hidden="false" customHeight="false" outlineLevel="0" collapsed="false">
      <c r="A48" s="61" t="s">
        <v>219</v>
      </c>
      <c r="B48" s="61" t="s">
        <v>144</v>
      </c>
      <c r="C48" s="61"/>
      <c r="D48" s="37"/>
      <c r="E48" s="37"/>
      <c r="F48" s="37"/>
      <c r="G48" s="37"/>
      <c r="H48" s="44" t="n">
        <v>-600000000</v>
      </c>
      <c r="I48" s="44" t="n">
        <v>-200000000</v>
      </c>
      <c r="J48" s="44" t="n">
        <v>-3100000000</v>
      </c>
      <c r="K48" s="44" t="n">
        <v>6300000000</v>
      </c>
      <c r="L48" s="44" t="n">
        <v>10900000000</v>
      </c>
      <c r="M48" s="45" t="n">
        <v>22900000000</v>
      </c>
      <c r="N48" s="45" t="n">
        <v>28400000000</v>
      </c>
      <c r="O48" s="45" t="n">
        <v>98500000000</v>
      </c>
      <c r="P48" s="44" t="n">
        <v>62700000000</v>
      </c>
      <c r="Q48" s="44" t="n">
        <v>83700000000</v>
      </c>
      <c r="R48" s="44" t="n">
        <v>149800000000</v>
      </c>
      <c r="S48" s="44" t="n">
        <v>173200000000</v>
      </c>
      <c r="T48" s="44" t="n">
        <v>201200000000</v>
      </c>
      <c r="U48" s="44" t="n">
        <v>199000000000</v>
      </c>
      <c r="V48" s="44" t="n">
        <v>251500000000</v>
      </c>
    </row>
    <row r="49" customFormat="false" ht="15" hidden="false" customHeight="false" outlineLevel="0" collapsed="false">
      <c r="A49" s="65" t="s">
        <v>136</v>
      </c>
      <c r="B49" s="61"/>
      <c r="C49" s="61"/>
      <c r="D49" s="37"/>
      <c r="E49" s="37"/>
      <c r="F49" s="37"/>
      <c r="G49" s="37"/>
      <c r="H49" s="45" t="s">
        <v>79</v>
      </c>
      <c r="I49" s="45" t="s">
        <v>79</v>
      </c>
      <c r="J49" s="45" t="s">
        <v>79</v>
      </c>
      <c r="K49" s="45" t="s">
        <v>79</v>
      </c>
      <c r="L49" s="45" t="s">
        <v>79</v>
      </c>
      <c r="M49" s="45" t="n">
        <v>39800000000</v>
      </c>
      <c r="N49" s="45" t="n">
        <v>48200000000</v>
      </c>
      <c r="O49" s="45" t="n">
        <v>122000000000</v>
      </c>
      <c r="P49" s="44" t="n">
        <v>86200000000</v>
      </c>
      <c r="Q49" s="44" t="n">
        <v>165300000000</v>
      </c>
      <c r="R49" s="44" t="n">
        <v>177300000000</v>
      </c>
      <c r="S49" s="44" t="n">
        <v>208100000000</v>
      </c>
      <c r="T49" s="44" t="n">
        <v>240200000000</v>
      </c>
      <c r="U49" s="44" t="n">
        <v>244800000000</v>
      </c>
      <c r="V49" s="44" t="n">
        <v>305200000000</v>
      </c>
    </row>
    <row r="50" customFormat="false" ht="15" hidden="false" customHeight="false" outlineLevel="0" collapsed="false">
      <c r="A50" s="65" t="s">
        <v>220</v>
      </c>
      <c r="B50" s="61" t="s">
        <v>138</v>
      </c>
      <c r="C50" s="61"/>
      <c r="D50" s="37"/>
      <c r="E50" s="37"/>
      <c r="F50" s="37"/>
      <c r="G50" s="37"/>
      <c r="H50" s="44" t="n">
        <v>7200000000</v>
      </c>
      <c r="I50" s="44" t="n">
        <v>7400000000</v>
      </c>
      <c r="J50" s="44" t="n">
        <v>10600000000</v>
      </c>
      <c r="K50" s="44" t="n">
        <v>21200000000</v>
      </c>
      <c r="L50" s="44" t="n">
        <v>26500000000</v>
      </c>
      <c r="M50" s="45" t="n">
        <v>39800000000</v>
      </c>
      <c r="N50" s="45" t="n">
        <v>48200000000</v>
      </c>
      <c r="O50" s="45" t="n">
        <v>70700000000</v>
      </c>
      <c r="P50" s="44" t="n">
        <v>79600000000</v>
      </c>
      <c r="Q50" s="44" t="n">
        <v>78300000000</v>
      </c>
      <c r="R50" s="44" t="n">
        <v>135900000000</v>
      </c>
      <c r="S50" s="44" t="n">
        <v>173200000000</v>
      </c>
      <c r="T50" s="44" t="n">
        <v>203400000000</v>
      </c>
      <c r="U50" s="44" t="n">
        <v>201700000000</v>
      </c>
      <c r="V50" s="44" t="n">
        <v>218100000000</v>
      </c>
    </row>
    <row r="51" customFormat="false" ht="15" hidden="false" customHeight="false" outlineLevel="0" collapsed="false">
      <c r="A51" s="65" t="s">
        <v>221</v>
      </c>
      <c r="B51" s="61" t="s">
        <v>138</v>
      </c>
      <c r="C51" s="61"/>
      <c r="D51" s="37"/>
      <c r="E51" s="37"/>
      <c r="F51" s="37"/>
      <c r="G51" s="37"/>
      <c r="H51" s="44" t="n">
        <v>0</v>
      </c>
      <c r="I51" s="44" t="n">
        <v>1600000000</v>
      </c>
      <c r="J51" s="44" t="n">
        <v>0</v>
      </c>
      <c r="K51" s="44" t="n">
        <v>1300000000</v>
      </c>
      <c r="L51" s="44" t="n">
        <v>0</v>
      </c>
      <c r="M51" s="45"/>
      <c r="N51" s="45"/>
      <c r="O51" s="45"/>
      <c r="P51" s="44" t="n">
        <v>0</v>
      </c>
      <c r="Q51" s="44" t="n">
        <v>0</v>
      </c>
      <c r="R51" s="44" t="n">
        <v>5400000000</v>
      </c>
      <c r="S51" s="44" t="n">
        <v>0</v>
      </c>
      <c r="T51" s="44" t="n">
        <v>0</v>
      </c>
      <c r="U51" s="44" t="n">
        <v>0</v>
      </c>
      <c r="V51" s="44" t="n">
        <v>0</v>
      </c>
    </row>
    <row r="52" customFormat="false" ht="15" hidden="false" customHeight="false" outlineLevel="0" collapsed="false">
      <c r="A52" s="65" t="s">
        <v>222</v>
      </c>
      <c r="B52" s="61" t="s">
        <v>138</v>
      </c>
      <c r="C52" s="61"/>
      <c r="D52" s="37"/>
      <c r="E52" s="37"/>
      <c r="F52" s="37"/>
      <c r="G52" s="37"/>
      <c r="H52" s="44" t="n">
        <v>0</v>
      </c>
      <c r="I52" s="44" t="n">
        <v>0</v>
      </c>
      <c r="J52" s="45" t="n">
        <v>0</v>
      </c>
      <c r="K52" s="45" t="n">
        <v>0</v>
      </c>
      <c r="L52" s="45" t="n">
        <v>0</v>
      </c>
      <c r="M52" s="45" t="n">
        <v>0</v>
      </c>
      <c r="N52" s="45" t="n">
        <v>0</v>
      </c>
      <c r="O52" s="45" t="n">
        <v>51300000000</v>
      </c>
      <c r="P52" s="44" t="n">
        <v>6600000000</v>
      </c>
      <c r="Q52" s="44" t="n">
        <v>87000000000</v>
      </c>
      <c r="R52" s="44" t="n">
        <v>36100000000</v>
      </c>
      <c r="S52" s="44" t="n">
        <v>34900000000</v>
      </c>
      <c r="T52" s="44" t="n">
        <v>36800000000</v>
      </c>
      <c r="U52" s="44" t="n">
        <v>43100000000</v>
      </c>
      <c r="V52" s="44" t="n">
        <v>87100000000</v>
      </c>
    </row>
    <row r="53" customFormat="false" ht="15" hidden="false" customHeight="false" outlineLevel="0" collapsed="false">
      <c r="A53" s="65" t="s">
        <v>223</v>
      </c>
      <c r="B53" s="61" t="s">
        <v>138</v>
      </c>
      <c r="C53" s="61"/>
      <c r="D53" s="37"/>
      <c r="E53" s="37"/>
      <c r="F53" s="37"/>
      <c r="G53" s="37"/>
      <c r="H53" s="45"/>
      <c r="I53" s="45"/>
      <c r="J53" s="45"/>
      <c r="K53" s="45"/>
      <c r="L53" s="45"/>
      <c r="M53" s="45"/>
      <c r="N53" s="45"/>
      <c r="O53" s="45"/>
      <c r="P53" s="44" t="n">
        <v>0</v>
      </c>
      <c r="Q53" s="44" t="n">
        <v>0</v>
      </c>
      <c r="R53" s="44" t="n">
        <v>0</v>
      </c>
      <c r="S53" s="44" t="n">
        <v>73000000000</v>
      </c>
      <c r="T53" s="44" t="n">
        <v>74500000000</v>
      </c>
      <c r="U53" s="44" t="n">
        <v>49400000000</v>
      </c>
      <c r="V53" s="44" t="n">
        <v>38800000000</v>
      </c>
    </row>
    <row r="54" customFormat="false" ht="15" hidden="false" customHeight="false" outlineLevel="0" collapsed="false">
      <c r="A54" s="65" t="s">
        <v>224</v>
      </c>
      <c r="B54" s="61" t="s">
        <v>142</v>
      </c>
      <c r="C54" s="61"/>
      <c r="D54" s="37"/>
      <c r="E54" s="37"/>
      <c r="F54" s="37"/>
      <c r="G54" s="37"/>
      <c r="H54" s="45" t="n">
        <v>-22600000000</v>
      </c>
      <c r="I54" s="44" t="n">
        <v>-27500000000</v>
      </c>
      <c r="J54" s="45" t="n">
        <v>-16700000000</v>
      </c>
      <c r="K54" s="45" t="n">
        <v>-16500000000</v>
      </c>
      <c r="L54" s="45" t="n">
        <v>-17500000000</v>
      </c>
      <c r="M54" s="45" t="n">
        <v>-18700000000</v>
      </c>
      <c r="N54" s="45" t="n">
        <v>-20500000000</v>
      </c>
      <c r="O54" s="45" t="n">
        <v>-25400000000</v>
      </c>
      <c r="P54" s="44" t="n">
        <v>-24000000000</v>
      </c>
      <c r="Q54" s="44" t="n">
        <v>-82800000000</v>
      </c>
      <c r="R54" s="44" t="n">
        <v>-27500000000</v>
      </c>
      <c r="S54" s="44" t="n">
        <v>-34800000000</v>
      </c>
      <c r="T54" s="44" t="n">
        <v>-39000000000</v>
      </c>
      <c r="U54" s="44" t="n">
        <v>-45800000000</v>
      </c>
      <c r="V54" s="44" t="n">
        <v>-53700000000</v>
      </c>
    </row>
    <row r="55" customFormat="false" ht="15" hidden="false" customHeight="false" outlineLevel="0" collapsed="false">
      <c r="A55" s="65" t="s">
        <v>225</v>
      </c>
      <c r="B55" s="61" t="s">
        <v>138</v>
      </c>
      <c r="C55" s="61"/>
      <c r="D55" s="37"/>
      <c r="E55" s="37"/>
      <c r="F55" s="37"/>
      <c r="G55" s="37"/>
      <c r="H55" s="45"/>
      <c r="I55" s="45"/>
      <c r="J55" s="45" t="n">
        <v>700000000</v>
      </c>
      <c r="K55" s="45" t="n">
        <v>300000000</v>
      </c>
      <c r="L55" s="45" t="n">
        <v>1500000000</v>
      </c>
      <c r="M55" s="45" t="n">
        <v>1400000000</v>
      </c>
      <c r="N55" s="45" t="n">
        <v>100000000</v>
      </c>
      <c r="O55" s="45" t="n">
        <v>1400000000</v>
      </c>
      <c r="P55" s="44" t="n">
        <v>0</v>
      </c>
      <c r="Q55" s="44" t="n">
        <v>0</v>
      </c>
      <c r="R55" s="44" t="n">
        <v>0</v>
      </c>
      <c r="S55" s="44" t="n">
        <v>0</v>
      </c>
      <c r="T55" s="44" t="n">
        <v>0</v>
      </c>
      <c r="U55" s="44" t="n">
        <v>0</v>
      </c>
      <c r="V55" s="44" t="n">
        <v>0</v>
      </c>
    </row>
    <row r="56" customFormat="false" ht="15" hidden="false" customHeight="false" outlineLevel="0" collapsed="false">
      <c r="A56" s="61" t="s">
        <v>143</v>
      </c>
      <c r="B56" s="61" t="s">
        <v>144</v>
      </c>
      <c r="C56" s="61"/>
      <c r="D56" s="37"/>
      <c r="E56" s="37"/>
      <c r="F56" s="37"/>
      <c r="G56" s="37"/>
      <c r="H56" s="44"/>
      <c r="I56" s="44"/>
      <c r="J56" s="44" t="n">
        <v>38700000000</v>
      </c>
      <c r="K56" s="44" t="n">
        <v>53600000000</v>
      </c>
      <c r="L56" s="44" t="n">
        <v>71900000000</v>
      </c>
      <c r="M56" s="45" t="n">
        <v>133500000000</v>
      </c>
      <c r="N56" s="45" t="n">
        <v>90400000000</v>
      </c>
      <c r="O56" s="45" t="n">
        <v>63500000000</v>
      </c>
      <c r="P56" s="45" t="n">
        <v>169800000000</v>
      </c>
      <c r="Q56" s="44" t="n">
        <v>203000000000</v>
      </c>
      <c r="R56" s="44" t="n">
        <v>190800000000</v>
      </c>
      <c r="S56" s="44" t="n">
        <v>182500000000</v>
      </c>
      <c r="T56" s="44" t="n">
        <v>179600000000</v>
      </c>
      <c r="U56" s="44" t="n">
        <v>188000000000</v>
      </c>
      <c r="V56" s="44" t="n">
        <v>140800000000</v>
      </c>
    </row>
    <row r="57" customFormat="false" ht="15" hidden="false" customHeight="false" outlineLevel="0" collapsed="false">
      <c r="A57" s="77"/>
      <c r="B57" s="77"/>
      <c r="C57" s="77"/>
      <c r="D57" s="77"/>
    </row>
    <row r="58" customFormat="false" ht="15" hidden="false" customHeight="false" outlineLevel="0" collapsed="false">
      <c r="A58" s="77"/>
      <c r="B58" s="77"/>
      <c r="C58" s="77"/>
      <c r="D58" s="77"/>
      <c r="H58" s="0" t="s">
        <v>85</v>
      </c>
      <c r="I58" s="0" t="s">
        <v>85</v>
      </c>
      <c r="J58" s="0" t="s">
        <v>85</v>
      </c>
      <c r="K58" s="0" t="s">
        <v>85</v>
      </c>
      <c r="L58" s="0" t="s">
        <v>85</v>
      </c>
      <c r="M58" s="0" t="s">
        <v>85</v>
      </c>
      <c r="N58" s="0" t="s">
        <v>85</v>
      </c>
      <c r="O58" s="0" t="s">
        <v>85</v>
      </c>
      <c r="P58" s="0" t="s">
        <v>86</v>
      </c>
      <c r="Q58" s="0" t="s">
        <v>86</v>
      </c>
      <c r="R58" s="0" t="s">
        <v>86</v>
      </c>
      <c r="S58" s="0" t="s">
        <v>86</v>
      </c>
      <c r="T58" s="0" t="s">
        <v>86</v>
      </c>
      <c r="U58" s="0" t="s">
        <v>86</v>
      </c>
      <c r="V58" s="0" t="s">
        <v>86</v>
      </c>
    </row>
    <row r="59" customFormat="false" ht="15" hidden="false" customHeight="false" outlineLevel="0" collapsed="false">
      <c r="A59" s="77"/>
      <c r="B59" s="77"/>
      <c r="C59" s="77"/>
      <c r="D59" s="77"/>
    </row>
    <row r="60" customFormat="false" ht="15" hidden="false" customHeight="false" outlineLevel="0" collapsed="false">
      <c r="A60" s="77" t="s">
        <v>145</v>
      </c>
      <c r="B60" s="77"/>
      <c r="C60" s="77"/>
      <c r="D60" s="77"/>
      <c r="H60" s="72" t="n">
        <f aca="false">H6-H7-H18</f>
        <v>0</v>
      </c>
      <c r="I60" s="72" t="n">
        <f aca="false">I6-I7-I18</f>
        <v>0</v>
      </c>
      <c r="J60" s="72" t="n">
        <f aca="false">J6-J7-J18</f>
        <v>0</v>
      </c>
      <c r="K60" s="72" t="n">
        <f aca="false">K6-K7-K18</f>
        <v>0</v>
      </c>
      <c r="L60" s="72" t="n">
        <f aca="false">L6-L7-L18</f>
        <v>0</v>
      </c>
      <c r="M60" s="72" t="n">
        <f aca="false">M6-M7-M18</f>
        <v>0</v>
      </c>
      <c r="N60" s="72" t="n">
        <f aca="false">N6-N7-N18</f>
        <v>0</v>
      </c>
      <c r="O60" s="72" t="n">
        <f aca="false">O6-O7-O18</f>
        <v>0</v>
      </c>
      <c r="P60" s="72" t="n">
        <f aca="false">P6-P7-P18</f>
        <v>0</v>
      </c>
      <c r="Q60" s="72" t="n">
        <f aca="false">Q6-Q7-Q18</f>
        <v>-100000000</v>
      </c>
      <c r="R60" s="72" t="n">
        <f aca="false">R6-R7-R18</f>
        <v>0</v>
      </c>
      <c r="S60" s="72" t="n">
        <f aca="false">S6-S7-S18</f>
        <v>0</v>
      </c>
      <c r="T60" s="72" t="n">
        <f aca="false">T6-T7-T18</f>
        <v>0</v>
      </c>
      <c r="U60" s="72" t="n">
        <f aca="false">U6-U7-U18</f>
        <v>0</v>
      </c>
      <c r="V60" s="72" t="n">
        <f aca="false">V6-V7-V18</f>
        <v>-100000000</v>
      </c>
    </row>
    <row r="61" customFormat="false" ht="15" hidden="false" customHeight="false" outlineLevel="0" collapsed="false">
      <c r="A61" s="77" t="s">
        <v>226</v>
      </c>
      <c r="B61" s="77"/>
      <c r="C61" s="77"/>
      <c r="D61" s="77"/>
      <c r="H61" s="72" t="e">
        <f aca="false">H8-H9-H10-H11-H12</f>
        <v>#VALUE!</v>
      </c>
      <c r="I61" s="72" t="e">
        <f aca="false">I8-I9-I10-I11-I12</f>
        <v>#VALUE!</v>
      </c>
      <c r="J61" s="72" t="n">
        <f aca="false">J8-J9-J10-J11-J12</f>
        <v>-100000000</v>
      </c>
      <c r="K61" s="72" t="n">
        <f aca="false">K8-K9-K10-K11-K12</f>
        <v>0</v>
      </c>
      <c r="L61" s="72" t="n">
        <f aca="false">L8-L9-L10-L11-L12</f>
        <v>-100000000</v>
      </c>
      <c r="M61" s="72" t="n">
        <f aca="false">M8-M9-M10-M11-M12</f>
        <v>0</v>
      </c>
      <c r="N61" s="72" t="n">
        <f aca="false">N8-N9-N10-N11-N12</f>
        <v>-100000000</v>
      </c>
      <c r="O61" s="72" t="n">
        <f aca="false">O8-O9-O10-O11-O12</f>
        <v>0</v>
      </c>
      <c r="P61" s="72" t="n">
        <f aca="false">P8-P9-P10-P11-P12</f>
        <v>0</v>
      </c>
      <c r="Q61" s="72" t="n">
        <f aca="false">Q8-Q9-Q10-Q11-Q12</f>
        <v>0</v>
      </c>
      <c r="R61" s="72" t="n">
        <f aca="false">R8-R9-R10-R11-R12</f>
        <v>0</v>
      </c>
      <c r="S61" s="72" t="n">
        <f aca="false">S8-S9-S10-S11-S12</f>
        <v>0</v>
      </c>
      <c r="T61" s="72" t="n">
        <f aca="false">T8-T9-T10-T11-T12</f>
        <v>0</v>
      </c>
      <c r="U61" s="72" t="n">
        <f aca="false">U8-U9-U10-U11-U12</f>
        <v>0</v>
      </c>
      <c r="V61" s="72" t="n">
        <f aca="false">V8-V9-V10-V11-V12</f>
        <v>100000000</v>
      </c>
    </row>
    <row r="62" customFormat="false" ht="15" hidden="false" customHeight="false" outlineLevel="0" collapsed="false">
      <c r="A62" s="77" t="s">
        <v>90</v>
      </c>
      <c r="B62" s="77"/>
      <c r="C62" s="77"/>
      <c r="D62" s="77"/>
      <c r="H62" s="74" t="n">
        <f aca="false">H21-H22-H34-H39-H40</f>
        <v>0</v>
      </c>
      <c r="I62" s="74" t="n">
        <f aca="false">I21-I22-I34-I39-I40</f>
        <v>0</v>
      </c>
      <c r="J62" s="74" t="n">
        <f aca="false">J21-J22-J34-J39-J40</f>
        <v>0</v>
      </c>
      <c r="K62" s="74" t="n">
        <f aca="false">K21-K22-K34-K39-K40</f>
        <v>0</v>
      </c>
      <c r="L62" s="74" t="n">
        <f aca="false">L21-L22-L34-L39-L40</f>
        <v>100000000</v>
      </c>
      <c r="M62" s="74" t="n">
        <f aca="false">M21-M22-M34-M39-M40</f>
        <v>0</v>
      </c>
      <c r="N62" s="74" t="n">
        <f aca="false">N21-N22-N34-N39-N40</f>
        <v>-100000000</v>
      </c>
      <c r="O62" s="74" t="n">
        <f aca="false">O21-O22-O34-O39-O40</f>
        <v>0</v>
      </c>
      <c r="P62" s="74" t="n">
        <f aca="false">P21-P22-P34-P39-P40</f>
        <v>9800000000</v>
      </c>
      <c r="Q62" s="74" t="n">
        <f aca="false">Q21-Q22-Q34-Q39-Q40</f>
        <v>0</v>
      </c>
      <c r="R62" s="74" t="n">
        <f aca="false">R21-R22-R34-R39-R40</f>
        <v>-300000000</v>
      </c>
      <c r="S62" s="74" t="n">
        <f aca="false">S21-S22-S34-S39-S40</f>
        <v>5600000000</v>
      </c>
      <c r="T62" s="74" t="n">
        <f aca="false">T21-T22-T34-T39-T40</f>
        <v>6500000000</v>
      </c>
      <c r="U62" s="74" t="n">
        <f aca="false">U21-U22-U34-U39-U40</f>
        <v>7400000000</v>
      </c>
      <c r="V62" s="74" t="n">
        <f aca="false">V21-V22-V34-V39-V40</f>
        <v>8300000000</v>
      </c>
    </row>
    <row r="63" customFormat="false" ht="16.5" hidden="false" customHeight="false" outlineLevel="0" collapsed="false">
      <c r="A63" s="77" t="s">
        <v>227</v>
      </c>
      <c r="B63" s="77"/>
      <c r="C63" s="77"/>
      <c r="D63" s="78"/>
      <c r="H63" s="54" t="n">
        <f aca="false">H47-H48-H56</f>
        <v>-6700000000</v>
      </c>
      <c r="I63" s="54" t="n">
        <f aca="false">I47-I48-I56</f>
        <v>35200000000</v>
      </c>
      <c r="J63" s="54" t="n">
        <f aca="false">J47-J48-J56</f>
        <v>-100000000</v>
      </c>
      <c r="K63" s="54" t="n">
        <f aca="false">K47-K48-K56</f>
        <v>0</v>
      </c>
      <c r="L63" s="54" t="n">
        <f aca="false">L47-L48-L56</f>
        <v>0</v>
      </c>
      <c r="M63" s="54" t="n">
        <f aca="false">M47-M48-M56</f>
        <v>0</v>
      </c>
      <c r="N63" s="54" t="n">
        <f aca="false">N47-N48-N56</f>
        <v>0</v>
      </c>
      <c r="O63" s="54" t="n">
        <f aca="false">O47-O48-O56</f>
        <v>0</v>
      </c>
      <c r="P63" s="54" t="n">
        <f aca="false">P47-P48-P56</f>
        <v>-100000000</v>
      </c>
      <c r="Q63" s="54" t="n">
        <f aca="false">Q47-Q48-Q56</f>
        <v>0</v>
      </c>
      <c r="R63" s="54" t="n">
        <f aca="false">R47-R48-R56</f>
        <v>2000000000</v>
      </c>
      <c r="S63" s="54" t="n">
        <f aca="false">S47-S48-S56</f>
        <v>0</v>
      </c>
      <c r="T63" s="54" t="n">
        <f aca="false">T47-T48-T56</f>
        <v>0</v>
      </c>
      <c r="U63" s="54" t="n">
        <f aca="false">U47-U48-U56</f>
        <v>0</v>
      </c>
      <c r="V63" s="54" t="n">
        <f aca="false">V47-V48-V56</f>
        <v>0</v>
      </c>
      <c r="W63" s="54" t="n">
        <f aca="false">W47-W48-W56</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W67"/>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B17" activeCellId="0" sqref="B17"/>
    </sheetView>
  </sheetViews>
  <sheetFormatPr defaultRowHeight="15"/>
  <cols>
    <col collapsed="false" hidden="false" max="2" min="1" style="0" width="45.5714285714286"/>
    <col collapsed="false" hidden="false" max="3" min="3" style="0" width="8.72959183673469"/>
    <col collapsed="false" hidden="false" max="7" min="4" style="0" width="19.4183673469388"/>
    <col collapsed="false" hidden="false" max="9" min="8" style="0" width="19.1428571428571"/>
    <col collapsed="false" hidden="false" max="12" min="10" style="0" width="19.4183673469388"/>
    <col collapsed="false" hidden="false" max="14" min="13" style="0" width="21.1377551020408"/>
    <col collapsed="false" hidden="false" max="21" min="15" style="0" width="23.0051020408163"/>
    <col collapsed="false" hidden="false" max="22" min="22" style="0" width="14.8571428571429"/>
    <col collapsed="false" hidden="false" max="1025" min="23" style="0" width="8.72959183673469"/>
  </cols>
  <sheetData>
    <row r="1" customFormat="false" ht="15" hidden="false" customHeight="false" outlineLevel="0" collapsed="false">
      <c r="A1" s="1" t="s">
        <v>228</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229</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28</v>
      </c>
      <c r="O5" s="2" t="s">
        <v>150</v>
      </c>
      <c r="P5" s="2" t="s">
        <v>150</v>
      </c>
      <c r="Q5" s="8" t="s">
        <v>150</v>
      </c>
      <c r="R5" s="2" t="s">
        <v>29</v>
      </c>
      <c r="S5" s="2" t="s">
        <v>29</v>
      </c>
      <c r="T5" s="2" t="s">
        <v>29</v>
      </c>
      <c r="U5" s="2" t="s">
        <v>29</v>
      </c>
      <c r="V5" s="2" t="s">
        <v>29</v>
      </c>
      <c r="W5" s="2" t="s">
        <v>29</v>
      </c>
    </row>
    <row r="6" s="22" customFormat="true" ht="15" hidden="false" customHeight="false" outlineLevel="0" collapsed="false">
      <c r="A6" s="9" t="s">
        <v>30</v>
      </c>
      <c r="B6" s="31" t="s">
        <v>95</v>
      </c>
      <c r="C6" s="31"/>
      <c r="D6" s="79" t="n">
        <v>148200000000</v>
      </c>
      <c r="E6" s="79" t="n">
        <v>160300000000</v>
      </c>
      <c r="F6" s="79" t="n">
        <v>195500000000</v>
      </c>
      <c r="G6" s="79" t="n">
        <v>272600000000</v>
      </c>
      <c r="H6" s="51" t="n">
        <v>349400000000</v>
      </c>
      <c r="I6" s="51" t="n">
        <v>376000000000</v>
      </c>
      <c r="J6" s="79" t="n">
        <v>388000000000</v>
      </c>
      <c r="K6" s="79" t="n">
        <v>518200000000</v>
      </c>
      <c r="L6" s="79" t="n">
        <v>670700000000</v>
      </c>
      <c r="M6" s="80" t="n">
        <v>800700000000</v>
      </c>
      <c r="N6" s="80" t="n">
        <v>844200000000</v>
      </c>
      <c r="O6" s="80" t="n">
        <v>1049100000000</v>
      </c>
      <c r="P6" s="80" t="n">
        <v>1101300000000</v>
      </c>
      <c r="Q6" s="80" t="n">
        <v>1336400000000</v>
      </c>
      <c r="R6" s="80" t="n">
        <v>1394700000000</v>
      </c>
      <c r="S6" s="80" t="n">
        <v>1483200000000</v>
      </c>
      <c r="T6" s="80" t="n">
        <v>1628300000000</v>
      </c>
      <c r="U6" s="80" t="n">
        <v>1830700000000</v>
      </c>
      <c r="V6" s="41"/>
      <c r="W6" s="41"/>
    </row>
    <row r="7" customFormat="false" ht="15" hidden="false" customHeight="false" outlineLevel="0" collapsed="false">
      <c r="A7" s="81" t="s">
        <v>230</v>
      </c>
      <c r="B7" s="77"/>
      <c r="C7" s="77"/>
      <c r="D7" s="82" t="n">
        <v>86200000000</v>
      </c>
      <c r="E7" s="82" t="n">
        <v>101200000000</v>
      </c>
      <c r="F7" s="82" t="n">
        <v>122300000000</v>
      </c>
      <c r="G7" s="82" t="n">
        <v>147100000000</v>
      </c>
      <c r="H7" s="46" t="n">
        <v>180300000000</v>
      </c>
      <c r="I7" s="46" t="n">
        <v>208200000000</v>
      </c>
      <c r="J7" s="82" t="n">
        <v>233200000000</v>
      </c>
      <c r="K7" s="82" t="n">
        <v>290300000000</v>
      </c>
      <c r="L7" s="82" t="n">
        <v>413000000000</v>
      </c>
      <c r="M7" s="83" t="n">
        <v>391400000000</v>
      </c>
      <c r="N7" s="83" t="n">
        <v>471700000000</v>
      </c>
      <c r="O7" s="83" t="n">
        <v>591700000000</v>
      </c>
      <c r="P7" s="83" t="n">
        <v>736400000000</v>
      </c>
      <c r="Q7" s="83" t="n">
        <v>862100000000</v>
      </c>
      <c r="R7" s="83" t="n">
        <v>997400000000</v>
      </c>
      <c r="S7" s="83" t="n">
        <v>1186400000000</v>
      </c>
      <c r="T7" s="83" t="n">
        <v>1370300000000</v>
      </c>
      <c r="U7" s="83" t="n">
        <v>1555400000000</v>
      </c>
      <c r="V7" s="37"/>
      <c r="W7" s="37"/>
    </row>
    <row r="8" customFormat="false" ht="15" hidden="false" customHeight="false" outlineLevel="0" collapsed="false">
      <c r="A8" s="81" t="s">
        <v>231</v>
      </c>
      <c r="B8" s="77" t="s">
        <v>98</v>
      </c>
      <c r="C8" s="77"/>
      <c r="D8" s="82" t="n">
        <v>79500000000</v>
      </c>
      <c r="E8" s="82" t="n">
        <v>94600000000</v>
      </c>
      <c r="F8" s="82" t="n">
        <v>114600000000</v>
      </c>
      <c r="G8" s="82" t="n">
        <v>134700000000</v>
      </c>
      <c r="H8" s="46" t="n">
        <v>162600000000</v>
      </c>
      <c r="I8" s="46" t="n">
        <v>193600000000</v>
      </c>
      <c r="J8" s="82" t="n">
        <v>217600000000</v>
      </c>
      <c r="K8" s="82" t="n">
        <v>272400000000</v>
      </c>
      <c r="L8" s="82" t="n">
        <v>361400000000</v>
      </c>
      <c r="M8" s="83" t="n">
        <v>376400000000</v>
      </c>
      <c r="N8" s="83" t="n">
        <v>449100000000</v>
      </c>
      <c r="O8" s="83" t="n">
        <v>557000000000</v>
      </c>
      <c r="P8" s="83" t="n">
        <v>651900000000</v>
      </c>
      <c r="Q8" s="83" t="n">
        <v>761000000000</v>
      </c>
      <c r="R8" s="83" t="n">
        <v>894600000000</v>
      </c>
      <c r="S8" s="83" t="n">
        <v>1064800000000</v>
      </c>
      <c r="T8" s="83" t="n">
        <v>1239200000000</v>
      </c>
      <c r="U8" s="83" t="n">
        <v>1407500000000</v>
      </c>
      <c r="V8" s="37"/>
      <c r="W8" s="37"/>
    </row>
    <row r="9" customFormat="false" ht="15" hidden="false" customHeight="false" outlineLevel="0" collapsed="false">
      <c r="A9" s="84" t="s">
        <v>232</v>
      </c>
      <c r="B9" s="77" t="s">
        <v>36</v>
      </c>
      <c r="C9" s="77"/>
      <c r="D9" s="82" t="n">
        <v>24500000000</v>
      </c>
      <c r="E9" s="82" t="n">
        <v>30500000000</v>
      </c>
      <c r="F9" s="82" t="n">
        <v>35100000000</v>
      </c>
      <c r="G9" s="82" t="n">
        <v>38200000000</v>
      </c>
      <c r="H9" s="46" t="n">
        <v>50700000000</v>
      </c>
      <c r="I9" s="46" t="n">
        <v>64500000000</v>
      </c>
      <c r="J9" s="82" t="n">
        <v>73600000000</v>
      </c>
      <c r="K9" s="82" t="n">
        <v>103300000000</v>
      </c>
      <c r="L9" s="82" t="n">
        <v>130100000000</v>
      </c>
      <c r="M9" s="83" t="n">
        <v>148800000000</v>
      </c>
      <c r="N9" s="83" t="n">
        <v>175800000000</v>
      </c>
      <c r="O9" s="83" t="n">
        <v>228500000000</v>
      </c>
      <c r="P9" s="83" t="n">
        <v>282000000000</v>
      </c>
      <c r="Q9" s="83" t="n">
        <v>311100000000</v>
      </c>
      <c r="R9" s="83" t="n">
        <v>364000000000</v>
      </c>
      <c r="S9" s="83" t="n">
        <v>435400000000</v>
      </c>
      <c r="T9" s="83" t="n">
        <v>514000000000</v>
      </c>
      <c r="U9" s="83" t="n">
        <v>588500000000</v>
      </c>
      <c r="V9" s="37"/>
      <c r="W9" s="37"/>
    </row>
    <row r="10" customFormat="false" ht="15" hidden="false" customHeight="false" outlineLevel="0" collapsed="false">
      <c r="A10" s="85" t="s">
        <v>233</v>
      </c>
      <c r="B10" s="77"/>
      <c r="C10" s="77"/>
      <c r="D10" s="46" t="s">
        <v>79</v>
      </c>
      <c r="E10" s="46" t="s">
        <v>79</v>
      </c>
      <c r="F10" s="46" t="s">
        <v>79</v>
      </c>
      <c r="G10" s="46" t="s">
        <v>79</v>
      </c>
      <c r="H10" s="46" t="s">
        <v>79</v>
      </c>
      <c r="I10" s="46" t="s">
        <v>79</v>
      </c>
      <c r="J10" s="46" t="s">
        <v>79</v>
      </c>
      <c r="K10" s="46" t="s">
        <v>79</v>
      </c>
      <c r="L10" s="46" t="s">
        <v>79</v>
      </c>
      <c r="M10" s="83" t="s">
        <v>177</v>
      </c>
      <c r="N10" s="83" t="s">
        <v>177</v>
      </c>
      <c r="O10" s="83" t="s">
        <v>177</v>
      </c>
      <c r="P10" s="83" t="s">
        <v>177</v>
      </c>
      <c r="Q10" s="83" t="s">
        <v>209</v>
      </c>
      <c r="R10" s="83" t="n">
        <v>13500000000</v>
      </c>
      <c r="S10" s="83" t="n">
        <v>26100000000</v>
      </c>
      <c r="T10" s="83" t="n">
        <v>29900000000</v>
      </c>
      <c r="U10" s="86" t="n">
        <v>49900000000</v>
      </c>
      <c r="V10" s="87"/>
      <c r="W10" s="37"/>
    </row>
    <row r="11" customFormat="false" ht="15" hidden="false" customHeight="false" outlineLevel="0" collapsed="false">
      <c r="A11" s="84" t="s">
        <v>234</v>
      </c>
      <c r="B11" s="77" t="s">
        <v>36</v>
      </c>
      <c r="C11" s="77"/>
      <c r="D11" s="82" t="n">
        <v>41000000000</v>
      </c>
      <c r="E11" s="82" t="n">
        <v>47400000000</v>
      </c>
      <c r="F11" s="82" t="n">
        <v>57500000000</v>
      </c>
      <c r="G11" s="82" t="n">
        <v>70200000000</v>
      </c>
      <c r="H11" s="46" t="n">
        <v>82900000000</v>
      </c>
      <c r="I11" s="46" t="n">
        <v>95500000000</v>
      </c>
      <c r="J11" s="82" t="n">
        <v>109800000000</v>
      </c>
      <c r="K11" s="82" t="n">
        <v>135000000000</v>
      </c>
      <c r="L11" s="82" t="n">
        <v>179300000000</v>
      </c>
      <c r="M11" s="83" t="n">
        <v>195000000000</v>
      </c>
      <c r="N11" s="83" t="n">
        <v>234300000000</v>
      </c>
      <c r="O11" s="83" t="n">
        <v>282600000000</v>
      </c>
      <c r="P11" s="83" t="n">
        <v>315100000000</v>
      </c>
      <c r="Q11" s="83" t="n">
        <v>394100000000</v>
      </c>
      <c r="R11" s="83" t="n">
        <v>461500000000</v>
      </c>
      <c r="S11" s="83" t="n">
        <v>543300000000</v>
      </c>
      <c r="T11" s="83" t="n">
        <v>628200000000</v>
      </c>
      <c r="U11" s="83" t="n">
        <v>709400000000</v>
      </c>
      <c r="V11" s="37"/>
      <c r="W11" s="37"/>
    </row>
    <row r="12" customFormat="false" ht="15" hidden="false" customHeight="false" outlineLevel="0" collapsed="false">
      <c r="A12" s="84" t="s">
        <v>235</v>
      </c>
      <c r="B12" s="77" t="s">
        <v>36</v>
      </c>
      <c r="C12" s="77"/>
      <c r="D12" s="82" t="n">
        <v>14000000000</v>
      </c>
      <c r="E12" s="82" t="n">
        <v>16700000000</v>
      </c>
      <c r="F12" s="82" t="n">
        <v>22100000000</v>
      </c>
      <c r="G12" s="82" t="n">
        <v>26300000000</v>
      </c>
      <c r="H12" s="46" t="n">
        <v>29000000000</v>
      </c>
      <c r="I12" s="46" t="n">
        <v>33600000000</v>
      </c>
      <c r="J12" s="82" t="n">
        <v>34200000000</v>
      </c>
      <c r="K12" s="82" t="n">
        <v>34200000000</v>
      </c>
      <c r="L12" s="82" t="n">
        <v>52000000000</v>
      </c>
      <c r="M12" s="83" t="n">
        <v>32600000000</v>
      </c>
      <c r="N12" s="83" t="n">
        <v>39000000000</v>
      </c>
      <c r="O12" s="83" t="n">
        <v>45900000000</v>
      </c>
      <c r="P12" s="83" t="n">
        <v>54800000000</v>
      </c>
      <c r="Q12" s="83" t="n">
        <v>55900000000</v>
      </c>
      <c r="R12" s="83" t="n">
        <v>69100000000</v>
      </c>
      <c r="S12" s="83" t="n">
        <v>86100000000</v>
      </c>
      <c r="T12" s="83" t="n">
        <v>97000000000</v>
      </c>
      <c r="U12" s="83" t="n">
        <v>109600000000</v>
      </c>
      <c r="V12" s="37"/>
      <c r="W12" s="37"/>
    </row>
    <row r="13" customFormat="false" ht="15" hidden="false" customHeight="false" outlineLevel="0" collapsed="false">
      <c r="A13" s="81" t="s">
        <v>236</v>
      </c>
      <c r="B13" s="77" t="s">
        <v>98</v>
      </c>
      <c r="C13" s="77"/>
      <c r="D13" s="82" t="n">
        <v>6700000000</v>
      </c>
      <c r="E13" s="82" t="n">
        <v>6600000000</v>
      </c>
      <c r="F13" s="82" t="n">
        <v>7700000000</v>
      </c>
      <c r="G13" s="82" t="n">
        <v>12400000000</v>
      </c>
      <c r="H13" s="46" t="n">
        <v>17700000000</v>
      </c>
      <c r="I13" s="46" t="n">
        <v>14600000000</v>
      </c>
      <c r="J13" s="82" t="n">
        <v>15700000000</v>
      </c>
      <c r="K13" s="82" t="n">
        <v>17800000000</v>
      </c>
      <c r="L13" s="82" t="n">
        <v>51700000000</v>
      </c>
      <c r="M13" s="83" t="n">
        <v>15000000000</v>
      </c>
      <c r="N13" s="83" t="n">
        <v>22600000000</v>
      </c>
      <c r="O13" s="83" t="n">
        <v>34700000000</v>
      </c>
      <c r="P13" s="83" t="n">
        <v>84500000000</v>
      </c>
      <c r="Q13" s="83" t="n">
        <v>101000000000</v>
      </c>
      <c r="R13" s="83" t="n">
        <v>102900000000</v>
      </c>
      <c r="S13" s="83" t="n">
        <v>121600000000</v>
      </c>
      <c r="T13" s="83" t="n">
        <v>131000000000</v>
      </c>
      <c r="U13" s="83" t="n">
        <v>148000000000</v>
      </c>
      <c r="V13" s="37"/>
      <c r="W13" s="37"/>
    </row>
    <row r="14" customFormat="false" ht="15" hidden="false" customHeight="false" outlineLevel="0" collapsed="false">
      <c r="A14" s="88" t="s">
        <v>237</v>
      </c>
      <c r="B14" s="77" t="s">
        <v>189</v>
      </c>
      <c r="C14" s="77"/>
      <c r="D14" s="46" t="s">
        <v>79</v>
      </c>
      <c r="E14" s="46" t="s">
        <v>79</v>
      </c>
      <c r="F14" s="46" t="s">
        <v>79</v>
      </c>
      <c r="G14" s="46" t="s">
        <v>79</v>
      </c>
      <c r="H14" s="46" t="s">
        <v>79</v>
      </c>
      <c r="I14" s="46" t="s">
        <v>79</v>
      </c>
      <c r="J14" s="46" t="s">
        <v>79</v>
      </c>
      <c r="K14" s="46" t="s">
        <v>79</v>
      </c>
      <c r="L14" s="46" t="s">
        <v>79</v>
      </c>
      <c r="M14" s="46" t="s">
        <v>79</v>
      </c>
      <c r="N14" s="46" t="s">
        <v>79</v>
      </c>
      <c r="O14" s="46" t="s">
        <v>79</v>
      </c>
      <c r="P14" s="83" t="n">
        <v>61900000000</v>
      </c>
      <c r="Q14" s="83" t="n">
        <v>81500000000</v>
      </c>
      <c r="R14" s="83" t="n">
        <v>62300000000</v>
      </c>
      <c r="S14" s="83" t="n">
        <v>63500000000</v>
      </c>
      <c r="T14" s="83" t="n">
        <v>65400000000</v>
      </c>
      <c r="U14" s="86" t="n">
        <v>73900000000</v>
      </c>
      <c r="V14" s="37"/>
      <c r="W14" s="37"/>
    </row>
    <row r="15" customFormat="false" ht="15" hidden="false" customHeight="false" outlineLevel="0" collapsed="false">
      <c r="A15" s="88" t="s">
        <v>238</v>
      </c>
      <c r="B15" s="77" t="s">
        <v>189</v>
      </c>
      <c r="C15" s="77"/>
      <c r="D15" s="46" t="s">
        <v>79</v>
      </c>
      <c r="E15" s="46" t="s">
        <v>79</v>
      </c>
      <c r="F15" s="46" t="s">
        <v>79</v>
      </c>
      <c r="G15" s="46" t="s">
        <v>79</v>
      </c>
      <c r="H15" s="46" t="s">
        <v>79</v>
      </c>
      <c r="I15" s="46" t="s">
        <v>79</v>
      </c>
      <c r="J15" s="46" t="s">
        <v>79</v>
      </c>
      <c r="K15" s="46" t="s">
        <v>79</v>
      </c>
      <c r="L15" s="46" t="s">
        <v>79</v>
      </c>
      <c r="M15" s="46" t="s">
        <v>79</v>
      </c>
      <c r="N15" s="46" t="s">
        <v>79</v>
      </c>
      <c r="O15" s="46" t="s">
        <v>79</v>
      </c>
      <c r="P15" s="46" t="s">
        <v>79</v>
      </c>
      <c r="Q15" s="46" t="s">
        <v>79</v>
      </c>
      <c r="R15" s="83" t="n">
        <v>15200000000</v>
      </c>
      <c r="S15" s="83" t="n">
        <v>29400000000</v>
      </c>
      <c r="T15" s="83" t="n">
        <v>33600000000</v>
      </c>
      <c r="U15" s="86" t="n">
        <v>37900000000</v>
      </c>
      <c r="V15" s="37"/>
      <c r="W15" s="37"/>
    </row>
    <row r="16" s="22" customFormat="true" ht="15" hidden="false" customHeight="false" outlineLevel="0" collapsed="false">
      <c r="A16" s="89" t="s">
        <v>43</v>
      </c>
      <c r="B16" s="89"/>
      <c r="C16" s="31"/>
      <c r="D16" s="79" t="n">
        <v>62000000000</v>
      </c>
      <c r="E16" s="79" t="n">
        <v>59100000000</v>
      </c>
      <c r="F16" s="79" t="n">
        <v>73100000000</v>
      </c>
      <c r="G16" s="79" t="n">
        <v>126700000000</v>
      </c>
      <c r="H16" s="51" t="n">
        <v>169100000000</v>
      </c>
      <c r="I16" s="51" t="n">
        <v>167800000000</v>
      </c>
      <c r="J16" s="79" t="n">
        <v>154800000000</v>
      </c>
      <c r="K16" s="79" t="n">
        <v>227900000000</v>
      </c>
      <c r="L16" s="79" t="n">
        <v>257700000000</v>
      </c>
      <c r="M16" s="80" t="n">
        <v>409300000000</v>
      </c>
      <c r="N16" s="80" t="n">
        <v>372500000000</v>
      </c>
      <c r="O16" s="80" t="n">
        <v>457400000000</v>
      </c>
      <c r="P16" s="80" t="n">
        <v>364900000000</v>
      </c>
      <c r="Q16" s="80" t="n">
        <v>474300000000</v>
      </c>
      <c r="R16" s="80" t="n">
        <v>397300000000</v>
      </c>
      <c r="S16" s="80" t="n">
        <v>296800000000</v>
      </c>
      <c r="T16" s="80" t="n">
        <v>258000000000</v>
      </c>
      <c r="U16" s="80" t="n">
        <v>275200000000</v>
      </c>
      <c r="V16" s="41"/>
      <c r="W16" s="41"/>
    </row>
    <row r="17" customFormat="false" ht="15" hidden="false" customHeight="false" outlineLevel="0" collapsed="false">
      <c r="A17" s="84" t="s">
        <v>239</v>
      </c>
      <c r="B17" s="77" t="s">
        <v>47</v>
      </c>
      <c r="C17" s="37"/>
      <c r="D17" s="82" t="n">
        <v>33900000000</v>
      </c>
      <c r="E17" s="82" t="n">
        <v>39300000000</v>
      </c>
      <c r="F17" s="82" t="n">
        <v>51000000000</v>
      </c>
      <c r="G17" s="82" t="n">
        <v>90400000000</v>
      </c>
      <c r="H17" s="46" t="n">
        <v>111300000000</v>
      </c>
      <c r="I17" s="46" t="n">
        <v>71900000000</v>
      </c>
      <c r="J17" s="82" t="n">
        <v>101400000000</v>
      </c>
      <c r="K17" s="82" t="n">
        <v>168100000000</v>
      </c>
      <c r="L17" s="82" t="n">
        <v>167000000000</v>
      </c>
      <c r="M17" s="83" t="n">
        <v>283000000000</v>
      </c>
      <c r="N17" s="83" t="n">
        <v>208500000000</v>
      </c>
      <c r="O17" s="83" t="n">
        <v>265700000000</v>
      </c>
      <c r="P17" s="83" t="n">
        <v>190000000000</v>
      </c>
      <c r="Q17" s="83" t="n">
        <v>171000000000</v>
      </c>
      <c r="R17" s="83" t="n">
        <v>95600000000</v>
      </c>
      <c r="S17" s="83" t="n">
        <v>107600000000</v>
      </c>
      <c r="T17" s="83" t="n">
        <v>90000000000</v>
      </c>
      <c r="U17" s="86" t="n">
        <v>85500000000</v>
      </c>
      <c r="V17" s="37"/>
      <c r="W17" s="37"/>
    </row>
    <row r="18" customFormat="false" ht="15" hidden="false" customHeight="false" outlineLevel="0" collapsed="false">
      <c r="A18" s="84" t="s">
        <v>240</v>
      </c>
      <c r="B18" s="77" t="s">
        <v>47</v>
      </c>
      <c r="C18" s="37"/>
      <c r="D18" s="82" t="n">
        <v>28100000000</v>
      </c>
      <c r="E18" s="82" t="n">
        <v>19800000000</v>
      </c>
      <c r="F18" s="82" t="n">
        <v>22100000000</v>
      </c>
      <c r="G18" s="82" t="n">
        <v>34800000000</v>
      </c>
      <c r="H18" s="46" t="n">
        <v>57800000000</v>
      </c>
      <c r="I18" s="46" t="n">
        <v>95900000000</v>
      </c>
      <c r="J18" s="82" t="n">
        <v>53400000000</v>
      </c>
      <c r="K18" s="82" t="n">
        <v>59800000000</v>
      </c>
      <c r="L18" s="82" t="n">
        <v>90700000000</v>
      </c>
      <c r="M18" s="83" t="n">
        <v>126300000000</v>
      </c>
      <c r="N18" s="83" t="n">
        <v>164000000000</v>
      </c>
      <c r="O18" s="83" t="n">
        <v>191700000000</v>
      </c>
      <c r="P18" s="83" t="n">
        <v>174900000000</v>
      </c>
      <c r="Q18" s="83" t="n">
        <v>303300000000</v>
      </c>
      <c r="R18" s="83" t="n">
        <v>301700000000</v>
      </c>
      <c r="S18" s="83" t="n">
        <v>189300000000</v>
      </c>
      <c r="T18" s="83" t="n">
        <v>168000000000</v>
      </c>
      <c r="U18" s="83" t="n">
        <v>189700000000</v>
      </c>
      <c r="V18" s="37"/>
      <c r="W18" s="37"/>
    </row>
    <row r="19" customFormat="false" ht="15" hidden="false" customHeight="false" outlineLevel="0" collapsed="false">
      <c r="A19" s="90" t="s">
        <v>241</v>
      </c>
      <c r="B19" s="77"/>
      <c r="C19" s="37"/>
      <c r="D19" s="82" t="s">
        <v>79</v>
      </c>
      <c r="E19" s="82" t="s">
        <v>79</v>
      </c>
      <c r="F19" s="82" t="s">
        <v>79</v>
      </c>
      <c r="G19" s="82" t="s">
        <v>79</v>
      </c>
      <c r="H19" s="82" t="s">
        <v>79</v>
      </c>
      <c r="I19" s="82" t="s">
        <v>79</v>
      </c>
      <c r="J19" s="82" t="s">
        <v>79</v>
      </c>
      <c r="K19" s="82" t="s">
        <v>79</v>
      </c>
      <c r="L19" s="82" t="s">
        <v>79</v>
      </c>
      <c r="M19" s="83" t="s">
        <v>79</v>
      </c>
      <c r="N19" s="83" t="s">
        <v>79</v>
      </c>
      <c r="O19" s="83" t="n">
        <v>78000000000</v>
      </c>
      <c r="P19" s="83" t="n">
        <v>64300000000</v>
      </c>
      <c r="Q19" s="83" t="n">
        <v>92700000000</v>
      </c>
      <c r="R19" s="83" t="n">
        <v>63400000000</v>
      </c>
      <c r="S19" s="83" t="n">
        <v>42600000000</v>
      </c>
      <c r="T19" s="83" t="n">
        <v>21900000000</v>
      </c>
      <c r="U19" s="86" t="n">
        <v>32800000000</v>
      </c>
      <c r="V19" s="37"/>
      <c r="W19" s="37"/>
    </row>
    <row r="20" s="22" customFormat="true" ht="15" hidden="false" customHeight="false" outlineLevel="0" collapsed="false">
      <c r="A20" s="41" t="s">
        <v>107</v>
      </c>
      <c r="B20" s="31" t="s">
        <v>108</v>
      </c>
      <c r="C20" s="31"/>
      <c r="D20" s="79" t="n">
        <v>158100000000</v>
      </c>
      <c r="E20" s="79" t="n">
        <v>175900000000</v>
      </c>
      <c r="F20" s="79" t="n">
        <v>216000000000</v>
      </c>
      <c r="G20" s="79" t="n">
        <v>274900000000</v>
      </c>
      <c r="H20" s="51" t="n">
        <v>340700000000</v>
      </c>
      <c r="I20" s="51" t="n">
        <v>382500000000</v>
      </c>
      <c r="J20" s="79" t="n">
        <v>414200000000</v>
      </c>
      <c r="K20" s="79" t="n">
        <v>521800000000</v>
      </c>
      <c r="L20" s="79" t="n">
        <v>731200000000</v>
      </c>
      <c r="M20" s="80" t="n">
        <v>804200000000</v>
      </c>
      <c r="N20" s="80" t="n">
        <v>958500000000</v>
      </c>
      <c r="O20" s="80" t="n">
        <v>1098100000000</v>
      </c>
      <c r="P20" s="80" t="n">
        <v>1335600000000</v>
      </c>
      <c r="Q20" s="80" t="n">
        <v>1538900000000</v>
      </c>
      <c r="R20" s="80" t="n">
        <v>1680400000000</v>
      </c>
      <c r="S20" s="80" t="n">
        <v>1698200000000</v>
      </c>
      <c r="T20" s="80" t="n">
        <v>1870200000000</v>
      </c>
      <c r="U20" s="80" t="n">
        <v>2128300000000</v>
      </c>
      <c r="V20" s="41"/>
      <c r="W20" s="41"/>
    </row>
    <row r="21" customFormat="false" ht="15" hidden="false" customHeight="false" outlineLevel="0" collapsed="false">
      <c r="A21" s="81" t="s">
        <v>242</v>
      </c>
      <c r="B21" s="77" t="s">
        <v>110</v>
      </c>
      <c r="C21" s="77"/>
      <c r="D21" s="82" t="n">
        <v>107400000000</v>
      </c>
      <c r="E21" s="82" t="n">
        <v>123700000000</v>
      </c>
      <c r="F21" s="82" t="n">
        <v>160900000000</v>
      </c>
      <c r="G21" s="82" t="n">
        <v>168100000000</v>
      </c>
      <c r="H21" s="46" t="n">
        <v>214900000000</v>
      </c>
      <c r="I21" s="46" t="n">
        <v>254100000000</v>
      </c>
      <c r="J21" s="82" t="n">
        <v>266500000000</v>
      </c>
      <c r="K21" s="82" t="n">
        <v>349000000000</v>
      </c>
      <c r="L21" s="82" t="n">
        <v>401700000000</v>
      </c>
      <c r="M21" s="83" t="n">
        <v>459200000000</v>
      </c>
      <c r="N21" s="83" t="n">
        <v>485300000000</v>
      </c>
      <c r="O21" s="83" t="n">
        <v>614100000000</v>
      </c>
      <c r="P21" s="83" t="n">
        <v>633900000000</v>
      </c>
      <c r="Q21" s="83" t="n">
        <v>776700000000</v>
      </c>
      <c r="R21" s="83" t="n">
        <v>794400000000</v>
      </c>
      <c r="S21" s="83" t="n">
        <v>848600000000</v>
      </c>
      <c r="T21" s="83" t="n">
        <v>921600000000</v>
      </c>
      <c r="U21" s="83" t="n">
        <v>1032800000000</v>
      </c>
      <c r="V21" s="37"/>
      <c r="W21" s="37"/>
    </row>
    <row r="22" customFormat="false" ht="15" hidden="false" customHeight="false" outlineLevel="0" collapsed="false">
      <c r="A22" s="84" t="s">
        <v>243</v>
      </c>
      <c r="B22" s="61" t="s">
        <v>197</v>
      </c>
      <c r="C22" s="37"/>
      <c r="D22" s="82" t="n">
        <v>38900000000</v>
      </c>
      <c r="E22" s="82" t="n">
        <v>40600000000</v>
      </c>
      <c r="F22" s="82" t="n">
        <v>44000000000</v>
      </c>
      <c r="G22" s="82" t="n">
        <v>48500000000</v>
      </c>
      <c r="H22" s="46" t="n">
        <v>51200000000</v>
      </c>
      <c r="I22" s="46" t="n">
        <v>62200000000</v>
      </c>
      <c r="J22" s="82" t="n">
        <v>71500000000</v>
      </c>
      <c r="K22" s="82" t="n">
        <v>76300000000</v>
      </c>
      <c r="L22" s="82" t="n">
        <v>90800000000</v>
      </c>
      <c r="M22" s="83" t="n">
        <v>106900000000</v>
      </c>
      <c r="N22" s="83" t="n">
        <v>90900000000</v>
      </c>
      <c r="O22" s="83" t="n">
        <v>144800000000</v>
      </c>
      <c r="P22" s="83" t="n">
        <v>168900000000</v>
      </c>
      <c r="Q22" s="83" t="n">
        <v>187900000000</v>
      </c>
      <c r="R22" s="83" t="n">
        <v>207000000000</v>
      </c>
      <c r="S22" s="83" t="n">
        <v>231500000000</v>
      </c>
      <c r="T22" s="83" t="n">
        <v>260200000000</v>
      </c>
      <c r="U22" s="83" t="n">
        <v>289000000000</v>
      </c>
      <c r="V22" s="37"/>
      <c r="W22" s="37"/>
    </row>
    <row r="23" customFormat="false" ht="15" hidden="false" customHeight="false" outlineLevel="0" collapsed="false">
      <c r="A23" s="84" t="s">
        <v>244</v>
      </c>
      <c r="B23" s="61" t="s">
        <v>197</v>
      </c>
      <c r="C23" s="37"/>
      <c r="D23" s="82" t="n">
        <v>29400000000</v>
      </c>
      <c r="E23" s="82" t="n">
        <v>35200000000</v>
      </c>
      <c r="F23" s="82" t="n">
        <v>45800000000</v>
      </c>
      <c r="G23" s="82" t="n">
        <v>47600000000</v>
      </c>
      <c r="H23" s="46" t="n">
        <v>64500000000</v>
      </c>
      <c r="I23" s="46" t="n">
        <v>71600000000</v>
      </c>
      <c r="J23" s="82" t="n">
        <v>66400000000</v>
      </c>
      <c r="K23" s="82" t="n">
        <v>81600000000</v>
      </c>
      <c r="L23" s="82" t="n">
        <v>103200000000</v>
      </c>
      <c r="M23" s="83" t="n">
        <v>106300000000</v>
      </c>
      <c r="N23" s="83" t="n">
        <v>119200000000</v>
      </c>
      <c r="O23" s="83" t="n">
        <v>149500000000</v>
      </c>
      <c r="P23" s="83" t="n">
        <v>123100000000</v>
      </c>
      <c r="Q23" s="83" t="n">
        <v>142500000000</v>
      </c>
      <c r="R23" s="83" t="n">
        <v>151200000000</v>
      </c>
      <c r="S23" s="83" t="n">
        <v>150300000000</v>
      </c>
      <c r="T23" s="83" t="n">
        <v>162800000000</v>
      </c>
      <c r="U23" s="83" t="n">
        <v>180800000000</v>
      </c>
      <c r="V23" s="37"/>
      <c r="W23" s="37"/>
    </row>
    <row r="24" customFormat="false" ht="15" hidden="false" customHeight="false" outlineLevel="0" collapsed="false">
      <c r="A24" s="84" t="s">
        <v>245</v>
      </c>
      <c r="B24" s="61" t="s">
        <v>197</v>
      </c>
      <c r="C24" s="37"/>
      <c r="D24" s="82" t="n">
        <v>6200000000</v>
      </c>
      <c r="E24" s="82" t="n">
        <v>7000000000</v>
      </c>
      <c r="F24" s="82" t="n">
        <v>8700000000</v>
      </c>
      <c r="G24" s="82" t="n">
        <v>11900000000</v>
      </c>
      <c r="H24" s="46" t="n">
        <v>10300000000</v>
      </c>
      <c r="I24" s="46" t="n">
        <v>14800000000</v>
      </c>
      <c r="J24" s="82" t="n">
        <v>12800000000</v>
      </c>
      <c r="K24" s="82" t="n">
        <v>13600000000</v>
      </c>
      <c r="L24" s="82" t="n">
        <v>11400000000</v>
      </c>
      <c r="M24" s="83" t="n">
        <v>14700000000</v>
      </c>
      <c r="N24" s="83" t="n">
        <v>15200000000</v>
      </c>
      <c r="O24" s="83" t="n">
        <v>18400000000</v>
      </c>
      <c r="P24" s="83" t="n">
        <v>30700000000</v>
      </c>
      <c r="Q24" s="83" t="n">
        <v>40400000000</v>
      </c>
      <c r="R24" s="83" t="n">
        <v>42900000000</v>
      </c>
      <c r="S24" s="83" t="n">
        <v>46600000000</v>
      </c>
      <c r="T24" s="83" t="n">
        <v>52600000000</v>
      </c>
      <c r="U24" s="83" t="n">
        <v>59400000000</v>
      </c>
      <c r="V24" s="37"/>
      <c r="W24" s="37"/>
    </row>
    <row r="25" customFormat="false" ht="15" hidden="false" customHeight="false" outlineLevel="0" collapsed="false">
      <c r="A25" s="85" t="s">
        <v>246</v>
      </c>
      <c r="B25" s="77"/>
      <c r="C25" s="37"/>
      <c r="D25" s="82" t="n">
        <v>1300000000</v>
      </c>
      <c r="E25" s="82" t="n">
        <v>2100000000</v>
      </c>
      <c r="F25" s="82" t="n">
        <v>3170000000</v>
      </c>
      <c r="G25" s="82" t="n">
        <v>4400000000</v>
      </c>
      <c r="H25" s="46" t="n">
        <v>4200000000</v>
      </c>
      <c r="I25" s="46" t="n">
        <v>8600000000</v>
      </c>
      <c r="J25" s="82" t="n">
        <v>8700000000</v>
      </c>
      <c r="K25" s="82" t="n">
        <v>11100000000</v>
      </c>
      <c r="L25" s="82" t="n">
        <v>7400000000</v>
      </c>
      <c r="M25" s="83" t="n">
        <v>10100000000</v>
      </c>
      <c r="N25" s="83" t="n">
        <v>10600000000</v>
      </c>
      <c r="O25" s="83" t="n">
        <v>13200000000</v>
      </c>
      <c r="P25" s="83" t="n">
        <v>15700000000</v>
      </c>
      <c r="Q25" s="83" t="n">
        <v>14800000000</v>
      </c>
      <c r="R25" s="83" t="n">
        <v>15600000000</v>
      </c>
      <c r="S25" s="83" t="n">
        <v>16000000000</v>
      </c>
      <c r="T25" s="83" t="n">
        <v>18200000000</v>
      </c>
      <c r="U25" s="83" t="n">
        <v>20600000000</v>
      </c>
      <c r="V25" s="37"/>
      <c r="W25" s="37"/>
    </row>
    <row r="26" customFormat="false" ht="15" hidden="false" customHeight="false" outlineLevel="0" collapsed="false">
      <c r="A26" s="85" t="s">
        <v>247</v>
      </c>
      <c r="B26" s="77"/>
      <c r="C26" s="37"/>
      <c r="D26" s="82" t="n">
        <v>5000000000</v>
      </c>
      <c r="E26" s="82" t="n">
        <v>4900000000</v>
      </c>
      <c r="F26" s="82" t="n">
        <v>5530000000</v>
      </c>
      <c r="G26" s="82" t="n">
        <v>7500000000</v>
      </c>
      <c r="H26" s="46" t="n">
        <v>6100000000</v>
      </c>
      <c r="I26" s="46" t="n">
        <v>6200000000</v>
      </c>
      <c r="J26" s="82" t="n">
        <v>4100000000</v>
      </c>
      <c r="K26" s="82" t="n">
        <v>2400000000</v>
      </c>
      <c r="L26" s="82" t="n">
        <v>4000000000</v>
      </c>
      <c r="M26" s="83" t="n">
        <v>4600000000</v>
      </c>
      <c r="N26" s="83" t="n">
        <v>4600000000</v>
      </c>
      <c r="O26" s="83" t="n">
        <v>5200000000</v>
      </c>
      <c r="P26" s="83" t="n">
        <v>15000000000</v>
      </c>
      <c r="Q26" s="83" t="n">
        <v>25600000000</v>
      </c>
      <c r="R26" s="83" t="n">
        <v>27300000000</v>
      </c>
      <c r="S26" s="83" t="n">
        <v>30600000000</v>
      </c>
      <c r="T26" s="83" t="n">
        <v>34400000000</v>
      </c>
      <c r="U26" s="83" t="n">
        <v>38800000000</v>
      </c>
      <c r="V26" s="37"/>
      <c r="W26" s="37"/>
    </row>
    <row r="27" customFormat="false" ht="15" hidden="false" customHeight="false" outlineLevel="0" collapsed="false">
      <c r="A27" s="90" t="s">
        <v>248</v>
      </c>
      <c r="B27" s="77"/>
      <c r="C27" s="37"/>
      <c r="D27" s="86" t="s">
        <v>79</v>
      </c>
      <c r="E27" s="86" t="s">
        <v>79</v>
      </c>
      <c r="F27" s="86" t="s">
        <v>79</v>
      </c>
      <c r="G27" s="86" t="s">
        <v>79</v>
      </c>
      <c r="H27" s="86" t="s">
        <v>79</v>
      </c>
      <c r="I27" s="86" t="s">
        <v>79</v>
      </c>
      <c r="J27" s="86" t="s">
        <v>79</v>
      </c>
      <c r="K27" s="46" t="s">
        <v>79</v>
      </c>
      <c r="L27" s="46" t="s">
        <v>79</v>
      </c>
      <c r="M27" s="83" t="s">
        <v>177</v>
      </c>
      <c r="N27" s="83" t="s">
        <v>177</v>
      </c>
      <c r="O27" s="83" t="s">
        <v>177</v>
      </c>
      <c r="P27" s="83" t="n">
        <v>5000000000</v>
      </c>
      <c r="Q27" s="83" t="n">
        <v>25600000000</v>
      </c>
      <c r="R27" s="83" t="n">
        <v>27300000000</v>
      </c>
      <c r="S27" s="83" t="n">
        <v>30600000000</v>
      </c>
      <c r="T27" s="83" t="n">
        <v>34400000000</v>
      </c>
      <c r="U27" s="83" t="n">
        <v>38800000000</v>
      </c>
      <c r="V27" s="37"/>
      <c r="W27" s="37"/>
    </row>
    <row r="28" customFormat="false" ht="15" hidden="false" customHeight="false" outlineLevel="0" collapsed="false">
      <c r="A28" s="84" t="s">
        <v>249</v>
      </c>
      <c r="B28" s="61" t="s">
        <v>197</v>
      </c>
      <c r="C28" s="37"/>
      <c r="D28" s="82" t="n">
        <v>15100000000</v>
      </c>
      <c r="E28" s="82" t="n">
        <v>20400000000</v>
      </c>
      <c r="F28" s="82" t="n">
        <v>22200000000</v>
      </c>
      <c r="G28" s="82" t="n">
        <v>41800000000</v>
      </c>
      <c r="H28" s="46" t="n">
        <v>53500000000</v>
      </c>
      <c r="I28" s="46" t="n">
        <v>71900000000</v>
      </c>
      <c r="J28" s="82" t="n">
        <v>82400000000</v>
      </c>
      <c r="K28" s="82" t="n">
        <v>121800000000</v>
      </c>
      <c r="L28" s="82" t="n">
        <v>141600000000</v>
      </c>
      <c r="M28" s="83" t="n">
        <v>179600000000</v>
      </c>
      <c r="N28" s="83" t="n">
        <v>193200000000</v>
      </c>
      <c r="O28" s="83" t="n">
        <v>225600000000</v>
      </c>
      <c r="P28" s="83" t="n">
        <v>230800000000</v>
      </c>
      <c r="Q28" s="83" t="n">
        <v>286800000000</v>
      </c>
      <c r="R28" s="83" t="n">
        <v>301000000000</v>
      </c>
      <c r="S28" s="83" t="n">
        <v>328700000000</v>
      </c>
      <c r="T28" s="83" t="n">
        <v>348900000000</v>
      </c>
      <c r="U28" s="83" t="n">
        <v>394000000000</v>
      </c>
      <c r="V28" s="37"/>
      <c r="W28" s="37"/>
    </row>
    <row r="29" customFormat="false" ht="15" hidden="false" customHeight="false" outlineLevel="0" collapsed="false">
      <c r="A29" s="84" t="s">
        <v>250</v>
      </c>
      <c r="B29" s="61" t="s">
        <v>197</v>
      </c>
      <c r="C29" s="37"/>
      <c r="D29" s="82" t="n">
        <v>17700000000</v>
      </c>
      <c r="E29" s="82" t="n">
        <v>19200000000</v>
      </c>
      <c r="F29" s="82" t="n">
        <v>40200000000</v>
      </c>
      <c r="G29" s="82" t="n">
        <v>18200000000</v>
      </c>
      <c r="H29" s="46" t="n">
        <v>35400000000</v>
      </c>
      <c r="I29" s="46" t="n">
        <v>33700000000</v>
      </c>
      <c r="J29" s="82" t="n">
        <v>33500000000</v>
      </c>
      <c r="K29" s="82" t="n">
        <v>55700000000</v>
      </c>
      <c r="L29" s="82" t="n">
        <v>54700000000</v>
      </c>
      <c r="M29" s="83" t="n">
        <v>51600000000</v>
      </c>
      <c r="N29" s="83" t="n">
        <v>66900000000</v>
      </c>
      <c r="O29" s="83" t="n">
        <v>75800000000</v>
      </c>
      <c r="P29" s="83" t="n">
        <v>80400000000</v>
      </c>
      <c r="Q29" s="83" t="n">
        <v>119100000000</v>
      </c>
      <c r="R29" s="83" t="n">
        <v>92300000000</v>
      </c>
      <c r="S29" s="83" t="n">
        <v>91500000000</v>
      </c>
      <c r="T29" s="83" t="n">
        <v>97100000000</v>
      </c>
      <c r="U29" s="83" t="n">
        <v>109600000000</v>
      </c>
      <c r="V29" s="37"/>
      <c r="W29" s="37"/>
    </row>
    <row r="30" customFormat="false" ht="15" hidden="false" customHeight="false" outlineLevel="0" collapsed="false">
      <c r="A30" s="81" t="s">
        <v>251</v>
      </c>
      <c r="B30" s="77" t="s">
        <v>110</v>
      </c>
      <c r="C30" s="77"/>
      <c r="D30" s="82" t="n">
        <v>50000000000</v>
      </c>
      <c r="E30" s="82" t="n">
        <v>40700000000</v>
      </c>
      <c r="F30" s="82" t="n">
        <v>51100000000</v>
      </c>
      <c r="G30" s="82" t="n">
        <v>89500000000</v>
      </c>
      <c r="H30" s="46" t="n">
        <v>121400000000</v>
      </c>
      <c r="I30" s="46" t="n">
        <v>118700000000</v>
      </c>
      <c r="J30" s="82" t="n">
        <v>131800000000</v>
      </c>
      <c r="K30" s="82" t="n">
        <v>188200000000</v>
      </c>
      <c r="L30" s="82" t="n">
        <v>306600000000</v>
      </c>
      <c r="M30" s="83" t="n">
        <v>316700000000</v>
      </c>
      <c r="N30" s="83" t="n">
        <v>452900000000</v>
      </c>
      <c r="O30" s="83" t="n">
        <v>482900000000</v>
      </c>
      <c r="P30" s="83" t="n">
        <v>564500000000</v>
      </c>
      <c r="Q30" s="83" t="n">
        <v>712000000000</v>
      </c>
      <c r="R30" s="83" t="n">
        <v>767200000000</v>
      </c>
      <c r="S30" s="83" t="n">
        <v>791700000000</v>
      </c>
      <c r="T30" s="83" t="n">
        <v>880100000000</v>
      </c>
      <c r="U30" s="83" t="n">
        <v>1018100000000</v>
      </c>
      <c r="V30" s="37"/>
      <c r="W30" s="37"/>
    </row>
    <row r="31" customFormat="false" ht="15" hidden="false" customHeight="false" outlineLevel="0" collapsed="false">
      <c r="A31" s="84" t="s">
        <v>115</v>
      </c>
      <c r="B31" s="13" t="s">
        <v>58</v>
      </c>
      <c r="C31" s="37"/>
      <c r="D31" s="82" t="n">
        <v>3500000000</v>
      </c>
      <c r="E31" s="82" t="n">
        <v>6900000000</v>
      </c>
      <c r="F31" s="82" t="n">
        <v>13200000000</v>
      </c>
      <c r="G31" s="82" t="n">
        <v>27200000000</v>
      </c>
      <c r="H31" s="46" t="n">
        <v>34700000000</v>
      </c>
      <c r="I31" s="46" t="n">
        <v>35700000000</v>
      </c>
      <c r="J31" s="82" t="n">
        <v>42500000000</v>
      </c>
      <c r="K31" s="82" t="n">
        <v>87600000000</v>
      </c>
      <c r="L31" s="82" t="n">
        <v>139700000000</v>
      </c>
      <c r="M31" s="83" t="n">
        <v>159300000000</v>
      </c>
      <c r="N31" s="83" t="n">
        <v>219400000000</v>
      </c>
      <c r="O31" s="83" t="n">
        <v>231600000000</v>
      </c>
      <c r="P31" s="83" t="n">
        <v>239400000000</v>
      </c>
      <c r="Q31" s="83" t="n">
        <v>320200000000</v>
      </c>
      <c r="R31" s="83" t="n">
        <v>423300000000</v>
      </c>
      <c r="S31" s="83" t="n">
        <v>465600000000</v>
      </c>
      <c r="T31" s="83" t="n">
        <v>497200000000</v>
      </c>
      <c r="U31" s="83" t="n">
        <v>585700000000</v>
      </c>
      <c r="V31" s="37"/>
      <c r="W31" s="37"/>
    </row>
    <row r="32" customFormat="false" ht="15" hidden="false" customHeight="false" outlineLevel="0" collapsed="false">
      <c r="A32" s="84" t="s">
        <v>252</v>
      </c>
      <c r="B32" s="13" t="s">
        <v>58</v>
      </c>
      <c r="C32" s="37"/>
      <c r="D32" s="82" t="n">
        <v>46500000000</v>
      </c>
      <c r="E32" s="82" t="n">
        <v>33800000000</v>
      </c>
      <c r="F32" s="82" t="n">
        <v>37900000000</v>
      </c>
      <c r="G32" s="82" t="n">
        <v>62300000000</v>
      </c>
      <c r="H32" s="46" t="n">
        <v>86700000000</v>
      </c>
      <c r="I32" s="46" t="n">
        <v>83000000000</v>
      </c>
      <c r="J32" s="82" t="n">
        <v>89300000000</v>
      </c>
      <c r="K32" s="82" t="n">
        <v>100600000000</v>
      </c>
      <c r="L32" s="82" t="n">
        <v>167000000000</v>
      </c>
      <c r="M32" s="83" t="n">
        <v>157400000000</v>
      </c>
      <c r="N32" s="83" t="n">
        <v>233500000000</v>
      </c>
      <c r="O32" s="83" t="n">
        <v>251300000000</v>
      </c>
      <c r="P32" s="83" t="n">
        <v>325100000000</v>
      </c>
      <c r="Q32" s="83" t="n">
        <v>391900000000</v>
      </c>
      <c r="R32" s="83" t="n">
        <v>343900000000</v>
      </c>
      <c r="S32" s="83" t="n">
        <v>326100000000</v>
      </c>
      <c r="T32" s="83" t="n">
        <v>382900000000</v>
      </c>
      <c r="U32" s="83" t="n">
        <v>432400000000</v>
      </c>
      <c r="V32" s="37"/>
      <c r="W32" s="37"/>
    </row>
    <row r="33" customFormat="false" ht="15" hidden="false" customHeight="false" outlineLevel="0" collapsed="false">
      <c r="A33" s="81" t="s">
        <v>253</v>
      </c>
      <c r="B33" s="77" t="s">
        <v>110</v>
      </c>
      <c r="C33" s="77"/>
      <c r="D33" s="82" t="n">
        <v>600000000</v>
      </c>
      <c r="E33" s="82" t="n">
        <v>600000000</v>
      </c>
      <c r="F33" s="82" t="n">
        <v>4000000000</v>
      </c>
      <c r="G33" s="46" t="n">
        <v>17300000000</v>
      </c>
      <c r="H33" s="46" t="n">
        <v>4400000000</v>
      </c>
      <c r="I33" s="46" t="n">
        <v>9600000000</v>
      </c>
      <c r="J33" s="82" t="n">
        <v>15900000000</v>
      </c>
      <c r="K33" s="82" t="n">
        <v>-15400000000</v>
      </c>
      <c r="L33" s="82" t="n">
        <v>22900000000</v>
      </c>
      <c r="M33" s="83" t="n">
        <v>28200000000</v>
      </c>
      <c r="N33" s="83" t="n">
        <v>20300000000</v>
      </c>
      <c r="O33" s="83" t="n">
        <v>1100000000</v>
      </c>
      <c r="P33" s="83" t="n">
        <v>137200000000</v>
      </c>
      <c r="Q33" s="83" t="n">
        <v>50200000000</v>
      </c>
      <c r="R33" s="83" t="n">
        <v>118800000000</v>
      </c>
      <c r="S33" s="83" t="n">
        <v>57900000000</v>
      </c>
      <c r="T33" s="83" t="n">
        <v>68500000000</v>
      </c>
      <c r="U33" s="83" t="n">
        <v>77400000000</v>
      </c>
      <c r="V33" s="37"/>
      <c r="W33" s="37"/>
    </row>
    <row r="34" customFormat="false" ht="15" hidden="false" customHeight="false" outlineLevel="0" collapsed="false">
      <c r="A34" s="84" t="s">
        <v>254</v>
      </c>
      <c r="B34" s="77" t="s">
        <v>255</v>
      </c>
      <c r="C34" s="77"/>
      <c r="D34" s="46" t="s">
        <v>79</v>
      </c>
      <c r="E34" s="46" t="s">
        <v>79</v>
      </c>
      <c r="F34" s="46" t="s">
        <v>79</v>
      </c>
      <c r="G34" s="82" t="n">
        <v>0</v>
      </c>
      <c r="H34" s="37"/>
      <c r="I34" s="37"/>
      <c r="J34" s="82" t="n">
        <v>4800000000</v>
      </c>
      <c r="K34" s="82" t="n">
        <v>3900000000</v>
      </c>
      <c r="L34" s="82" t="n">
        <v>2100000000</v>
      </c>
      <c r="M34" s="83" t="n">
        <v>2900000000</v>
      </c>
      <c r="N34" s="83" t="n">
        <v>3600000000</v>
      </c>
      <c r="O34" s="83" t="s">
        <v>209</v>
      </c>
      <c r="P34" s="83" t="s">
        <v>177</v>
      </c>
      <c r="Q34" s="83" t="s">
        <v>177</v>
      </c>
      <c r="R34" s="83" t="s">
        <v>177</v>
      </c>
      <c r="S34" s="83" t="s">
        <v>177</v>
      </c>
      <c r="T34" s="83" t="s">
        <v>177</v>
      </c>
      <c r="U34" s="83" t="s">
        <v>177</v>
      </c>
      <c r="V34" s="37"/>
      <c r="W34" s="37"/>
    </row>
    <row r="35" customFormat="false" ht="15" hidden="false" customHeight="false" outlineLevel="0" collapsed="false">
      <c r="A35" s="88" t="s">
        <v>256</v>
      </c>
      <c r="B35" s="77" t="s">
        <v>255</v>
      </c>
      <c r="C35" s="77"/>
      <c r="D35" s="46" t="s">
        <v>79</v>
      </c>
      <c r="E35" s="46" t="s">
        <v>79</v>
      </c>
      <c r="F35" s="46" t="s">
        <v>79</v>
      </c>
      <c r="G35" s="46" t="s">
        <v>79</v>
      </c>
      <c r="H35" s="46" t="s">
        <v>79</v>
      </c>
      <c r="I35" s="46" t="s">
        <v>79</v>
      </c>
      <c r="J35" s="82" t="n">
        <v>0</v>
      </c>
      <c r="K35" s="82" t="n">
        <v>0</v>
      </c>
      <c r="L35" s="82" t="n">
        <v>0</v>
      </c>
      <c r="M35" s="83" t="n">
        <v>18200000000</v>
      </c>
      <c r="N35" s="83" t="n">
        <v>9200000000</v>
      </c>
      <c r="O35" s="83" t="s">
        <v>79</v>
      </c>
      <c r="P35" s="83" t="n">
        <v>63100000000</v>
      </c>
      <c r="Q35" s="83" t="n">
        <v>49700000000</v>
      </c>
      <c r="R35" s="83" t="s">
        <v>209</v>
      </c>
      <c r="S35" s="83" t="s">
        <v>209</v>
      </c>
      <c r="T35" s="83" t="s">
        <v>209</v>
      </c>
      <c r="U35" s="83" t="s">
        <v>209</v>
      </c>
      <c r="V35" s="37"/>
      <c r="W35" s="37"/>
    </row>
    <row r="36" customFormat="false" ht="15" hidden="false" customHeight="false" outlineLevel="0" collapsed="false">
      <c r="A36" s="88" t="s">
        <v>257</v>
      </c>
      <c r="B36" s="77" t="s">
        <v>255</v>
      </c>
      <c r="C36" s="77"/>
      <c r="D36" s="46" t="s">
        <v>79</v>
      </c>
      <c r="E36" s="46" t="s">
        <v>79</v>
      </c>
      <c r="F36" s="46" t="s">
        <v>79</v>
      </c>
      <c r="G36" s="46" t="s">
        <v>79</v>
      </c>
      <c r="H36" s="46" t="s">
        <v>79</v>
      </c>
      <c r="I36" s="46" t="s">
        <v>79</v>
      </c>
      <c r="J36" s="82" t="n">
        <v>0</v>
      </c>
      <c r="K36" s="82" t="n">
        <v>0</v>
      </c>
      <c r="L36" s="82" t="n">
        <v>0</v>
      </c>
      <c r="M36" s="83" t="n">
        <v>4500000000</v>
      </c>
      <c r="N36" s="83" t="n">
        <v>25000000000</v>
      </c>
      <c r="O36" s="83" t="n">
        <v>34500000000</v>
      </c>
      <c r="P36" s="83" t="n">
        <v>27000000000</v>
      </c>
      <c r="Q36" s="83" t="n">
        <v>31400000000</v>
      </c>
      <c r="R36" s="83" t="s">
        <v>209</v>
      </c>
      <c r="S36" s="83" t="s">
        <v>209</v>
      </c>
      <c r="T36" s="83" t="s">
        <v>209</v>
      </c>
      <c r="U36" s="83" t="s">
        <v>209</v>
      </c>
      <c r="V36" s="37"/>
      <c r="W36" s="37"/>
    </row>
    <row r="37" customFormat="false" ht="15" hidden="false" customHeight="false" outlineLevel="0" collapsed="false">
      <c r="A37" s="88" t="s">
        <v>258</v>
      </c>
      <c r="B37" s="77" t="s">
        <v>255</v>
      </c>
      <c r="C37" s="77"/>
      <c r="D37" s="46" t="s">
        <v>79</v>
      </c>
      <c r="E37" s="46" t="s">
        <v>79</v>
      </c>
      <c r="F37" s="46" t="s">
        <v>79</v>
      </c>
      <c r="G37" s="46" t="s">
        <v>79</v>
      </c>
      <c r="H37" s="46" t="s">
        <v>79</v>
      </c>
      <c r="I37" s="46" t="s">
        <v>79</v>
      </c>
      <c r="J37" s="46" t="s">
        <v>79</v>
      </c>
      <c r="K37" s="46" t="s">
        <v>79</v>
      </c>
      <c r="L37" s="46" t="s">
        <v>79</v>
      </c>
      <c r="M37" s="83" t="s">
        <v>79</v>
      </c>
      <c r="N37" s="83" t="n">
        <v>-21800000000</v>
      </c>
      <c r="O37" s="83" t="n">
        <v>-28000000000</v>
      </c>
      <c r="P37" s="83" t="n">
        <v>-5100000000</v>
      </c>
      <c r="Q37" s="83" t="s">
        <v>209</v>
      </c>
      <c r="R37" s="83" t="s">
        <v>209</v>
      </c>
      <c r="S37" s="83" t="s">
        <v>209</v>
      </c>
      <c r="T37" s="83" t="s">
        <v>209</v>
      </c>
      <c r="U37" s="83" t="s">
        <v>209</v>
      </c>
      <c r="V37" s="37"/>
      <c r="W37" s="37"/>
    </row>
    <row r="38" customFormat="false" ht="15" hidden="false" customHeight="false" outlineLevel="0" collapsed="false">
      <c r="A38" s="81" t="s">
        <v>259</v>
      </c>
      <c r="B38" s="77"/>
      <c r="C38" s="91"/>
      <c r="D38" s="82" t="n">
        <v>-800000000</v>
      </c>
      <c r="E38" s="82" t="n">
        <v>-12900000000</v>
      </c>
      <c r="F38" s="82" t="n">
        <v>-2800000000</v>
      </c>
      <c r="G38" s="82" t="n">
        <v>-18100000000</v>
      </c>
      <c r="H38" s="46" t="n">
        <v>-23600000000</v>
      </c>
      <c r="I38" s="46" t="n">
        <v>-31200000000</v>
      </c>
      <c r="J38" s="82" t="n">
        <v>-29500000000</v>
      </c>
      <c r="K38" s="82" t="n">
        <v>-77100000000</v>
      </c>
      <c r="L38" s="82" t="n">
        <v>-62200000000</v>
      </c>
      <c r="M38" s="83" t="n">
        <v>11300000000</v>
      </c>
      <c r="N38" s="83" t="n">
        <v>-99100000000</v>
      </c>
      <c r="O38" s="83" t="n">
        <v>-30600000000</v>
      </c>
      <c r="P38" s="83" t="n">
        <v>-203600000000</v>
      </c>
      <c r="Q38" s="83" t="n">
        <v>-162200000000</v>
      </c>
      <c r="R38" s="83" t="n">
        <v>-242700000000</v>
      </c>
      <c r="S38" s="83" t="n">
        <v>-168400000000</v>
      </c>
      <c r="T38" s="83" t="n">
        <v>-189300000000</v>
      </c>
      <c r="U38" s="83" t="n">
        <v>-238200000000</v>
      </c>
      <c r="V38" s="37"/>
      <c r="W38" s="37"/>
    </row>
    <row r="39" customFormat="false" ht="15" hidden="false" customHeight="false" outlineLevel="0" collapsed="false">
      <c r="A39" s="81" t="s">
        <v>260</v>
      </c>
      <c r="B39" s="77"/>
      <c r="C39" s="77"/>
      <c r="D39" s="82" t="n">
        <v>-20400000000</v>
      </c>
      <c r="E39" s="82" t="n">
        <v>-34800000000</v>
      </c>
      <c r="F39" s="82" t="n">
        <v>-50200000000</v>
      </c>
      <c r="G39" s="82" t="n">
        <v>-58100000000</v>
      </c>
      <c r="H39" s="46" t="n">
        <v>-67600000000</v>
      </c>
      <c r="I39" s="46" t="n">
        <v>-85100000000</v>
      </c>
      <c r="J39" s="82" t="n">
        <v>-87500000000</v>
      </c>
      <c r="K39" s="82" t="n">
        <v>-128500000000</v>
      </c>
      <c r="L39" s="82" t="n">
        <v>-147200000000</v>
      </c>
      <c r="M39" s="83" t="n">
        <v>-250700000000</v>
      </c>
      <c r="N39" s="83" t="n">
        <v>-249900000000</v>
      </c>
      <c r="O39" s="83" t="n">
        <v>-249900000000</v>
      </c>
      <c r="P39" s="83" t="n">
        <v>-259100000000</v>
      </c>
      <c r="Q39" s="83" t="n">
        <v>-259400000000</v>
      </c>
      <c r="R39" s="83" t="n">
        <v>-311800000000</v>
      </c>
      <c r="S39" s="83" t="n">
        <v>-155100000000</v>
      </c>
      <c r="T39" s="83" t="n">
        <v>-82700000000</v>
      </c>
      <c r="U39" s="83" t="n">
        <v>-101600000000</v>
      </c>
      <c r="V39" s="37"/>
      <c r="W39" s="37"/>
    </row>
    <row r="40" customFormat="false" ht="15" hidden="false" customHeight="false" outlineLevel="0" collapsed="false">
      <c r="A40" s="81" t="s">
        <v>261</v>
      </c>
      <c r="B40" s="77"/>
      <c r="C40" s="77"/>
      <c r="D40" s="86" t="s">
        <v>79</v>
      </c>
      <c r="E40" s="86" t="s">
        <v>79</v>
      </c>
      <c r="F40" s="86" t="s">
        <v>79</v>
      </c>
      <c r="G40" s="86" t="s">
        <v>79</v>
      </c>
      <c r="H40" s="86" t="s">
        <v>79</v>
      </c>
      <c r="I40" s="86" t="s">
        <v>79</v>
      </c>
      <c r="J40" s="86" t="s">
        <v>79</v>
      </c>
      <c r="K40" s="86" t="s">
        <v>79</v>
      </c>
      <c r="L40" s="86" t="s">
        <v>79</v>
      </c>
      <c r="M40" s="86" t="s">
        <v>79</v>
      </c>
      <c r="N40" s="86" t="s">
        <v>79</v>
      </c>
      <c r="O40" s="86" t="s">
        <v>79</v>
      </c>
      <c r="P40" s="86" t="s">
        <v>79</v>
      </c>
      <c r="Q40" s="86" t="s">
        <v>79</v>
      </c>
      <c r="R40" s="86" t="s">
        <v>79</v>
      </c>
      <c r="S40" s="86" t="s">
        <v>79</v>
      </c>
      <c r="T40" s="86" t="s">
        <v>79</v>
      </c>
      <c r="U40" s="86" t="s">
        <v>79</v>
      </c>
      <c r="V40" s="37"/>
      <c r="W40" s="37"/>
    </row>
    <row r="41" customFormat="false" ht="15" hidden="false" customHeight="false" outlineLevel="0" collapsed="false">
      <c r="A41" s="81" t="s">
        <v>262</v>
      </c>
      <c r="B41" s="77"/>
      <c r="C41" s="77"/>
      <c r="D41" s="82" t="n">
        <v>-9900000000</v>
      </c>
      <c r="E41" s="82" t="n">
        <v>-14400000000</v>
      </c>
      <c r="F41" s="82" t="n">
        <v>-20500000000</v>
      </c>
      <c r="G41" s="82" t="n">
        <v>-2200000000</v>
      </c>
      <c r="H41" s="46" t="n">
        <v>9000000000</v>
      </c>
      <c r="I41" s="46" t="n">
        <v>-6500000000</v>
      </c>
      <c r="J41" s="82" t="n">
        <v>-26100000000</v>
      </c>
      <c r="K41" s="82" t="n">
        <v>-3600000000</v>
      </c>
      <c r="L41" s="82" t="n">
        <v>-60500000000</v>
      </c>
      <c r="M41" s="83" t="n">
        <v>-3500000000</v>
      </c>
      <c r="N41" s="83" t="n">
        <v>-114300000000</v>
      </c>
      <c r="O41" s="83" t="n">
        <v>-49000000000</v>
      </c>
      <c r="P41" s="83" t="n">
        <v>-234300000000</v>
      </c>
      <c r="Q41" s="83" t="n">
        <v>-202600000000</v>
      </c>
      <c r="R41" s="83" t="n">
        <v>-285600000000</v>
      </c>
      <c r="S41" s="83" t="n">
        <v>-215000000000</v>
      </c>
      <c r="T41" s="83" t="n">
        <v>-241900000000</v>
      </c>
      <c r="U41" s="83" t="n">
        <v>-297600000000</v>
      </c>
      <c r="V41" s="37"/>
      <c r="W41" s="37"/>
    </row>
    <row r="42" customFormat="false" ht="15" hidden="false" customHeight="false" outlineLevel="0" collapsed="false">
      <c r="A42" s="81" t="s">
        <v>263</v>
      </c>
      <c r="B42" s="77"/>
      <c r="C42" s="77"/>
      <c r="D42" s="82" t="n">
        <v>-71900000000</v>
      </c>
      <c r="E42" s="82" t="n">
        <v>-73500000000</v>
      </c>
      <c r="F42" s="82" t="n">
        <v>-93600000000</v>
      </c>
      <c r="G42" s="82" t="n">
        <v>-127800000000</v>
      </c>
      <c r="H42" s="46" t="n">
        <v>-160400000000</v>
      </c>
      <c r="I42" s="46" t="n">
        <v>-174300000000</v>
      </c>
      <c r="J42" s="82" t="n">
        <v>-180900000000</v>
      </c>
      <c r="K42" s="82" t="n">
        <v>-231600000000</v>
      </c>
      <c r="L42" s="82" t="n">
        <v>-318100000000</v>
      </c>
      <c r="M42" s="83" t="n">
        <v>-412800000000</v>
      </c>
      <c r="N42" s="83" t="n">
        <v>-486800000000</v>
      </c>
      <c r="O42" s="83" t="n">
        <v>-506400000000</v>
      </c>
      <c r="P42" s="83" t="n">
        <v>-599200000000</v>
      </c>
      <c r="Q42" s="83" t="n">
        <v>-676900000000</v>
      </c>
      <c r="R42" s="83" t="n">
        <v>-683000000000</v>
      </c>
      <c r="S42" s="83" t="n">
        <v>-511800000000</v>
      </c>
      <c r="T42" s="83" t="n">
        <v>-500000000000</v>
      </c>
      <c r="U42" s="83" t="n">
        <v>-572800000000</v>
      </c>
      <c r="V42" s="37"/>
      <c r="W42" s="37"/>
    </row>
    <row r="43" customFormat="false" ht="15" hidden="false" customHeight="false" outlineLevel="0" collapsed="false">
      <c r="A43" s="81" t="s">
        <v>264</v>
      </c>
      <c r="B43" s="77"/>
      <c r="C43" s="77"/>
      <c r="D43" s="82" t="n">
        <v>-31700000000</v>
      </c>
      <c r="E43" s="82" t="n">
        <v>-1700000000</v>
      </c>
      <c r="F43" s="82" t="n">
        <v>-13200000000</v>
      </c>
      <c r="G43" s="82" t="n">
        <v>-16300000000</v>
      </c>
      <c r="H43" s="46" t="n">
        <v>-7000000000</v>
      </c>
      <c r="I43" s="46" t="n">
        <v>-7500000000</v>
      </c>
      <c r="J43" s="82" t="n">
        <v>-7000000000</v>
      </c>
      <c r="K43" s="82" t="n">
        <v>-8600000000</v>
      </c>
      <c r="L43" s="82" t="n">
        <v>-9000000000</v>
      </c>
      <c r="M43" s="83" t="n">
        <v>-11200000000</v>
      </c>
      <c r="N43" s="83" t="n">
        <v>-11200000000</v>
      </c>
      <c r="O43" s="83" t="n">
        <v>-13700000000</v>
      </c>
      <c r="P43" s="83" t="n">
        <v>-9100000000</v>
      </c>
      <c r="Q43" s="83" t="n">
        <v>-16100000000</v>
      </c>
      <c r="R43" s="83" t="n">
        <v>-10000000000</v>
      </c>
      <c r="S43" s="83" t="n">
        <v>-11400000000</v>
      </c>
      <c r="T43" s="83" t="n">
        <v>-13000000000</v>
      </c>
      <c r="U43" s="83" t="n">
        <v>-14600000000</v>
      </c>
      <c r="V43" s="37"/>
      <c r="W43" s="37"/>
    </row>
    <row r="44" customFormat="false" ht="15" hidden="false" customHeight="false" outlineLevel="0" collapsed="false">
      <c r="A44" s="81" t="s">
        <v>265</v>
      </c>
      <c r="B44" s="77"/>
      <c r="C44" s="77"/>
      <c r="D44" s="82" t="n">
        <v>-41600000000</v>
      </c>
      <c r="E44" s="82" t="n">
        <v>-16100000000</v>
      </c>
      <c r="F44" s="82" t="n">
        <v>-33700000000</v>
      </c>
      <c r="G44" s="46" t="n">
        <v>-18600000000</v>
      </c>
      <c r="H44" s="46" t="n">
        <v>2000000000</v>
      </c>
      <c r="I44" s="46" t="n">
        <v>-14000000000</v>
      </c>
      <c r="J44" s="82" t="n">
        <v>-33100000000</v>
      </c>
      <c r="K44" s="82" t="n">
        <v>-12200000000</v>
      </c>
      <c r="L44" s="82" t="n">
        <v>-69400000000</v>
      </c>
      <c r="M44" s="83" t="n">
        <v>-14700000000</v>
      </c>
      <c r="N44" s="83" t="n">
        <v>-125500000000</v>
      </c>
      <c r="O44" s="83" t="n">
        <v>-62700000000</v>
      </c>
      <c r="P44" s="83" t="n">
        <v>-243400000000</v>
      </c>
      <c r="Q44" s="83" t="n">
        <v>-218700000000</v>
      </c>
      <c r="R44" s="83" t="n">
        <v>-295600000000</v>
      </c>
      <c r="S44" s="83" t="n">
        <v>-226300000000</v>
      </c>
      <c r="T44" s="83" t="n">
        <v>-254900000000</v>
      </c>
      <c r="U44" s="83" t="n">
        <v>-312200000000</v>
      </c>
      <c r="V44" s="37"/>
      <c r="W44" s="37"/>
    </row>
    <row r="45" s="22" customFormat="true" ht="15" hidden="false" customHeight="false" outlineLevel="0" collapsed="false">
      <c r="A45" s="31" t="s">
        <v>64</v>
      </c>
      <c r="B45" s="89" t="s">
        <v>133</v>
      </c>
      <c r="C45" s="31"/>
      <c r="D45" s="79" t="n">
        <v>42600000000</v>
      </c>
      <c r="E45" s="79" t="n">
        <v>30700000000</v>
      </c>
      <c r="F45" s="79" t="n">
        <v>24100000000</v>
      </c>
      <c r="G45" s="51" t="n">
        <v>23400000000</v>
      </c>
      <c r="H45" s="51" t="n">
        <v>-9000000000</v>
      </c>
      <c r="I45" s="51" t="n">
        <v>15200000000</v>
      </c>
      <c r="J45" s="79" t="n">
        <v>41200000000</v>
      </c>
      <c r="K45" s="79" t="n">
        <v>11300000000</v>
      </c>
      <c r="L45" s="79" t="n">
        <v>69400000000</v>
      </c>
      <c r="M45" s="80" t="n">
        <v>16300000000</v>
      </c>
      <c r="N45" s="80" t="n">
        <v>125500000000</v>
      </c>
      <c r="O45" s="80" t="n">
        <v>62600000000</v>
      </c>
      <c r="P45" s="80" t="n">
        <v>243400000000</v>
      </c>
      <c r="Q45" s="80" t="n">
        <v>224600000000</v>
      </c>
      <c r="R45" s="80" t="n">
        <v>295600000000</v>
      </c>
      <c r="S45" s="80" t="n">
        <v>226300000000</v>
      </c>
      <c r="T45" s="80" t="n">
        <v>254900000000</v>
      </c>
      <c r="U45" s="80" t="n">
        <v>312200000000</v>
      </c>
      <c r="V45" s="41"/>
      <c r="W45" s="41"/>
    </row>
    <row r="46" customFormat="false" ht="15" hidden="false" customHeight="false" outlineLevel="0" collapsed="false">
      <c r="A46" s="81" t="s">
        <v>266</v>
      </c>
      <c r="B46" s="77" t="s">
        <v>144</v>
      </c>
      <c r="C46" s="77"/>
      <c r="D46" s="82" t="n">
        <v>40900000000</v>
      </c>
      <c r="E46" s="82" t="n">
        <v>30300000000</v>
      </c>
      <c r="F46" s="82" t="n">
        <v>18800000000</v>
      </c>
      <c r="G46" s="46" t="n">
        <v>47600000000</v>
      </c>
      <c r="H46" s="46" t="n">
        <v>30900000000</v>
      </c>
      <c r="I46" s="46" t="n">
        <v>25900000000</v>
      </c>
      <c r="J46" s="82" t="n">
        <v>39200000000</v>
      </c>
      <c r="K46" s="82" t="n">
        <v>42800000000</v>
      </c>
      <c r="L46" s="82" t="n">
        <v>72500000000</v>
      </c>
      <c r="M46" s="83" t="n">
        <v>26100000000</v>
      </c>
      <c r="N46" s="83" t="n">
        <v>81800000000</v>
      </c>
      <c r="O46" s="83" t="n">
        <v>95000000000</v>
      </c>
      <c r="P46" s="83" t="n">
        <v>338600000000</v>
      </c>
      <c r="Q46" s="83" t="n">
        <v>104700000000</v>
      </c>
      <c r="R46" s="83" t="n">
        <v>197500000000</v>
      </c>
      <c r="S46" s="83" t="n">
        <v>280100000000</v>
      </c>
      <c r="T46" s="83" t="n">
        <v>312300000000</v>
      </c>
      <c r="U46" s="83" t="n">
        <v>352700000000</v>
      </c>
      <c r="V46" s="37"/>
      <c r="W46" s="37"/>
    </row>
    <row r="47" customFormat="false" ht="15" hidden="false" customHeight="false" outlineLevel="0" collapsed="false">
      <c r="A47" s="84" t="s">
        <v>267</v>
      </c>
      <c r="B47" s="81"/>
      <c r="C47" s="37"/>
      <c r="D47" s="82" t="n">
        <v>34700000000</v>
      </c>
      <c r="E47" s="82" t="n">
        <v>41700000000</v>
      </c>
      <c r="F47" s="82" t="n">
        <v>21300000000</v>
      </c>
      <c r="G47" s="46" t="n">
        <v>62800000000</v>
      </c>
      <c r="H47" s="46" t="n">
        <v>46600000000</v>
      </c>
      <c r="I47" s="46" t="n">
        <v>37700000000</v>
      </c>
      <c r="J47" s="82" t="n">
        <v>44700000000</v>
      </c>
      <c r="K47" s="82" t="n">
        <v>47900000000</v>
      </c>
      <c r="L47" s="82" t="n">
        <v>77000000000</v>
      </c>
      <c r="M47" s="83" t="n">
        <v>31100000000</v>
      </c>
      <c r="N47" s="83" t="n">
        <v>89900000000</v>
      </c>
      <c r="O47" s="83" t="n">
        <v>104700000000</v>
      </c>
      <c r="P47" s="83" t="n">
        <v>354100000000</v>
      </c>
      <c r="Q47" s="83" t="n">
        <v>115800000000</v>
      </c>
      <c r="R47" s="83" t="n">
        <v>212600000000</v>
      </c>
      <c r="S47" s="83" t="n">
        <v>298900000000</v>
      </c>
      <c r="T47" s="83" t="n">
        <v>333300000000</v>
      </c>
      <c r="U47" s="83" t="n">
        <v>376400000000</v>
      </c>
      <c r="V47" s="37"/>
      <c r="W47" s="37"/>
    </row>
    <row r="48" customFormat="false" ht="15" hidden="false" customHeight="false" outlineLevel="0" collapsed="false">
      <c r="A48" s="84" t="s">
        <v>268</v>
      </c>
      <c r="B48" s="81" t="s">
        <v>138</v>
      </c>
      <c r="C48" s="37"/>
      <c r="D48" s="82" t="n">
        <v>16300000000</v>
      </c>
      <c r="E48" s="82" t="n">
        <v>27700000000</v>
      </c>
      <c r="F48" s="82" t="n">
        <v>5500000000</v>
      </c>
      <c r="G48" s="46" t="n">
        <v>35300000000</v>
      </c>
      <c r="H48" s="46" t="n">
        <v>17700000000</v>
      </c>
      <c r="I48" s="46" t="n">
        <v>8200000000</v>
      </c>
      <c r="J48" s="82" t="n">
        <v>8800000000</v>
      </c>
      <c r="K48" s="82" t="n">
        <v>5200000000</v>
      </c>
      <c r="L48" s="82" t="n">
        <v>700000000</v>
      </c>
      <c r="M48" s="83" t="s">
        <v>209</v>
      </c>
      <c r="N48" s="83" t="n">
        <v>20400000000</v>
      </c>
      <c r="O48" s="86"/>
      <c r="P48" s="83" t="n">
        <v>16200000000</v>
      </c>
      <c r="Q48" s="83" t="n">
        <v>49500000000</v>
      </c>
      <c r="R48" s="83" t="n">
        <v>107100000000</v>
      </c>
      <c r="S48" s="83" t="n">
        <v>119600000000</v>
      </c>
      <c r="T48" s="83" t="n">
        <v>96500000000</v>
      </c>
      <c r="U48" s="83" t="n">
        <v>108900000000</v>
      </c>
      <c r="V48" s="37"/>
      <c r="W48" s="37"/>
    </row>
    <row r="49" customFormat="false" ht="15" hidden="false" customHeight="false" outlineLevel="0" collapsed="false">
      <c r="A49" s="84" t="s">
        <v>269</v>
      </c>
      <c r="B49" s="81" t="s">
        <v>138</v>
      </c>
      <c r="C49" s="37"/>
      <c r="D49" s="82" t="n">
        <v>18400000000</v>
      </c>
      <c r="E49" s="82" t="n">
        <v>14000000000</v>
      </c>
      <c r="F49" s="82" t="n">
        <v>15800000000</v>
      </c>
      <c r="G49" s="46" t="n">
        <v>27500000000</v>
      </c>
      <c r="H49" s="46" t="n">
        <v>28800000000</v>
      </c>
      <c r="I49" s="46" t="n">
        <v>29500000000</v>
      </c>
      <c r="J49" s="82" t="n">
        <v>36000000000</v>
      </c>
      <c r="K49" s="82" t="n">
        <v>42700000000</v>
      </c>
      <c r="L49" s="82" t="n">
        <v>76300000000</v>
      </c>
      <c r="M49" s="83" t="n">
        <v>31100000000</v>
      </c>
      <c r="N49" s="83" t="n">
        <v>69500000000</v>
      </c>
      <c r="O49" s="83" t="n">
        <v>51300000000</v>
      </c>
      <c r="P49" s="83" t="n">
        <v>337900000000</v>
      </c>
      <c r="Q49" s="83" t="n">
        <v>66300000000</v>
      </c>
      <c r="R49" s="83" t="n">
        <v>105500000000</v>
      </c>
      <c r="S49" s="83" t="n">
        <v>179400000000</v>
      </c>
      <c r="T49" s="83" t="n">
        <v>236800000000</v>
      </c>
      <c r="U49" s="83" t="n">
        <v>267400000000</v>
      </c>
      <c r="V49" s="37"/>
      <c r="W49" s="37"/>
    </row>
    <row r="50" customFormat="false" ht="15" hidden="false" customHeight="false" outlineLevel="0" collapsed="false">
      <c r="A50" s="90" t="s">
        <v>248</v>
      </c>
      <c r="B50" s="77"/>
      <c r="C50" s="37"/>
      <c r="D50" s="86" t="s">
        <v>79</v>
      </c>
      <c r="E50" s="86" t="s">
        <v>79</v>
      </c>
      <c r="F50" s="86" t="s">
        <v>79</v>
      </c>
      <c r="G50" s="86" t="s">
        <v>79</v>
      </c>
      <c r="H50" s="86" t="s">
        <v>79</v>
      </c>
      <c r="I50" s="86" t="s">
        <v>79</v>
      </c>
      <c r="J50" s="86" t="s">
        <v>79</v>
      </c>
      <c r="K50" s="86" t="s">
        <v>79</v>
      </c>
      <c r="L50" s="86" t="s">
        <v>79</v>
      </c>
      <c r="M50" s="83" t="s">
        <v>79</v>
      </c>
      <c r="N50" s="83" t="s">
        <v>79</v>
      </c>
      <c r="O50" s="83" t="s">
        <v>79</v>
      </c>
      <c r="P50" s="83" t="n">
        <v>255600000000</v>
      </c>
      <c r="Q50" s="83" t="s">
        <v>209</v>
      </c>
      <c r="R50" s="83" t="s">
        <v>209</v>
      </c>
      <c r="S50" s="83" t="s">
        <v>209</v>
      </c>
      <c r="T50" s="83" t="s">
        <v>209</v>
      </c>
      <c r="U50" s="86"/>
      <c r="V50" s="37"/>
      <c r="W50" s="37"/>
    </row>
    <row r="51" customFormat="false" ht="15" hidden="false" customHeight="false" outlineLevel="0" collapsed="false">
      <c r="A51" s="84" t="s">
        <v>172</v>
      </c>
      <c r="B51" s="81" t="s">
        <v>142</v>
      </c>
      <c r="C51" s="37"/>
      <c r="D51" s="82" t="n">
        <v>-9200000000</v>
      </c>
      <c r="E51" s="82" t="n">
        <v>-14700000000</v>
      </c>
      <c r="F51" s="82" t="n">
        <v>-17300000000</v>
      </c>
      <c r="G51" s="46" t="n">
        <v>-21400000000</v>
      </c>
      <c r="H51" s="46" t="n">
        <v>-21300000000</v>
      </c>
      <c r="I51" s="46" t="n">
        <v>-11800000000</v>
      </c>
      <c r="J51" s="82" t="n">
        <v>-5600000000</v>
      </c>
      <c r="K51" s="82" t="n">
        <v>-5100000000</v>
      </c>
      <c r="L51" s="82" t="n">
        <v>-4400000000</v>
      </c>
      <c r="M51" s="83" t="n">
        <v>-5000000000</v>
      </c>
      <c r="N51" s="83" t="n">
        <v>-8100000000</v>
      </c>
      <c r="O51" s="83" t="n">
        <v>-9700000000</v>
      </c>
      <c r="P51" s="83" t="n">
        <v>-15500000000</v>
      </c>
      <c r="Q51" s="83" t="n">
        <v>-11000000000</v>
      </c>
      <c r="R51" s="83" t="n">
        <v>-15200000000</v>
      </c>
      <c r="S51" s="83" t="n">
        <v>-18900000000</v>
      </c>
      <c r="T51" s="83" t="n">
        <v>-21000000000</v>
      </c>
      <c r="U51" s="83" t="n">
        <v>-23700000000</v>
      </c>
      <c r="V51" s="37"/>
      <c r="W51" s="37"/>
    </row>
    <row r="52" customFormat="false" ht="15" hidden="false" customHeight="false" outlineLevel="0" collapsed="false">
      <c r="A52" s="84" t="s">
        <v>270</v>
      </c>
      <c r="B52" s="81" t="s">
        <v>138</v>
      </c>
      <c r="C52" s="37"/>
      <c r="D52" s="82" t="n">
        <v>15400000000</v>
      </c>
      <c r="E52" s="82" t="n">
        <v>3300000000</v>
      </c>
      <c r="F52" s="82" t="n">
        <v>14900000000</v>
      </c>
      <c r="G52" s="46" t="n">
        <v>6200000000</v>
      </c>
      <c r="H52" s="46" t="n">
        <v>5600000000</v>
      </c>
      <c r="I52" s="46"/>
      <c r="J52" s="82"/>
      <c r="K52" s="82"/>
      <c r="L52" s="82"/>
      <c r="M52" s="83"/>
      <c r="N52" s="83"/>
      <c r="O52" s="83"/>
      <c r="P52" s="83"/>
      <c r="Q52" s="83"/>
      <c r="R52" s="83"/>
      <c r="S52" s="83"/>
      <c r="T52" s="83"/>
      <c r="U52" s="83"/>
      <c r="V52" s="37"/>
      <c r="W52" s="37"/>
    </row>
    <row r="53" customFormat="false" ht="15" hidden="false" customHeight="false" outlineLevel="0" collapsed="false">
      <c r="A53" s="81" t="s">
        <v>271</v>
      </c>
      <c r="B53" s="77" t="s">
        <v>144</v>
      </c>
      <c r="C53" s="77"/>
      <c r="D53" s="82" t="n">
        <v>1700000000</v>
      </c>
      <c r="E53" s="82" t="n">
        <v>400000000</v>
      </c>
      <c r="F53" s="82" t="n">
        <v>5200000000</v>
      </c>
      <c r="G53" s="46" t="n">
        <v>-24200000000</v>
      </c>
      <c r="H53" s="46" t="n">
        <v>-39900000000</v>
      </c>
      <c r="I53" s="46" t="n">
        <v>-10700000000</v>
      </c>
      <c r="J53" s="82" t="n">
        <v>2100000000</v>
      </c>
      <c r="K53" s="82" t="n">
        <v>-31500000000</v>
      </c>
      <c r="L53" s="82" t="n">
        <v>-3100000000</v>
      </c>
      <c r="M53" s="83" t="n">
        <v>-9800000000</v>
      </c>
      <c r="N53" s="83" t="n">
        <v>43600000000</v>
      </c>
      <c r="O53" s="83" t="n">
        <v>-32400000000</v>
      </c>
      <c r="P53" s="83" t="n">
        <v>-95200000000</v>
      </c>
      <c r="Q53" s="83" t="n">
        <v>119900000000</v>
      </c>
      <c r="R53" s="83" t="n">
        <v>98200000000</v>
      </c>
      <c r="S53" s="83" t="n">
        <v>-53700000000</v>
      </c>
      <c r="T53" s="83" t="n">
        <v>-57400000000</v>
      </c>
      <c r="U53" s="83" t="n">
        <v>-40400000000</v>
      </c>
      <c r="V53" s="37"/>
      <c r="W53" s="37"/>
    </row>
    <row r="54" customFormat="false" ht="15" hidden="false" customHeight="false" outlineLevel="0" collapsed="false">
      <c r="A54" s="84" t="s">
        <v>272</v>
      </c>
      <c r="B54" s="77" t="s">
        <v>175</v>
      </c>
      <c r="C54" s="37"/>
      <c r="D54" s="82" t="n">
        <v>-400000000</v>
      </c>
      <c r="E54" s="82" t="n">
        <v>2800000000</v>
      </c>
      <c r="F54" s="82" t="n">
        <v>5300000000</v>
      </c>
      <c r="G54" s="46" t="n">
        <v>-30100000000</v>
      </c>
      <c r="H54" s="46" t="n">
        <v>-39900000000</v>
      </c>
      <c r="I54" s="46" t="n">
        <v>-10700000000</v>
      </c>
      <c r="J54" s="82" t="n">
        <v>-7200000000</v>
      </c>
      <c r="K54" s="82" t="n">
        <v>-13400000000</v>
      </c>
      <c r="L54" s="82" t="n">
        <v>18000000000</v>
      </c>
      <c r="M54" s="83" t="n">
        <v>8400000000</v>
      </c>
      <c r="N54" s="83" t="n">
        <v>59300000000</v>
      </c>
      <c r="O54" s="83" t="n">
        <v>-15400000000</v>
      </c>
      <c r="P54" s="83" t="n">
        <v>-144300000000</v>
      </c>
      <c r="Q54" s="83" t="n">
        <v>150600000000</v>
      </c>
      <c r="R54" s="83" t="n">
        <v>101200000000</v>
      </c>
      <c r="S54" s="83" t="n">
        <v>-43100000000</v>
      </c>
      <c r="T54" s="83" t="n">
        <v>-46100000000</v>
      </c>
      <c r="U54" s="83" t="n">
        <v>-52100000000</v>
      </c>
      <c r="V54" s="37"/>
      <c r="W54" s="37"/>
    </row>
    <row r="55" customFormat="false" ht="15" hidden="false" customHeight="false" outlineLevel="0" collapsed="false">
      <c r="A55" s="90" t="s">
        <v>248</v>
      </c>
      <c r="B55" s="77"/>
      <c r="C55" s="37"/>
      <c r="D55" s="86"/>
      <c r="E55" s="86"/>
      <c r="F55" s="86"/>
      <c r="G55" s="46"/>
      <c r="H55" s="46"/>
      <c r="I55" s="46"/>
      <c r="J55" s="46"/>
      <c r="K55" s="46"/>
      <c r="L55" s="46"/>
      <c r="M55" s="83" t="s">
        <v>79</v>
      </c>
      <c r="N55" s="83" t="s">
        <v>79</v>
      </c>
      <c r="O55" s="83" t="s">
        <v>79</v>
      </c>
      <c r="P55" s="83" t="n">
        <v>-141300000000</v>
      </c>
      <c r="Q55" s="83" t="s">
        <v>209</v>
      </c>
      <c r="R55" s="83" t="s">
        <v>209</v>
      </c>
      <c r="S55" s="83" t="s">
        <v>209</v>
      </c>
      <c r="T55" s="83" t="s">
        <v>209</v>
      </c>
      <c r="U55" s="86"/>
      <c r="V55" s="37"/>
      <c r="W55" s="37"/>
    </row>
    <row r="56" customFormat="false" ht="15" hidden="false" customHeight="false" outlineLevel="0" collapsed="false">
      <c r="A56" s="90" t="s">
        <v>273</v>
      </c>
      <c r="B56" s="77"/>
      <c r="C56" s="37"/>
      <c r="D56" s="86"/>
      <c r="E56" s="86"/>
      <c r="F56" s="86"/>
      <c r="G56" s="46"/>
      <c r="H56" s="46"/>
      <c r="I56" s="46"/>
      <c r="J56" s="46"/>
      <c r="K56" s="46"/>
      <c r="L56" s="46"/>
      <c r="M56" s="83" t="s">
        <v>177</v>
      </c>
      <c r="N56" s="83" t="s">
        <v>177</v>
      </c>
      <c r="O56" s="83" t="s">
        <v>177</v>
      </c>
      <c r="P56" s="83" t="s">
        <v>177</v>
      </c>
      <c r="Q56" s="83" t="s">
        <v>209</v>
      </c>
      <c r="R56" s="83" t="s">
        <v>209</v>
      </c>
      <c r="S56" s="83" t="s">
        <v>209</v>
      </c>
      <c r="T56" s="83" t="s">
        <v>209</v>
      </c>
      <c r="U56" s="86"/>
      <c r="V56" s="37"/>
      <c r="W56" s="37"/>
    </row>
    <row r="57" customFormat="false" ht="15" hidden="false" customHeight="false" outlineLevel="0" collapsed="false">
      <c r="A57" s="84" t="s">
        <v>274</v>
      </c>
      <c r="B57" s="77" t="s">
        <v>175</v>
      </c>
      <c r="C57" s="37"/>
      <c r="D57" s="82" t="n">
        <v>2100000000</v>
      </c>
      <c r="E57" s="82" t="n">
        <v>-2400000000</v>
      </c>
      <c r="F57" s="82" t="n">
        <v>0</v>
      </c>
      <c r="G57" s="46" t="n">
        <v>5900000000</v>
      </c>
      <c r="H57" s="46" t="n">
        <v>-15700000000</v>
      </c>
      <c r="I57" s="46" t="n">
        <v>500000000</v>
      </c>
      <c r="J57" s="82" t="n">
        <v>-5600000000</v>
      </c>
      <c r="K57" s="82" t="n">
        <v>-5100000000</v>
      </c>
      <c r="L57" s="82" t="n">
        <v>-4400000000</v>
      </c>
      <c r="M57" s="83" t="n">
        <v>-18200000000</v>
      </c>
      <c r="N57" s="83" t="n">
        <v>5600000000</v>
      </c>
      <c r="O57" s="83" t="n">
        <v>-22800000000</v>
      </c>
      <c r="P57" s="83" t="n">
        <v>24300000000</v>
      </c>
      <c r="Q57" s="83" t="n">
        <v>-30800000000</v>
      </c>
      <c r="R57" s="83" t="n">
        <v>-3000000000</v>
      </c>
      <c r="S57" s="83" t="n">
        <v>-10600000000</v>
      </c>
      <c r="T57" s="83" t="n">
        <v>-11300000000</v>
      </c>
      <c r="U57" s="83" t="n">
        <v>-12800000000</v>
      </c>
      <c r="V57" s="37"/>
      <c r="W57" s="37"/>
    </row>
    <row r="58" customFormat="false" ht="15" hidden="false" customHeight="false" outlineLevel="0" collapsed="false">
      <c r="A58" s="81" t="s">
        <v>275</v>
      </c>
      <c r="B58" s="77" t="s">
        <v>144</v>
      </c>
      <c r="C58" s="77"/>
      <c r="D58" s="82" t="n">
        <v>1000000000</v>
      </c>
      <c r="E58" s="82" t="n">
        <v>14600000000</v>
      </c>
      <c r="F58" s="82" t="n">
        <v>-9600000000</v>
      </c>
      <c r="G58" s="46" t="n">
        <v>4800000000</v>
      </c>
      <c r="H58" s="46" t="n">
        <v>-7000000000</v>
      </c>
      <c r="I58" s="46" t="n">
        <v>1200000000</v>
      </c>
      <c r="J58" s="82" t="n">
        <v>2100000000</v>
      </c>
      <c r="K58" s="82" t="n">
        <v>-31500000000</v>
      </c>
      <c r="L58" s="82" t="n">
        <v>-3100000000</v>
      </c>
      <c r="M58" s="83" t="s">
        <v>209</v>
      </c>
      <c r="N58" s="83" t="s">
        <v>209</v>
      </c>
      <c r="O58" s="83" t="n">
        <v>-100000000</v>
      </c>
      <c r="P58" s="83" t="s">
        <v>209</v>
      </c>
      <c r="Q58" s="83" t="n">
        <v>5900000000</v>
      </c>
      <c r="R58" s="83" t="s">
        <v>209</v>
      </c>
      <c r="S58" s="83" t="s">
        <v>209</v>
      </c>
      <c r="T58" s="83" t="s">
        <v>209</v>
      </c>
      <c r="U58" s="86" t="n">
        <v>0</v>
      </c>
      <c r="V58" s="37"/>
      <c r="W58" s="37"/>
    </row>
    <row r="59" customFormat="false" ht="15" hidden="false" customHeight="false" outlineLevel="0" collapsed="false">
      <c r="A59" s="37"/>
      <c r="B59" s="37"/>
      <c r="C59" s="37"/>
      <c r="D59" s="37"/>
      <c r="E59" s="37"/>
      <c r="F59" s="37"/>
      <c r="G59" s="37"/>
      <c r="H59" s="37"/>
      <c r="I59" s="37"/>
      <c r="J59" s="92"/>
      <c r="K59" s="92"/>
      <c r="L59" s="92"/>
      <c r="M59" s="37"/>
      <c r="N59" s="37"/>
      <c r="O59" s="37"/>
      <c r="P59" s="37"/>
      <c r="Q59" s="37"/>
      <c r="R59" s="37"/>
      <c r="S59" s="37"/>
      <c r="T59" s="37"/>
      <c r="U59" s="37"/>
      <c r="V59" s="37"/>
      <c r="W59" s="37"/>
    </row>
    <row r="60" customFormat="false" ht="15" hidden="false" customHeight="false" outlineLevel="0" collapsed="false">
      <c r="A60" s="37"/>
      <c r="B60" s="37"/>
      <c r="C60" s="37"/>
      <c r="D60" s="37" t="s">
        <v>85</v>
      </c>
      <c r="E60" s="37" t="s">
        <v>85</v>
      </c>
      <c r="F60" s="37" t="s">
        <v>85</v>
      </c>
      <c r="G60" s="37" t="s">
        <v>86</v>
      </c>
      <c r="H60" s="37" t="s">
        <v>85</v>
      </c>
      <c r="I60" s="37" t="s">
        <v>85</v>
      </c>
      <c r="J60" s="37" t="s">
        <v>85</v>
      </c>
      <c r="K60" s="37" t="s">
        <v>85</v>
      </c>
      <c r="L60" s="37" t="s">
        <v>85</v>
      </c>
      <c r="M60" s="37" t="s">
        <v>85</v>
      </c>
      <c r="N60" s="37" t="s">
        <v>85</v>
      </c>
      <c r="O60" s="37" t="s">
        <v>85</v>
      </c>
      <c r="P60" s="37" t="s">
        <v>85</v>
      </c>
      <c r="Q60" s="37" t="s">
        <v>85</v>
      </c>
      <c r="R60" s="37" t="s">
        <v>85</v>
      </c>
      <c r="S60" s="37" t="s">
        <v>85</v>
      </c>
      <c r="T60" s="37" t="s">
        <v>85</v>
      </c>
      <c r="U60" s="37" t="s">
        <v>85</v>
      </c>
      <c r="V60" s="37"/>
      <c r="W60" s="37"/>
    </row>
    <row r="61" customFormat="false" ht="15" hidden="false" customHeight="false" outlineLevel="0" collapsed="false">
      <c r="A61" s="37"/>
      <c r="B61" s="37"/>
      <c r="C61" s="37"/>
      <c r="D61" s="37"/>
      <c r="E61" s="37"/>
      <c r="F61" s="37"/>
      <c r="G61" s="37"/>
      <c r="H61" s="37"/>
      <c r="I61" s="37"/>
      <c r="J61" s="37"/>
      <c r="K61" s="37"/>
      <c r="L61" s="37"/>
      <c r="M61" s="37"/>
      <c r="N61" s="37"/>
      <c r="O61" s="37"/>
      <c r="P61" s="37"/>
      <c r="Q61" s="37"/>
      <c r="R61" s="37"/>
      <c r="S61" s="37"/>
      <c r="T61" s="37"/>
      <c r="U61" s="37"/>
      <c r="V61" s="37"/>
      <c r="W61" s="37"/>
    </row>
    <row r="62" customFormat="false" ht="15" hidden="false" customHeight="false" outlineLevel="0" collapsed="false">
      <c r="A62" s="37" t="s">
        <v>181</v>
      </c>
      <c r="B62" s="37"/>
      <c r="C62" s="37"/>
      <c r="D62" s="93" t="n">
        <f aca="false">D6-D7-D16</f>
        <v>0</v>
      </c>
      <c r="E62" s="93" t="n">
        <f aca="false">E6-E7-E16</f>
        <v>0</v>
      </c>
      <c r="F62" s="93" t="n">
        <f aca="false">F6-F7-F16</f>
        <v>100000000</v>
      </c>
      <c r="G62" s="93" t="n">
        <f aca="false">G6-G7-G16</f>
        <v>-1200000000</v>
      </c>
      <c r="H62" s="93" t="n">
        <f aca="false">H6-H7-H16</f>
        <v>0</v>
      </c>
      <c r="I62" s="93" t="n">
        <f aca="false">I6-I7-I16</f>
        <v>0</v>
      </c>
      <c r="J62" s="93" t="n">
        <f aca="false">J6-J7-J16</f>
        <v>0</v>
      </c>
      <c r="K62" s="93" t="n">
        <f aca="false">K6-K7-K16</f>
        <v>0</v>
      </c>
      <c r="L62" s="93" t="n">
        <f aca="false">L6-L7-L16</f>
        <v>0</v>
      </c>
      <c r="M62" s="93" t="n">
        <f aca="false">M6-M7-M16</f>
        <v>0</v>
      </c>
      <c r="N62" s="93" t="n">
        <f aca="false">N6-N7-N16</f>
        <v>0</v>
      </c>
      <c r="O62" s="93" t="n">
        <f aca="false">O6-O7-O16</f>
        <v>0</v>
      </c>
      <c r="P62" s="93" t="n">
        <f aca="false">P6-P7-P16</f>
        <v>0</v>
      </c>
      <c r="Q62" s="93" t="n">
        <f aca="false">Q6-Q7-Q16</f>
        <v>0</v>
      </c>
      <c r="R62" s="93" t="n">
        <f aca="false">R6-R7-R16</f>
        <v>0</v>
      </c>
      <c r="S62" s="93" t="n">
        <f aca="false">S6-S7-S16</f>
        <v>0</v>
      </c>
      <c r="T62" s="93" t="n">
        <f aca="false">T6-T7-T16</f>
        <v>0</v>
      </c>
      <c r="U62" s="93" t="n">
        <f aca="false">U6-U7-U16</f>
        <v>100000000</v>
      </c>
      <c r="V62" s="37"/>
      <c r="W62" s="37"/>
    </row>
    <row r="63" customFormat="false" ht="15" hidden="false" customHeight="false" outlineLevel="0" collapsed="false">
      <c r="A63" s="37" t="s">
        <v>226</v>
      </c>
      <c r="B63" s="37"/>
      <c r="C63" s="37"/>
      <c r="D63" s="93" t="n">
        <f aca="false">D8-D9-D11-D12</f>
        <v>0</v>
      </c>
      <c r="E63" s="93" t="n">
        <f aca="false">E8-E9-E11-E12</f>
        <v>0</v>
      </c>
      <c r="F63" s="93" t="n">
        <f aca="false">F8-F9-F11-F12</f>
        <v>-100000000</v>
      </c>
      <c r="G63" s="93" t="n">
        <f aca="false">G8-G9-G11-G12</f>
        <v>0</v>
      </c>
      <c r="H63" s="93" t="n">
        <f aca="false">H8-H9-H11-H12</f>
        <v>0</v>
      </c>
      <c r="I63" s="93" t="n">
        <f aca="false">I8-I9-I11-I12</f>
        <v>0</v>
      </c>
      <c r="J63" s="93" t="n">
        <f aca="false">J8-J9-J11-J12</f>
        <v>0</v>
      </c>
      <c r="K63" s="93" t="n">
        <f aca="false">K8-K9-K11-K12</f>
        <v>-100000000</v>
      </c>
      <c r="L63" s="93" t="n">
        <f aca="false">L8-L9-L11-L12</f>
        <v>0</v>
      </c>
      <c r="M63" s="93" t="n">
        <f aca="false">M8-M9-M11-M12</f>
        <v>0</v>
      </c>
      <c r="N63" s="93" t="n">
        <f aca="false">N8-N9-N11-N12</f>
        <v>0</v>
      </c>
      <c r="O63" s="93" t="n">
        <f aca="false">O8-O9-O11-O12</f>
        <v>0</v>
      </c>
      <c r="P63" s="93" t="n">
        <f aca="false">P8-P9-P11-P12</f>
        <v>0</v>
      </c>
      <c r="Q63" s="93" t="n">
        <f aca="false">Q8-Q9-Q11-Q12</f>
        <v>-100000000</v>
      </c>
      <c r="R63" s="93" t="n">
        <f aca="false">R8-R9-R11-R12</f>
        <v>0</v>
      </c>
      <c r="S63" s="93" t="n">
        <f aca="false">S8-S9-S11-S12</f>
        <v>0</v>
      </c>
      <c r="T63" s="93" t="n">
        <f aca="false">T8-T9-T11-T12</f>
        <v>0</v>
      </c>
      <c r="U63" s="93" t="n">
        <f aca="false">U8-U9-U11-U12</f>
        <v>0</v>
      </c>
      <c r="V63" s="37"/>
      <c r="W63" s="37"/>
    </row>
    <row r="64" customFormat="false" ht="15" hidden="false" customHeight="false" outlineLevel="0" collapsed="false">
      <c r="A64" s="37" t="s">
        <v>90</v>
      </c>
      <c r="B64" s="37"/>
      <c r="C64" s="37"/>
      <c r="D64" s="94" t="n">
        <f aca="false">D20-D21-D30-D33</f>
        <v>100000000</v>
      </c>
      <c r="E64" s="94" t="n">
        <f aca="false">E20-E21-E30-E33</f>
        <v>10900000000</v>
      </c>
      <c r="F64" s="94" t="n">
        <f aca="false">F20-F21-F30-F33</f>
        <v>0</v>
      </c>
      <c r="G64" s="94" t="n">
        <f aca="false">G20-G21-G30-G33</f>
        <v>0</v>
      </c>
      <c r="H64" s="94" t="n">
        <f aca="false">H20-H21-H30-H33</f>
        <v>0</v>
      </c>
      <c r="I64" s="94" t="n">
        <f aca="false">I20-I21-I30-I33</f>
        <v>100000000</v>
      </c>
      <c r="J64" s="94" t="n">
        <f aca="false">J20-J21-J30-J33</f>
        <v>0</v>
      </c>
      <c r="K64" s="94" t="n">
        <f aca="false">K20-K21-K30-K33</f>
        <v>0</v>
      </c>
      <c r="L64" s="94" t="n">
        <f aca="false">L20-L21-L30-L33</f>
        <v>0</v>
      </c>
      <c r="M64" s="94" t="n">
        <f aca="false">M20-M21-M30-M33</f>
        <v>100000000</v>
      </c>
      <c r="N64" s="94" t="n">
        <f aca="false">N20-N21-N30-N33</f>
        <v>0</v>
      </c>
      <c r="O64" s="94" t="n">
        <f aca="false">O20-O21-O30-O33</f>
        <v>0</v>
      </c>
      <c r="P64" s="94" t="n">
        <f aca="false">P20-P21-P30-P33</f>
        <v>0</v>
      </c>
      <c r="Q64" s="94" t="n">
        <f aca="false">Q20-Q21-Q30-Q33</f>
        <v>0</v>
      </c>
      <c r="R64" s="94" t="n">
        <f aca="false">R20-R21-R30-R33</f>
        <v>0</v>
      </c>
      <c r="S64" s="94" t="n">
        <f aca="false">S20-S21-S30-S33</f>
        <v>0</v>
      </c>
      <c r="T64" s="94" t="n">
        <f aca="false">T20-T21-T30-T33</f>
        <v>0</v>
      </c>
      <c r="U64" s="94" t="n">
        <f aca="false">U20-U21-U30-U33</f>
        <v>0</v>
      </c>
      <c r="V64" s="37"/>
      <c r="W64" s="37"/>
    </row>
    <row r="65" customFormat="false" ht="15" hidden="false" customHeight="false" outlineLevel="0" collapsed="false">
      <c r="A65" s="37" t="s">
        <v>227</v>
      </c>
      <c r="B65" s="37"/>
      <c r="C65" s="37"/>
      <c r="D65" s="95" t="n">
        <f aca="false">D45-D46-D53</f>
        <v>0</v>
      </c>
      <c r="E65" s="95" t="n">
        <f aca="false">E45-E46-E53</f>
        <v>0</v>
      </c>
      <c r="F65" s="95" t="n">
        <f aca="false">F45-F46-F53</f>
        <v>100000000</v>
      </c>
      <c r="G65" s="95" t="n">
        <f aca="false">G45-G46-G53</f>
        <v>0</v>
      </c>
      <c r="H65" s="95" t="n">
        <f aca="false">H45-H46-H53</f>
        <v>0</v>
      </c>
      <c r="I65" s="95" t="n">
        <f aca="false">I45-I46-I53</f>
        <v>0</v>
      </c>
      <c r="J65" s="95" t="n">
        <f aca="false">J45-J46-J53</f>
        <v>-100000000</v>
      </c>
      <c r="K65" s="95" t="n">
        <f aca="false">K45-K46-K53</f>
        <v>0</v>
      </c>
      <c r="L65" s="95" t="n">
        <f aca="false">L45-L46-L53</f>
        <v>0</v>
      </c>
      <c r="M65" s="95" t="n">
        <f aca="false">M45-M46-M53</f>
        <v>0</v>
      </c>
      <c r="N65" s="95" t="n">
        <f aca="false">N45-N46-N53</f>
        <v>100000000</v>
      </c>
      <c r="O65" s="95" t="n">
        <f aca="false">O45-O46-O53</f>
        <v>0</v>
      </c>
      <c r="P65" s="95" t="n">
        <f aca="false">P45-P46-P53</f>
        <v>0</v>
      </c>
      <c r="Q65" s="95" t="n">
        <f aca="false">Q45-Q46-Q53</f>
        <v>0</v>
      </c>
      <c r="R65" s="95" t="n">
        <f aca="false">R45-R46-R53</f>
        <v>-100000000</v>
      </c>
      <c r="S65" s="95" t="n">
        <f aca="false">S45-S46-S53</f>
        <v>-100000000</v>
      </c>
      <c r="T65" s="95" t="n">
        <f aca="false">T45-T46-T53</f>
        <v>0</v>
      </c>
      <c r="U65" s="95" t="n">
        <f aca="false">U45-U46-U53</f>
        <v>-100000000</v>
      </c>
      <c r="V65" s="37"/>
      <c r="W65" s="37"/>
    </row>
    <row r="66" customFormat="false" ht="15" hidden="false" customHeight="false" outlineLevel="0" collapsed="false">
      <c r="D66" s="54" t="n">
        <f aca="false">D21-D22-D23-D24-D28-D29</f>
        <v>100000000</v>
      </c>
      <c r="E66" s="54" t="n">
        <f aca="false">E21-E22-E23-E24-E28-E29</f>
        <v>1300000000</v>
      </c>
      <c r="F66" s="54" t="n">
        <f aca="false">F21-F22-F23-F24-F28-F29</f>
        <v>0</v>
      </c>
      <c r="G66" s="54" t="n">
        <f aca="false">G21-G22-G23-G24-G28-G29</f>
        <v>100000000</v>
      </c>
      <c r="H66" s="54" t="n">
        <f aca="false">H21-H22-H23-H24-H28-H29</f>
        <v>0</v>
      </c>
      <c r="I66" s="54" t="n">
        <f aca="false">I21-I22-I23-I24-I28-I29</f>
        <v>-100000000</v>
      </c>
      <c r="J66" s="54" t="n">
        <f aca="false">J21-J22-J23-J24-J28-J29</f>
        <v>-100000000</v>
      </c>
      <c r="K66" s="54" t="n">
        <f aca="false">K21-K22-K23-K24-K28-K29</f>
        <v>0</v>
      </c>
      <c r="L66" s="54" t="n">
        <f aca="false">L21-L22-L23-L24-L28-L29</f>
        <v>0</v>
      </c>
      <c r="M66" s="54" t="n">
        <f aca="false">M21-M22-M23-M24-M28-M29</f>
        <v>100000000</v>
      </c>
      <c r="N66" s="54" t="n">
        <f aca="false">N21-N22-N23-N24-N28-N29</f>
        <v>-100000000</v>
      </c>
      <c r="O66" s="54" t="n">
        <f aca="false">O21-O22-O23-O24-O28-O29</f>
        <v>0</v>
      </c>
      <c r="P66" s="54" t="n">
        <f aca="false">P21-P22-P23-P24-P28-P29</f>
        <v>0</v>
      </c>
      <c r="Q66" s="54" t="n">
        <f aca="false">Q21-Q22-Q23-Q24-Q28-Q29</f>
        <v>0</v>
      </c>
      <c r="R66" s="54" t="n">
        <f aca="false">R21-R22-R23-R24-R28-R29</f>
        <v>0</v>
      </c>
      <c r="S66" s="54" t="n">
        <f aca="false">S21-S22-S23-S24-S28-S29</f>
        <v>0</v>
      </c>
      <c r="T66" s="54" t="n">
        <f aca="false">T21-T22-T23-T24-T28-T29</f>
        <v>0</v>
      </c>
      <c r="U66" s="54" t="n">
        <f aca="false">U21-U22-U23-U24-U28-U29</f>
        <v>0</v>
      </c>
    </row>
    <row r="67" customFormat="false" ht="15" hidden="false" customHeight="false" outlineLevel="0" collapsed="false">
      <c r="A67" s="0" t="s">
        <v>276</v>
      </c>
      <c r="D67" s="54" t="n">
        <f aca="false">D46-D47-D51-D52</f>
        <v>0</v>
      </c>
      <c r="E67" s="54" t="n">
        <f aca="false">E46-E47-E51-E52</f>
        <v>0</v>
      </c>
      <c r="F67" s="54" t="n">
        <f aca="false">F46-F47-F51-F52</f>
        <v>-100000000</v>
      </c>
      <c r="G67" s="54" t="n">
        <f aca="false">G46-G47-G51-G52</f>
        <v>0</v>
      </c>
      <c r="H67" s="54" t="n">
        <f aca="false">H46-H47-H51-H52</f>
        <v>0</v>
      </c>
      <c r="I67" s="54" t="n">
        <f aca="false">I46-I47-I51-I52</f>
        <v>0</v>
      </c>
      <c r="J67" s="54" t="n">
        <f aca="false">J46-J47-J51-J52</f>
        <v>100000000</v>
      </c>
      <c r="K67" s="54" t="n">
        <f aca="false">K46-K47-K51-K52</f>
        <v>0</v>
      </c>
      <c r="L67" s="54" t="n">
        <f aca="false">L46-L47-L51-L52</f>
        <v>-100000000</v>
      </c>
      <c r="M67" s="54" t="n">
        <f aca="false">M46-M47-M51-M52</f>
        <v>0</v>
      </c>
      <c r="N67" s="54" t="n">
        <f aca="false">N46-N47-N51-N52</f>
        <v>0</v>
      </c>
      <c r="O67" s="54" t="n">
        <f aca="false">O46-O47-O51-O52</f>
        <v>0</v>
      </c>
      <c r="P67" s="54" t="n">
        <f aca="false">P46-P47-P51-P52</f>
        <v>0</v>
      </c>
      <c r="Q67" s="54" t="n">
        <f aca="false">Q46-Q47-Q51-Q52</f>
        <v>-100000000</v>
      </c>
      <c r="R67" s="54" t="n">
        <f aca="false">R46-R47-R51-R52</f>
        <v>100000000</v>
      </c>
      <c r="S67" s="54" t="n">
        <f aca="false">S46-S47-S51-S52</f>
        <v>100000000</v>
      </c>
      <c r="T67" s="54" t="n">
        <f aca="false">T46-T47-T51-T52</f>
        <v>0</v>
      </c>
      <c r="U67" s="54" t="n">
        <f aca="false">U46-U47-U51-U52</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W7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F18" activePane="bottomRight" state="frozen"/>
      <selection pane="topLeft" activeCell="A1" activeCellId="0" sqref="A1"/>
      <selection pane="topRight" activeCell="F1" activeCellId="0" sqref="F1"/>
      <selection pane="bottomLeft" activeCell="A18" activeCellId="0" sqref="A18"/>
      <selection pane="bottomRight" activeCell="B23" activeCellId="0" sqref="B23"/>
    </sheetView>
  </sheetViews>
  <sheetFormatPr defaultRowHeight="15"/>
  <cols>
    <col collapsed="false" hidden="false" max="1" min="1" style="0" width="64.1377551020408"/>
    <col collapsed="false" hidden="false" max="2" min="2" style="0" width="35.5765306122449"/>
    <col collapsed="false" hidden="false" max="3" min="3" style="0" width="18"/>
    <col collapsed="false" hidden="false" max="4" min="4" style="0" width="18.5765306122449"/>
    <col collapsed="false" hidden="false" max="5" min="5" style="0" width="19"/>
    <col collapsed="false" hidden="false" max="9" min="6" style="0" width="22.7040816326531"/>
    <col collapsed="false" hidden="false" max="10" min="10" style="0" width="21.7091836734694"/>
    <col collapsed="false" hidden="false" max="11" min="11" style="0" width="23.4234693877551"/>
    <col collapsed="false" hidden="false" max="21" min="12" style="0" width="22.8571428571429"/>
    <col collapsed="false" hidden="false" max="22" min="22" style="0" width="24"/>
    <col collapsed="false" hidden="false" max="1025" min="23" style="0" width="8.72959183673469"/>
  </cols>
  <sheetData>
    <row r="1" customFormat="false" ht="15" hidden="false" customHeight="false" outlineLevel="0" collapsed="false">
      <c r="A1" s="1" t="s">
        <v>277</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278</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279</v>
      </c>
      <c r="Q5" s="8" t="s">
        <v>29</v>
      </c>
      <c r="R5" s="2" t="s">
        <v>29</v>
      </c>
      <c r="S5" s="2" t="s">
        <v>29</v>
      </c>
      <c r="T5" s="2" t="s">
        <v>29</v>
      </c>
      <c r="U5" s="2" t="s">
        <v>29</v>
      </c>
      <c r="V5" s="2" t="s">
        <v>29</v>
      </c>
      <c r="W5" s="2" t="s">
        <v>29</v>
      </c>
    </row>
    <row r="6" customFormat="false" ht="15" hidden="false" customHeight="false" outlineLevel="0" collapsed="false">
      <c r="A6" s="9" t="s">
        <v>30</v>
      </c>
      <c r="B6" s="96" t="s">
        <v>95</v>
      </c>
      <c r="C6" s="97"/>
      <c r="D6" s="97"/>
      <c r="E6" s="97"/>
      <c r="F6" s="98"/>
      <c r="G6" s="98"/>
      <c r="H6" s="98"/>
      <c r="I6" s="98"/>
      <c r="J6" s="99" t="n">
        <v>877000000000</v>
      </c>
      <c r="K6" s="99" t="n">
        <v>1356000000000</v>
      </c>
      <c r="L6" s="99" t="n">
        <v>2206000000000</v>
      </c>
      <c r="M6" s="98" t="n">
        <f aca="false">M7+M21</f>
        <v>5605000000000</v>
      </c>
      <c r="N6" s="99" t="n">
        <v>3940000000000</v>
      </c>
      <c r="O6" s="99" t="n">
        <v>5069000000000</v>
      </c>
      <c r="P6" s="99" t="n">
        <v>4796000000000</v>
      </c>
      <c r="Q6" s="99" t="n">
        <v>5293000000000</v>
      </c>
      <c r="R6" s="99" t="n">
        <v>6186000000000</v>
      </c>
      <c r="S6" s="99" t="n">
        <v>7355000000000</v>
      </c>
      <c r="T6" s="99" t="n">
        <v>8271000000000</v>
      </c>
      <c r="U6" s="99" t="n">
        <v>9209000000000</v>
      </c>
      <c r="V6" s="99" t="n">
        <v>10130000000000</v>
      </c>
      <c r="W6" s="97"/>
    </row>
    <row r="7" customFormat="false" ht="15" hidden="false" customHeight="false" outlineLevel="0" collapsed="false">
      <c r="A7" s="81" t="s">
        <v>230</v>
      </c>
      <c r="B7" s="77"/>
      <c r="C7" s="82"/>
      <c r="D7" s="82"/>
      <c r="E7" s="82"/>
      <c r="F7" s="45"/>
      <c r="G7" s="45"/>
      <c r="H7" s="45"/>
      <c r="I7" s="45"/>
      <c r="J7" s="63" t="n">
        <v>761000000000</v>
      </c>
      <c r="K7" s="63" t="n">
        <v>1205000000000</v>
      </c>
      <c r="L7" s="63" t="n">
        <v>1528000000000</v>
      </c>
      <c r="M7" s="45" t="n">
        <v>3929000000000</v>
      </c>
      <c r="N7" s="63" t="n">
        <v>2714000000000</v>
      </c>
      <c r="O7" s="63" t="n">
        <v>3763000000000</v>
      </c>
      <c r="P7" s="63" t="n">
        <v>3585000000000</v>
      </c>
      <c r="Q7" s="63" t="n">
        <v>4231000000000</v>
      </c>
      <c r="R7" s="63" t="n">
        <v>4765000000000</v>
      </c>
      <c r="S7" s="63" t="n">
        <v>5613000000000</v>
      </c>
      <c r="T7" s="63" t="n">
        <v>6357000000000</v>
      </c>
      <c r="U7" s="63" t="n">
        <v>7175000000000</v>
      </c>
      <c r="V7" s="63" t="n">
        <v>8032000000000</v>
      </c>
      <c r="W7" s="46"/>
    </row>
    <row r="8" customFormat="false" ht="15" hidden="false" customHeight="false" outlineLevel="0" collapsed="false">
      <c r="A8" s="77" t="s">
        <v>280</v>
      </c>
      <c r="B8" s="77" t="s">
        <v>98</v>
      </c>
      <c r="C8" s="100"/>
      <c r="D8" s="100"/>
      <c r="E8" s="100"/>
      <c r="F8" s="100"/>
      <c r="G8" s="100"/>
      <c r="H8" s="100"/>
      <c r="I8" s="100"/>
      <c r="J8" s="100" t="n">
        <f aca="false">J9+J10+J11+J12+J14+J15+J16</f>
        <v>697000000000</v>
      </c>
      <c r="K8" s="100" t="n">
        <f aca="false">K9+K10+K11+K12+K14+K15+K16</f>
        <v>1088000000000</v>
      </c>
      <c r="L8" s="100" t="n">
        <f aca="false">L9+L10+L11+L12+L14+L15+L16</f>
        <v>1257000000000</v>
      </c>
      <c r="M8" s="45" t="n">
        <v>1655000000000</v>
      </c>
      <c r="N8" s="63" t="n">
        <f aca="false">N9+N10+N11+N12+N14+N15+N16</f>
        <v>2324000000000</v>
      </c>
      <c r="O8" s="63" t="n">
        <f aca="false">O9+O10+O11+O12+O14+O15+O16</f>
        <v>2869000000000</v>
      </c>
      <c r="P8" s="63" t="n">
        <f aca="false">P9+P10+P11+P12+P14+P15+P16</f>
        <v>3073000000000</v>
      </c>
      <c r="Q8" s="63" t="n">
        <f aca="false">Q9+Q10+Q11+Q12+Q14+Q15+Q16</f>
        <v>3702000000000</v>
      </c>
      <c r="R8" s="63" t="n">
        <f aca="false">R9+R10+R11+R12+R14+R15+R16</f>
        <v>4153000000000</v>
      </c>
      <c r="S8" s="63" t="n">
        <f aca="false">S9+S10+S11+S12+S14+S15+S16</f>
        <v>4912000000000</v>
      </c>
      <c r="T8" s="63" t="n">
        <f aca="false">T9+T10+T11+T12+T14+T15+T16</f>
        <v>5549000000000</v>
      </c>
      <c r="U8" s="63" t="n">
        <f aca="false">U9+U10+U11+U12+U14+U15+U16</f>
        <v>6240000000000</v>
      </c>
      <c r="V8" s="63" t="n">
        <f aca="false">V9+V10+V11+V12+V14+V15+V16</f>
        <v>6959000000000</v>
      </c>
      <c r="W8" s="46"/>
    </row>
    <row r="9" customFormat="false" ht="15" hidden="false" customHeight="false" outlineLevel="0" collapsed="false">
      <c r="A9" s="84" t="s">
        <v>281</v>
      </c>
      <c r="B9" s="77" t="s">
        <v>282</v>
      </c>
      <c r="C9" s="82"/>
      <c r="D9" s="82"/>
      <c r="E9" s="82"/>
      <c r="F9" s="45"/>
      <c r="G9" s="45"/>
      <c r="H9" s="45"/>
      <c r="I9" s="45"/>
      <c r="J9" s="63"/>
      <c r="K9" s="63"/>
      <c r="L9" s="63"/>
      <c r="M9" s="63" t="n">
        <v>582000000000</v>
      </c>
      <c r="N9" s="63"/>
      <c r="O9" s="63"/>
      <c r="P9" s="63"/>
      <c r="Q9" s="63"/>
      <c r="R9" s="63"/>
      <c r="S9" s="63"/>
      <c r="T9" s="63"/>
      <c r="U9" s="63"/>
      <c r="V9" s="63"/>
      <c r="W9" s="46"/>
    </row>
    <row r="10" customFormat="false" ht="15" hidden="false" customHeight="false" outlineLevel="0" collapsed="false">
      <c r="A10" s="84" t="s">
        <v>283</v>
      </c>
      <c r="B10" s="77" t="s">
        <v>282</v>
      </c>
      <c r="C10" s="82"/>
      <c r="D10" s="82"/>
      <c r="E10" s="82"/>
      <c r="F10" s="45"/>
      <c r="G10" s="45"/>
      <c r="H10" s="45"/>
      <c r="I10" s="45"/>
      <c r="J10" s="63"/>
      <c r="K10" s="63"/>
      <c r="L10" s="63"/>
      <c r="M10" s="63" t="n">
        <v>742000000000</v>
      </c>
      <c r="N10" s="63"/>
      <c r="O10" s="63"/>
      <c r="P10" s="63"/>
      <c r="Q10" s="63"/>
      <c r="R10" s="63"/>
      <c r="S10" s="63"/>
      <c r="T10" s="63"/>
      <c r="U10" s="63"/>
      <c r="V10" s="63"/>
      <c r="W10" s="46"/>
    </row>
    <row r="11" customFormat="false" ht="15" hidden="false" customHeight="false" outlineLevel="0" collapsed="false">
      <c r="A11" s="84" t="s">
        <v>284</v>
      </c>
      <c r="B11" s="77" t="s">
        <v>282</v>
      </c>
      <c r="C11" s="82"/>
      <c r="D11" s="82"/>
      <c r="E11" s="82"/>
      <c r="F11" s="45"/>
      <c r="G11" s="45"/>
      <c r="H11" s="45"/>
      <c r="I11" s="45"/>
      <c r="J11" s="63"/>
      <c r="K11" s="63"/>
      <c r="L11" s="63"/>
      <c r="M11" s="63" t="n">
        <v>309000000000</v>
      </c>
      <c r="N11" s="63"/>
      <c r="O11" s="63"/>
      <c r="P11" s="63"/>
      <c r="Q11" s="63"/>
      <c r="R11" s="63"/>
      <c r="S11" s="63"/>
      <c r="T11" s="63"/>
      <c r="U11" s="63"/>
      <c r="V11" s="63"/>
      <c r="W11" s="46"/>
    </row>
    <row r="12" customFormat="false" ht="15" hidden="false" customHeight="false" outlineLevel="0" collapsed="false">
      <c r="A12" s="84" t="s">
        <v>285</v>
      </c>
      <c r="B12" s="77" t="s">
        <v>282</v>
      </c>
      <c r="C12" s="46"/>
      <c r="D12" s="46"/>
      <c r="E12" s="46"/>
      <c r="F12" s="45"/>
      <c r="G12" s="45"/>
      <c r="H12" s="45"/>
      <c r="I12" s="45"/>
      <c r="J12" s="63"/>
      <c r="K12" s="63"/>
      <c r="L12" s="63"/>
      <c r="M12" s="63" t="n">
        <v>22000000000</v>
      </c>
      <c r="N12" s="63"/>
      <c r="O12" s="63"/>
      <c r="P12" s="63"/>
      <c r="Q12" s="63"/>
      <c r="R12" s="63"/>
      <c r="S12" s="63"/>
      <c r="T12" s="63"/>
      <c r="U12" s="63"/>
      <c r="V12" s="63"/>
      <c r="W12" s="46"/>
    </row>
    <row r="13" customFormat="false" ht="15" hidden="false" customHeight="false" outlineLevel="0" collapsed="false">
      <c r="A13" s="81" t="s">
        <v>286</v>
      </c>
      <c r="B13" s="77"/>
      <c r="C13" s="46"/>
      <c r="D13" s="46"/>
      <c r="E13" s="46"/>
      <c r="F13" s="45"/>
      <c r="G13" s="45"/>
      <c r="H13" s="45"/>
      <c r="I13" s="45"/>
      <c r="J13" s="101" t="n">
        <v>761000000000</v>
      </c>
      <c r="K13" s="101" t="n">
        <v>1205000000000</v>
      </c>
      <c r="L13" s="45"/>
      <c r="M13" s="44"/>
      <c r="N13" s="63" t="n">
        <v>2714000000000</v>
      </c>
      <c r="O13" s="63" t="n">
        <v>3459000000000</v>
      </c>
      <c r="P13" s="63" t="n">
        <v>3585000000000</v>
      </c>
      <c r="Q13" s="63" t="n">
        <v>4231000000000</v>
      </c>
      <c r="R13" s="63" t="n">
        <v>4765000000000</v>
      </c>
      <c r="S13" s="63" t="n">
        <v>5613000000000</v>
      </c>
      <c r="T13" s="63" t="n">
        <v>6357000000000</v>
      </c>
      <c r="U13" s="63" t="n">
        <v>7175000000000</v>
      </c>
      <c r="V13" s="63" t="n">
        <v>8032000000000</v>
      </c>
      <c r="W13" s="46"/>
    </row>
    <row r="14" customFormat="false" ht="15" hidden="false" customHeight="false" outlineLevel="0" collapsed="false">
      <c r="A14" s="84" t="s">
        <v>287</v>
      </c>
      <c r="B14" s="77" t="s">
        <v>282</v>
      </c>
      <c r="C14" s="46"/>
      <c r="D14" s="46"/>
      <c r="E14" s="46"/>
      <c r="F14" s="45"/>
      <c r="G14" s="45"/>
      <c r="H14" s="45"/>
      <c r="I14" s="45"/>
      <c r="J14" s="63" t="n">
        <v>278000000000</v>
      </c>
      <c r="K14" s="63" t="n">
        <v>427000000000</v>
      </c>
      <c r="L14" s="63" t="n">
        <v>560000000000</v>
      </c>
      <c r="M14" s="44"/>
      <c r="N14" s="63" t="n">
        <v>1001000000000</v>
      </c>
      <c r="O14" s="63" t="n">
        <v>1310000000000</v>
      </c>
      <c r="P14" s="63" t="n">
        <v>1322000000000</v>
      </c>
      <c r="Q14" s="63" t="n">
        <v>1634000000000</v>
      </c>
      <c r="R14" s="63" t="n">
        <v>1776000000000</v>
      </c>
      <c r="S14" s="63" t="n">
        <v>2227000000000</v>
      </c>
      <c r="T14" s="63" t="n">
        <v>2531000000000</v>
      </c>
      <c r="U14" s="63" t="n">
        <v>2843000000000</v>
      </c>
      <c r="V14" s="63" t="n">
        <v>3181000000000</v>
      </c>
      <c r="W14" s="46"/>
    </row>
    <row r="15" customFormat="false" ht="15" hidden="false" customHeight="false" outlineLevel="0" collapsed="false">
      <c r="A15" s="84" t="s">
        <v>288</v>
      </c>
      <c r="B15" s="77" t="s">
        <v>282</v>
      </c>
      <c r="C15" s="46"/>
      <c r="D15" s="46"/>
      <c r="E15" s="46"/>
      <c r="F15" s="45"/>
      <c r="G15" s="45"/>
      <c r="H15" s="45"/>
      <c r="I15" s="45"/>
      <c r="J15" s="63" t="n">
        <v>260000000000</v>
      </c>
      <c r="K15" s="63" t="n">
        <v>431000000000</v>
      </c>
      <c r="L15" s="63" t="n">
        <v>565000000000</v>
      </c>
      <c r="M15" s="45"/>
      <c r="N15" s="63" t="n">
        <v>956000000000</v>
      </c>
      <c r="O15" s="63" t="n">
        <v>1227000000000</v>
      </c>
      <c r="P15" s="63" t="n">
        <v>1417000000000</v>
      </c>
      <c r="Q15" s="63" t="n">
        <v>1680000000000</v>
      </c>
      <c r="R15" s="63" t="n">
        <v>1989000000000</v>
      </c>
      <c r="S15" s="63" t="n">
        <v>2291000000000</v>
      </c>
      <c r="T15" s="63" t="n">
        <v>2614000000000</v>
      </c>
      <c r="U15" s="63" t="n">
        <v>2979000000000</v>
      </c>
      <c r="V15" s="63" t="n">
        <v>3358000000000</v>
      </c>
      <c r="W15" s="46"/>
    </row>
    <row r="16" customFormat="false" ht="15" hidden="false" customHeight="false" outlineLevel="0" collapsed="false">
      <c r="A16" s="84" t="s">
        <v>289</v>
      </c>
      <c r="B16" s="77" t="s">
        <v>282</v>
      </c>
      <c r="C16" s="46"/>
      <c r="D16" s="46"/>
      <c r="E16" s="46"/>
      <c r="F16" s="45"/>
      <c r="G16" s="45"/>
      <c r="H16" s="45"/>
      <c r="I16" s="45"/>
      <c r="J16" s="63" t="n">
        <v>159000000000</v>
      </c>
      <c r="K16" s="63" t="n">
        <v>230000000000</v>
      </c>
      <c r="L16" s="63" t="n">
        <v>132000000000</v>
      </c>
      <c r="M16" s="45"/>
      <c r="N16" s="63" t="n">
        <v>367000000000</v>
      </c>
      <c r="O16" s="63" t="n">
        <v>332000000000</v>
      </c>
      <c r="P16" s="63" t="n">
        <v>334000000000</v>
      </c>
      <c r="Q16" s="63" t="n">
        <v>388000000000</v>
      </c>
      <c r="R16" s="63" t="n">
        <v>388000000000</v>
      </c>
      <c r="S16" s="63" t="n">
        <v>394000000000</v>
      </c>
      <c r="T16" s="63" t="n">
        <v>404000000000</v>
      </c>
      <c r="U16" s="63" t="n">
        <v>418000000000</v>
      </c>
      <c r="V16" s="63" t="n">
        <v>420000000000</v>
      </c>
      <c r="W16" s="46"/>
    </row>
    <row r="17" customFormat="false" ht="15" hidden="false" customHeight="false" outlineLevel="0" collapsed="false">
      <c r="A17" s="81" t="s">
        <v>290</v>
      </c>
      <c r="B17" s="77" t="s">
        <v>98</v>
      </c>
      <c r="C17" s="82"/>
      <c r="D17" s="82"/>
      <c r="E17" s="82"/>
      <c r="F17" s="45"/>
      <c r="G17" s="45"/>
      <c r="H17" s="45"/>
      <c r="I17" s="45"/>
      <c r="J17" s="45"/>
      <c r="K17" s="45"/>
      <c r="L17" s="45"/>
      <c r="M17" s="45" t="n">
        <v>598000000000</v>
      </c>
      <c r="N17" s="63" t="n">
        <v>365000000000</v>
      </c>
      <c r="O17" s="63" t="n">
        <v>445000000000</v>
      </c>
      <c r="P17" s="63" t="n">
        <v>512000000000</v>
      </c>
      <c r="Q17" s="63" t="n">
        <v>528000000000</v>
      </c>
      <c r="R17" s="63" t="n">
        <v>612000000000</v>
      </c>
      <c r="S17" s="63" t="n">
        <v>701000000000</v>
      </c>
      <c r="T17" s="63" t="n">
        <v>808000000000</v>
      </c>
      <c r="U17" s="63" t="n">
        <v>935000000000</v>
      </c>
      <c r="V17" s="63" t="n">
        <v>1074000000000</v>
      </c>
      <c r="W17" s="46"/>
    </row>
    <row r="18" customFormat="false" ht="15" hidden="false" customHeight="false" outlineLevel="0" collapsed="false">
      <c r="A18" s="81" t="s">
        <v>291</v>
      </c>
      <c r="B18" s="77" t="s">
        <v>98</v>
      </c>
      <c r="C18" s="46"/>
      <c r="D18" s="46"/>
      <c r="E18" s="46"/>
      <c r="F18" s="45"/>
      <c r="G18" s="45"/>
      <c r="H18" s="45"/>
      <c r="I18" s="45"/>
      <c r="J18" s="63"/>
      <c r="K18" s="63"/>
      <c r="L18" s="63" t="n">
        <v>271000000000</v>
      </c>
      <c r="M18" s="45" t="n">
        <v>598000000000</v>
      </c>
      <c r="N18" s="63" t="n">
        <v>389000000000</v>
      </c>
      <c r="O18" s="63" t="n">
        <v>895000000000</v>
      </c>
      <c r="P18" s="63" t="n">
        <v>512000000000</v>
      </c>
      <c r="Q18" s="63" t="n">
        <v>528000000000</v>
      </c>
      <c r="R18" s="63" t="n">
        <v>612000000000</v>
      </c>
      <c r="S18" s="63" t="n">
        <v>701000000000</v>
      </c>
      <c r="T18" s="63" t="n">
        <v>808000000000</v>
      </c>
      <c r="U18" s="63" t="n">
        <v>935000000000</v>
      </c>
      <c r="V18" s="63" t="n">
        <v>1074000000000</v>
      </c>
      <c r="W18" s="46"/>
    </row>
    <row r="19" customFormat="false" ht="15" hidden="false" customHeight="false" outlineLevel="0" collapsed="false">
      <c r="A19" s="84" t="s">
        <v>292</v>
      </c>
      <c r="B19" s="77" t="s">
        <v>189</v>
      </c>
      <c r="C19" s="46"/>
      <c r="D19" s="46"/>
      <c r="E19" s="46"/>
      <c r="F19" s="45"/>
      <c r="G19" s="45"/>
      <c r="H19" s="45"/>
      <c r="I19" s="45"/>
      <c r="J19" s="63" t="n">
        <v>0</v>
      </c>
      <c r="K19" s="63" t="n">
        <v>0</v>
      </c>
      <c r="L19" s="63" t="n">
        <v>97000000000</v>
      </c>
      <c r="M19" s="45" t="n">
        <v>0</v>
      </c>
      <c r="N19" s="63" t="n">
        <v>0</v>
      </c>
      <c r="O19" s="63" t="n">
        <v>304000000000</v>
      </c>
      <c r="P19" s="63" t="n">
        <v>0</v>
      </c>
      <c r="Q19" s="63" t="n">
        <v>0</v>
      </c>
      <c r="R19" s="63" t="n">
        <v>0</v>
      </c>
      <c r="S19" s="63" t="n">
        <v>0</v>
      </c>
      <c r="T19" s="63" t="n">
        <v>0</v>
      </c>
      <c r="U19" s="63" t="n">
        <v>0</v>
      </c>
      <c r="V19" s="63" t="n">
        <v>0</v>
      </c>
      <c r="W19" s="46"/>
    </row>
    <row r="20" customFormat="false" ht="15" hidden="false" customHeight="false" outlineLevel="0" collapsed="false">
      <c r="A20" s="84" t="s">
        <v>293</v>
      </c>
      <c r="B20" s="77" t="s">
        <v>189</v>
      </c>
      <c r="C20" s="46"/>
      <c r="D20" s="46"/>
      <c r="E20" s="46"/>
      <c r="F20" s="45"/>
      <c r="G20" s="45"/>
      <c r="H20" s="45"/>
      <c r="I20" s="45"/>
      <c r="J20" s="45" t="s">
        <v>79</v>
      </c>
      <c r="K20" s="45" t="s">
        <v>79</v>
      </c>
      <c r="L20" s="45" t="s">
        <v>79</v>
      </c>
      <c r="M20" s="45" t="s">
        <v>79</v>
      </c>
      <c r="N20" s="63" t="n">
        <v>24000000000</v>
      </c>
      <c r="O20" s="63" t="n">
        <v>145000000000</v>
      </c>
      <c r="P20" s="63" t="n">
        <v>0</v>
      </c>
      <c r="Q20" s="63" t="n">
        <v>0</v>
      </c>
      <c r="R20" s="63" t="n">
        <v>0</v>
      </c>
      <c r="S20" s="63" t="n">
        <v>0</v>
      </c>
      <c r="T20" s="63" t="n">
        <v>0</v>
      </c>
      <c r="U20" s="63" t="n">
        <v>0</v>
      </c>
      <c r="V20" s="63" t="n">
        <v>0</v>
      </c>
      <c r="W20" s="46"/>
    </row>
    <row r="21" s="22" customFormat="true" ht="15" hidden="false" customHeight="false" outlineLevel="0" collapsed="false">
      <c r="A21" s="89" t="s">
        <v>294</v>
      </c>
      <c r="B21" s="31"/>
      <c r="C21" s="79"/>
      <c r="D21" s="79"/>
      <c r="E21" s="79"/>
      <c r="F21" s="53"/>
      <c r="G21" s="53"/>
      <c r="H21" s="53"/>
      <c r="I21" s="53"/>
      <c r="J21" s="69" t="n">
        <v>116000000000</v>
      </c>
      <c r="K21" s="69" t="n">
        <v>151000000000</v>
      </c>
      <c r="L21" s="69" t="n">
        <v>679000000000</v>
      </c>
      <c r="M21" s="69" t="n">
        <v>1676000000000</v>
      </c>
      <c r="N21" s="69" t="n">
        <v>1226000000000</v>
      </c>
      <c r="O21" s="69" t="n">
        <v>1306000000000</v>
      </c>
      <c r="P21" s="69" t="n">
        <v>1212000000000</v>
      </c>
      <c r="Q21" s="69" t="n">
        <v>1063000000000</v>
      </c>
      <c r="R21" s="69" t="n">
        <v>1422000000000</v>
      </c>
      <c r="S21" s="69" t="n">
        <v>1743000000000</v>
      </c>
      <c r="T21" s="69" t="n">
        <v>1914000000000</v>
      </c>
      <c r="U21" s="69" t="n">
        <v>2034000000000</v>
      </c>
      <c r="V21" s="69" t="n">
        <v>2098000000000</v>
      </c>
      <c r="W21" s="51"/>
    </row>
    <row r="22" customFormat="false" ht="15" hidden="false" customHeight="false" outlineLevel="0" collapsed="false">
      <c r="A22" s="84" t="s">
        <v>295</v>
      </c>
      <c r="B22" s="77" t="s">
        <v>47</v>
      </c>
      <c r="C22" s="46"/>
      <c r="D22" s="46"/>
      <c r="E22" s="46"/>
      <c r="F22" s="45"/>
      <c r="G22" s="45"/>
      <c r="H22" s="45"/>
      <c r="I22" s="45"/>
      <c r="J22" s="63" t="n">
        <v>0</v>
      </c>
      <c r="K22" s="63" t="n">
        <v>0</v>
      </c>
      <c r="L22" s="63" t="n">
        <v>150000000000</v>
      </c>
      <c r="M22" s="63" t="n">
        <v>112000000000</v>
      </c>
      <c r="N22" s="63" t="n">
        <v>44000000000</v>
      </c>
      <c r="O22" s="63" t="n">
        <v>0</v>
      </c>
      <c r="P22" s="63" t="n">
        <v>8000000000</v>
      </c>
      <c r="Q22" s="63" t="n">
        <v>0</v>
      </c>
      <c r="R22" s="63" t="n">
        <v>0</v>
      </c>
      <c r="S22" s="63" t="n">
        <v>0</v>
      </c>
      <c r="T22" s="63" t="n">
        <v>0</v>
      </c>
      <c r="U22" s="63" t="n">
        <v>0</v>
      </c>
      <c r="V22" s="63" t="n">
        <v>0</v>
      </c>
      <c r="W22" s="46"/>
    </row>
    <row r="23" customFormat="false" ht="15" hidden="false" customHeight="false" outlineLevel="0" collapsed="false">
      <c r="A23" s="84" t="s">
        <v>296</v>
      </c>
      <c r="B23" s="77" t="s">
        <v>47</v>
      </c>
      <c r="C23" s="46"/>
      <c r="D23" s="46"/>
      <c r="E23" s="46"/>
      <c r="F23" s="45"/>
      <c r="G23" s="45"/>
      <c r="H23" s="45"/>
      <c r="I23" s="45"/>
      <c r="J23" s="63" t="n">
        <v>32000000000</v>
      </c>
      <c r="K23" s="63" t="n">
        <v>71000000000</v>
      </c>
      <c r="L23" s="63" t="n">
        <v>185000000000</v>
      </c>
      <c r="M23" s="63" t="n">
        <v>714000000000</v>
      </c>
      <c r="N23" s="63" t="n">
        <v>849000000000</v>
      </c>
      <c r="O23" s="63" t="n">
        <v>958000000000</v>
      </c>
      <c r="P23" s="63" t="n">
        <v>764000000000</v>
      </c>
      <c r="Q23" s="63" t="n">
        <v>632000000000</v>
      </c>
      <c r="R23" s="63" t="n">
        <v>959000000000</v>
      </c>
      <c r="S23" s="63" t="n">
        <v>1249000000000</v>
      </c>
      <c r="T23" s="63" t="n">
        <v>1386000000000</v>
      </c>
      <c r="U23" s="63" t="n">
        <v>1554000000000</v>
      </c>
      <c r="V23" s="63" t="n">
        <v>1571000000000</v>
      </c>
      <c r="W23" s="46"/>
    </row>
    <row r="24" customFormat="false" ht="15" hidden="false" customHeight="false" outlineLevel="0" collapsed="false">
      <c r="A24" s="84" t="s">
        <v>297</v>
      </c>
      <c r="B24" s="77" t="s">
        <v>47</v>
      </c>
      <c r="C24" s="46"/>
      <c r="D24" s="46"/>
      <c r="E24" s="46"/>
      <c r="F24" s="45"/>
      <c r="G24" s="45"/>
      <c r="H24" s="45"/>
      <c r="I24" s="45"/>
      <c r="J24" s="63" t="n">
        <v>84000000000</v>
      </c>
      <c r="K24" s="63" t="n">
        <v>80000000000</v>
      </c>
      <c r="L24" s="63" t="n">
        <v>343000000000</v>
      </c>
      <c r="M24" s="63" t="n">
        <v>850000000000</v>
      </c>
      <c r="N24" s="63" t="n">
        <v>333000000000</v>
      </c>
      <c r="O24" s="63" t="n">
        <v>348000000000</v>
      </c>
      <c r="P24" s="63" t="n">
        <v>440000000000</v>
      </c>
      <c r="Q24" s="63" t="n">
        <v>431000000000</v>
      </c>
      <c r="R24" s="63" t="n">
        <v>462000000000</v>
      </c>
      <c r="S24" s="63" t="n">
        <v>493000000000</v>
      </c>
      <c r="T24" s="63" t="n">
        <v>528000000000</v>
      </c>
      <c r="U24" s="63" t="n">
        <v>480000000000</v>
      </c>
      <c r="V24" s="63" t="n">
        <v>527000000000</v>
      </c>
      <c r="W24" s="46"/>
    </row>
    <row r="25" customFormat="false" ht="15" hidden="false" customHeight="false" outlineLevel="0" collapsed="false">
      <c r="A25" s="22" t="s">
        <v>298</v>
      </c>
      <c r="B25" s="96" t="s">
        <v>299</v>
      </c>
      <c r="C25" s="102"/>
      <c r="D25" s="102"/>
      <c r="E25" s="102"/>
      <c r="F25" s="98"/>
      <c r="G25" s="98"/>
      <c r="H25" s="98"/>
      <c r="I25" s="98"/>
      <c r="J25" s="99" t="n">
        <v>977000000000</v>
      </c>
      <c r="K25" s="99" t="n">
        <v>1500000000000</v>
      </c>
      <c r="L25" s="99" t="n">
        <v>2586000000000</v>
      </c>
      <c r="M25" s="98" t="n">
        <v>3342000000000</v>
      </c>
      <c r="N25" s="99" t="n">
        <v>4194000000000</v>
      </c>
      <c r="O25" s="99" t="n">
        <v>4922000000000</v>
      </c>
      <c r="P25" s="99" t="n">
        <v>5275000000000</v>
      </c>
      <c r="Q25" s="99" t="n">
        <v>5950000000000</v>
      </c>
      <c r="R25" s="99" t="n">
        <v>6749000000000</v>
      </c>
      <c r="S25" s="99" t="n">
        <v>7965000000000</v>
      </c>
      <c r="T25" s="103" t="n">
        <v>9570000000000</v>
      </c>
      <c r="U25" s="103" t="n">
        <v>10919000000000</v>
      </c>
      <c r="V25" s="99" t="n">
        <v>11757000000000</v>
      </c>
      <c r="W25" s="97"/>
    </row>
    <row r="26" customFormat="false" ht="15" hidden="false" customHeight="false" outlineLevel="0" collapsed="false">
      <c r="A26" s="81" t="s">
        <v>242</v>
      </c>
      <c r="B26" s="77" t="s">
        <v>110</v>
      </c>
      <c r="C26" s="46"/>
      <c r="D26" s="46"/>
      <c r="E26" s="46"/>
      <c r="F26" s="45"/>
      <c r="G26" s="45"/>
      <c r="H26" s="45"/>
      <c r="I26" s="45"/>
      <c r="J26" s="63" t="n">
        <v>811000000000</v>
      </c>
      <c r="K26" s="63" t="n">
        <v>1177000000000</v>
      </c>
      <c r="L26" s="63" t="n">
        <v>1652000000000</v>
      </c>
      <c r="M26" s="45" t="n">
        <v>2073000000000</v>
      </c>
      <c r="N26" s="63" t="n">
        <v>2386000000000</v>
      </c>
      <c r="O26" s="63" t="n">
        <v>2620000000000</v>
      </c>
      <c r="P26" s="63" t="n">
        <v>2901000000000</v>
      </c>
      <c r="Q26" s="63" t="n">
        <v>3378000000000</v>
      </c>
      <c r="R26" s="63" t="n">
        <v>3885000000000</v>
      </c>
      <c r="S26" s="63" t="n">
        <v>4432000000000</v>
      </c>
      <c r="T26" s="63" t="n">
        <v>5069000000000</v>
      </c>
      <c r="U26" s="63" t="n">
        <v>5814000000000</v>
      </c>
      <c r="V26" s="63" t="n">
        <v>6602000000000</v>
      </c>
      <c r="W26" s="46"/>
    </row>
    <row r="27" customFormat="false" ht="15" hidden="false" customHeight="false" outlineLevel="0" collapsed="false">
      <c r="A27" s="84" t="s">
        <v>300</v>
      </c>
      <c r="B27" s="61" t="s">
        <v>197</v>
      </c>
      <c r="C27" s="82"/>
      <c r="D27" s="82"/>
      <c r="E27" s="82"/>
      <c r="F27" s="45"/>
      <c r="G27" s="45"/>
      <c r="H27" s="45"/>
      <c r="I27" s="45"/>
      <c r="J27" s="63" t="n">
        <v>301000000000</v>
      </c>
      <c r="K27" s="63" t="n">
        <v>452000000000</v>
      </c>
      <c r="L27" s="63" t="n">
        <v>548000000000</v>
      </c>
      <c r="M27" s="63" t="n">
        <v>697000000000</v>
      </c>
      <c r="N27" s="63" t="n">
        <v>1091000000000</v>
      </c>
      <c r="O27" s="63" t="n">
        <v>1256000000000</v>
      </c>
      <c r="P27" s="63" t="n">
        <v>1398000000000</v>
      </c>
      <c r="Q27" s="63" t="n">
        <v>1570000000000</v>
      </c>
      <c r="R27" s="63" t="n">
        <v>1736000000000</v>
      </c>
      <c r="S27" s="63" t="n">
        <v>1948000000000</v>
      </c>
      <c r="T27" s="63" t="n">
        <v>2191000000000</v>
      </c>
      <c r="U27" s="63" t="n">
        <v>2461000000000</v>
      </c>
      <c r="V27" s="63" t="n">
        <v>2734000000000</v>
      </c>
      <c r="W27" s="46"/>
    </row>
    <row r="28" customFormat="false" ht="15" hidden="false" customHeight="false" outlineLevel="0" collapsed="false">
      <c r="A28" s="84" t="s">
        <v>301</v>
      </c>
      <c r="B28" s="61" t="s">
        <v>197</v>
      </c>
      <c r="C28" s="82"/>
      <c r="D28" s="82"/>
      <c r="E28" s="82"/>
      <c r="F28" s="45"/>
      <c r="G28" s="45"/>
      <c r="H28" s="45"/>
      <c r="I28" s="45"/>
      <c r="J28" s="63" t="n">
        <v>195000000000</v>
      </c>
      <c r="K28" s="63" t="n">
        <v>220000000000</v>
      </c>
      <c r="L28" s="63" t="n">
        <v>496000000000</v>
      </c>
      <c r="M28" s="63" t="n">
        <v>263000000000</v>
      </c>
      <c r="N28" s="63" t="n">
        <v>381000000000</v>
      </c>
      <c r="O28" s="63" t="n">
        <v>373000000000</v>
      </c>
      <c r="P28" s="63" t="n">
        <v>356000000000</v>
      </c>
      <c r="Q28" s="63" t="n">
        <v>318000000000</v>
      </c>
      <c r="R28" s="63" t="n">
        <v>393000000000</v>
      </c>
      <c r="S28" s="63" t="n">
        <v>395000000000</v>
      </c>
      <c r="T28" s="63" t="n">
        <v>397000000000</v>
      </c>
      <c r="U28" s="63" t="n">
        <v>400000000000</v>
      </c>
      <c r="V28" s="63" t="n">
        <v>404000000000</v>
      </c>
      <c r="W28" s="46"/>
    </row>
    <row r="29" customFormat="false" ht="15" hidden="false" customHeight="false" outlineLevel="0" collapsed="false">
      <c r="A29" s="104" t="s">
        <v>252</v>
      </c>
      <c r="B29" s="77"/>
      <c r="C29" s="46"/>
      <c r="D29" s="46"/>
      <c r="E29" s="46"/>
      <c r="F29" s="45"/>
      <c r="G29" s="45"/>
      <c r="H29" s="45"/>
      <c r="I29" s="45"/>
      <c r="J29" s="63" t="n">
        <v>166000000000</v>
      </c>
      <c r="K29" s="63" t="s">
        <v>79</v>
      </c>
      <c r="L29" s="63" t="s">
        <v>79</v>
      </c>
      <c r="M29" s="63" t="n">
        <v>235000000000</v>
      </c>
      <c r="N29" s="63" t="s">
        <v>79</v>
      </c>
      <c r="O29" s="63" t="s">
        <v>79</v>
      </c>
      <c r="P29" s="63" t="s">
        <v>79</v>
      </c>
      <c r="Q29" s="63" t="s">
        <v>79</v>
      </c>
      <c r="R29" s="63" t="s">
        <v>79</v>
      </c>
      <c r="S29" s="63" t="s">
        <v>79</v>
      </c>
      <c r="T29" s="63" t="s">
        <v>79</v>
      </c>
      <c r="U29" s="63" t="s">
        <v>79</v>
      </c>
      <c r="V29" s="63" t="s">
        <v>79</v>
      </c>
      <c r="W29" s="46"/>
    </row>
    <row r="30" customFormat="false" ht="15" hidden="false" customHeight="false" outlineLevel="0" collapsed="false">
      <c r="A30" s="104" t="s">
        <v>115</v>
      </c>
      <c r="B30" s="77"/>
      <c r="C30" s="46"/>
      <c r="D30" s="46"/>
      <c r="E30" s="46"/>
      <c r="F30" s="45"/>
      <c r="G30" s="45"/>
      <c r="H30" s="45"/>
      <c r="I30" s="45"/>
      <c r="J30" s="63" t="n">
        <v>29000000000</v>
      </c>
      <c r="K30" s="63" t="s">
        <v>79</v>
      </c>
      <c r="L30" s="63" t="s">
        <v>79</v>
      </c>
      <c r="M30" s="63" t="n">
        <v>29000000000</v>
      </c>
      <c r="N30" s="63" t="s">
        <v>79</v>
      </c>
      <c r="O30" s="63" t="s">
        <v>79</v>
      </c>
      <c r="P30" s="63" t="s">
        <v>79</v>
      </c>
      <c r="Q30" s="63" t="s">
        <v>79</v>
      </c>
      <c r="R30" s="63" t="s">
        <v>79</v>
      </c>
      <c r="S30" s="63" t="s">
        <v>79</v>
      </c>
      <c r="T30" s="63" t="s">
        <v>79</v>
      </c>
      <c r="U30" s="63" t="s">
        <v>79</v>
      </c>
      <c r="V30" s="63" t="s">
        <v>79</v>
      </c>
      <c r="W30" s="46"/>
    </row>
    <row r="31" customFormat="false" ht="15" hidden="false" customHeight="false" outlineLevel="0" collapsed="false">
      <c r="A31" s="84" t="s">
        <v>302</v>
      </c>
      <c r="B31" s="61" t="s">
        <v>197</v>
      </c>
      <c r="C31" s="82"/>
      <c r="D31" s="82"/>
      <c r="E31" s="82"/>
      <c r="F31" s="45"/>
      <c r="G31" s="45"/>
      <c r="H31" s="45"/>
      <c r="I31" s="45"/>
      <c r="J31" s="63" t="n">
        <v>112000000000</v>
      </c>
      <c r="K31" s="63" t="n">
        <v>227000000000</v>
      </c>
      <c r="L31" s="63" t="n">
        <v>284000000000</v>
      </c>
      <c r="M31" s="45" t="s">
        <v>79</v>
      </c>
      <c r="N31" s="63" t="n">
        <v>346000000000</v>
      </c>
      <c r="O31" s="63" t="n">
        <v>408000000000</v>
      </c>
      <c r="P31" s="63" t="n">
        <v>447000000000</v>
      </c>
      <c r="Q31" s="63" t="n">
        <v>578000000000</v>
      </c>
      <c r="R31" s="63" t="n">
        <v>649000000000</v>
      </c>
      <c r="S31" s="63" t="n">
        <v>743000000000</v>
      </c>
      <c r="T31" s="63" t="n">
        <v>841000000000</v>
      </c>
      <c r="U31" s="63" t="n">
        <v>949000000000</v>
      </c>
      <c r="V31" s="63" t="n">
        <v>1061000000000</v>
      </c>
      <c r="W31" s="46"/>
    </row>
    <row r="32" customFormat="false" ht="15" hidden="false" customHeight="false" outlineLevel="0" collapsed="false">
      <c r="A32" s="84" t="s">
        <v>303</v>
      </c>
      <c r="B32" s="61" t="s">
        <v>197</v>
      </c>
      <c r="C32" s="82"/>
      <c r="D32" s="82"/>
      <c r="E32" s="82"/>
      <c r="F32" s="45"/>
      <c r="G32" s="45"/>
      <c r="H32" s="45"/>
      <c r="I32" s="45"/>
      <c r="J32" s="63" t="n">
        <v>204000000000</v>
      </c>
      <c r="K32" s="63" t="n">
        <v>278000000000</v>
      </c>
      <c r="L32" s="63" t="n">
        <v>323000000000</v>
      </c>
      <c r="M32" s="45" t="n">
        <v>607000000000</v>
      </c>
      <c r="N32" s="63" t="n">
        <v>567000000000</v>
      </c>
      <c r="O32" s="63" t="n">
        <v>583000000000</v>
      </c>
      <c r="P32" s="63" t="n">
        <v>700000000000</v>
      </c>
      <c r="Q32" s="63" t="n">
        <v>913000000000</v>
      </c>
      <c r="R32" s="63" t="n">
        <v>1107000000000</v>
      </c>
      <c r="S32" s="63" t="n">
        <v>1345000000000</v>
      </c>
      <c r="T32" s="63" t="n">
        <v>1639000000000</v>
      </c>
      <c r="U32" s="63" t="n">
        <v>2004000000000</v>
      </c>
      <c r="V32" s="63" t="n">
        <v>2402000000000</v>
      </c>
      <c r="W32" s="46"/>
    </row>
    <row r="33" customFormat="false" ht="15" hidden="false" customHeight="false" outlineLevel="0" collapsed="false">
      <c r="A33" s="84" t="s">
        <v>304</v>
      </c>
      <c r="B33" s="61" t="s">
        <v>197</v>
      </c>
      <c r="C33" s="46"/>
      <c r="D33" s="46"/>
      <c r="E33" s="46"/>
      <c r="F33" s="45"/>
      <c r="G33" s="45"/>
      <c r="H33" s="45"/>
      <c r="I33" s="45"/>
      <c r="J33" s="63" t="n">
        <v>0</v>
      </c>
      <c r="K33" s="63" t="s">
        <v>79</v>
      </c>
      <c r="L33" s="63" t="s">
        <v>79</v>
      </c>
      <c r="M33" s="63" t="n">
        <v>506000000000</v>
      </c>
      <c r="N33" s="63" t="n">
        <v>0</v>
      </c>
      <c r="O33" s="63" t="n">
        <v>0</v>
      </c>
      <c r="P33" s="63" t="n">
        <v>0</v>
      </c>
      <c r="Q33" s="63" t="n">
        <v>0</v>
      </c>
      <c r="R33" s="63" t="n">
        <v>0</v>
      </c>
      <c r="S33" s="63" t="n">
        <v>0</v>
      </c>
      <c r="T33" s="63" t="n">
        <v>0</v>
      </c>
      <c r="U33" s="63" t="n">
        <v>0</v>
      </c>
      <c r="V33" s="63" t="n">
        <v>0</v>
      </c>
      <c r="W33" s="46"/>
    </row>
    <row r="34" customFormat="false" ht="15" hidden="false" customHeight="false" outlineLevel="0" collapsed="false">
      <c r="A34" s="81" t="s">
        <v>251</v>
      </c>
      <c r="B34" s="77" t="s">
        <v>110</v>
      </c>
      <c r="C34" s="46"/>
      <c r="D34" s="46"/>
      <c r="E34" s="46"/>
      <c r="F34" s="45"/>
      <c r="G34" s="45"/>
      <c r="H34" s="45"/>
      <c r="I34" s="45"/>
      <c r="J34" s="63" t="n">
        <v>121000000000</v>
      </c>
      <c r="K34" s="63" t="n">
        <v>244000000000</v>
      </c>
      <c r="L34" s="63" t="n">
        <v>704000000000</v>
      </c>
      <c r="M34" s="63" t="n">
        <v>1269000000000</v>
      </c>
      <c r="N34" s="63" t="n">
        <v>1253000000000</v>
      </c>
      <c r="O34" s="63" t="n">
        <v>1762000000000</v>
      </c>
      <c r="P34" s="63" t="n">
        <v>2129000000000</v>
      </c>
      <c r="Q34" s="63" t="n">
        <v>2280000000000</v>
      </c>
      <c r="R34" s="63" t="n">
        <v>2762000000000</v>
      </c>
      <c r="S34" s="63" t="n">
        <v>3437000000000</v>
      </c>
      <c r="T34" s="63" t="n">
        <v>4395000000000</v>
      </c>
      <c r="U34" s="63" t="n">
        <v>4984000000000</v>
      </c>
      <c r="V34" s="63" t="n">
        <v>5022000000000</v>
      </c>
      <c r="W34" s="46"/>
    </row>
    <row r="35" customFormat="false" ht="15" hidden="false" customHeight="false" outlineLevel="0" collapsed="false">
      <c r="A35" s="84" t="s">
        <v>305</v>
      </c>
      <c r="B35" s="13" t="s">
        <v>58</v>
      </c>
      <c r="C35" s="46"/>
      <c r="D35" s="46"/>
      <c r="E35" s="46"/>
      <c r="F35" s="45"/>
      <c r="G35" s="45"/>
      <c r="H35" s="45"/>
      <c r="I35" s="45"/>
      <c r="J35" s="63" t="n">
        <v>77000000000</v>
      </c>
      <c r="K35" s="63" t="n">
        <v>137000000000</v>
      </c>
      <c r="L35" s="63" t="n">
        <v>460000000000</v>
      </c>
      <c r="M35" s="63" t="n">
        <v>962000000000</v>
      </c>
      <c r="N35" s="63" t="n">
        <v>876000000000</v>
      </c>
      <c r="O35" s="63" t="n">
        <v>1456000000000</v>
      </c>
      <c r="P35" s="63" t="n">
        <v>1522000000000</v>
      </c>
      <c r="Q35" s="63" t="n">
        <v>1713000000000</v>
      </c>
      <c r="R35" s="63" t="n">
        <v>2027000000000</v>
      </c>
      <c r="S35" s="63" t="n">
        <v>2441000000000</v>
      </c>
      <c r="T35" s="63" t="n">
        <v>3143000000000</v>
      </c>
      <c r="U35" s="63" t="n">
        <v>3434000000000</v>
      </c>
      <c r="V35" s="63" t="n">
        <v>3130000000000</v>
      </c>
      <c r="W35" s="46"/>
    </row>
    <row r="36" customFormat="false" ht="15" hidden="false" customHeight="false" outlineLevel="0" collapsed="false">
      <c r="A36" s="84" t="s">
        <v>306</v>
      </c>
      <c r="B36" s="13" t="s">
        <v>58</v>
      </c>
      <c r="C36" s="46"/>
      <c r="D36" s="46"/>
      <c r="E36" s="46"/>
      <c r="F36" s="45"/>
      <c r="G36" s="45"/>
      <c r="H36" s="45"/>
      <c r="I36" s="45"/>
      <c r="J36" s="63" t="n">
        <v>44000000000</v>
      </c>
      <c r="K36" s="63" t="n">
        <v>107000000000</v>
      </c>
      <c r="L36" s="63" t="n">
        <v>244000000000</v>
      </c>
      <c r="M36" s="63" t="n">
        <v>307000000000</v>
      </c>
      <c r="N36" s="63" t="n">
        <v>377000000000</v>
      </c>
      <c r="O36" s="63" t="n">
        <v>305000000000</v>
      </c>
      <c r="P36" s="63" t="n">
        <v>607000000000</v>
      </c>
      <c r="Q36" s="63" t="n">
        <v>566000000000</v>
      </c>
      <c r="R36" s="63" t="n">
        <v>735000000000</v>
      </c>
      <c r="S36" s="63" t="n">
        <v>996000000000</v>
      </c>
      <c r="T36" s="63" t="n">
        <v>1252000000000</v>
      </c>
      <c r="U36" s="63" t="n">
        <v>1551000000000</v>
      </c>
      <c r="V36" s="63" t="n">
        <v>1892000000000</v>
      </c>
      <c r="W36" s="46"/>
    </row>
    <row r="37" customFormat="false" ht="15" hidden="false" customHeight="false" outlineLevel="0" collapsed="false">
      <c r="A37" s="84" t="s">
        <v>307</v>
      </c>
      <c r="B37" s="13" t="s">
        <v>58</v>
      </c>
      <c r="C37" s="46"/>
      <c r="D37" s="46"/>
      <c r="E37" s="46"/>
      <c r="F37" s="45"/>
      <c r="G37" s="45"/>
      <c r="H37" s="45"/>
      <c r="I37" s="45"/>
      <c r="J37" s="63" t="s">
        <v>79</v>
      </c>
      <c r="K37" s="63" t="s">
        <v>79</v>
      </c>
      <c r="L37" s="63" t="s">
        <v>79</v>
      </c>
      <c r="M37" s="63" t="n">
        <v>54000000000</v>
      </c>
      <c r="N37" s="63" t="s">
        <v>79</v>
      </c>
      <c r="O37" s="63" t="s">
        <v>79</v>
      </c>
      <c r="P37" s="63" t="s">
        <v>79</v>
      </c>
      <c r="Q37" s="63" t="s">
        <v>79</v>
      </c>
      <c r="R37" s="63" t="s">
        <v>79</v>
      </c>
      <c r="S37" s="63" t="s">
        <v>79</v>
      </c>
      <c r="T37" s="63" t="s">
        <v>79</v>
      </c>
      <c r="U37" s="63" t="s">
        <v>79</v>
      </c>
      <c r="V37" s="63" t="s">
        <v>79</v>
      </c>
      <c r="W37" s="46"/>
    </row>
    <row r="38" customFormat="false" ht="15" hidden="false" customHeight="false" outlineLevel="0" collapsed="false">
      <c r="A38" s="84" t="s">
        <v>308</v>
      </c>
      <c r="B38" s="13" t="s">
        <v>58</v>
      </c>
      <c r="C38" s="46"/>
      <c r="D38" s="46"/>
      <c r="E38" s="46"/>
      <c r="F38" s="45"/>
      <c r="G38" s="45"/>
      <c r="H38" s="45"/>
      <c r="I38" s="45"/>
      <c r="J38" s="63" t="s">
        <v>79</v>
      </c>
      <c r="K38" s="63" t="s">
        <v>79</v>
      </c>
      <c r="L38" s="63" t="s">
        <v>79</v>
      </c>
      <c r="M38" s="63" t="n">
        <v>253000000000</v>
      </c>
      <c r="N38" s="63" t="s">
        <v>79</v>
      </c>
      <c r="O38" s="63" t="s">
        <v>79</v>
      </c>
      <c r="P38" s="63" t="s">
        <v>79</v>
      </c>
      <c r="Q38" s="63" t="s">
        <v>79</v>
      </c>
      <c r="R38" s="63" t="s">
        <v>79</v>
      </c>
      <c r="S38" s="63" t="s">
        <v>79</v>
      </c>
      <c r="T38" s="63" t="s">
        <v>79</v>
      </c>
      <c r="U38" s="63" t="s">
        <v>79</v>
      </c>
      <c r="V38" s="63" t="s">
        <v>79</v>
      </c>
      <c r="W38" s="46"/>
    </row>
    <row r="39" customFormat="false" ht="15" hidden="false" customHeight="false" outlineLevel="0" collapsed="false">
      <c r="A39" s="81" t="s">
        <v>211</v>
      </c>
      <c r="B39" s="77" t="s">
        <v>110</v>
      </c>
      <c r="C39" s="46"/>
      <c r="D39" s="46"/>
      <c r="E39" s="46"/>
      <c r="F39" s="46"/>
      <c r="G39" s="46"/>
      <c r="H39" s="46"/>
      <c r="I39" s="46"/>
      <c r="J39" s="46" t="n">
        <f aca="false">J40+J43</f>
        <v>45000000000</v>
      </c>
      <c r="K39" s="46" t="n">
        <f aca="false">K40+K43</f>
        <v>79000000000</v>
      </c>
      <c r="L39" s="46" t="n">
        <f aca="false">L40+L43</f>
        <v>231000000000</v>
      </c>
      <c r="M39" s="46" t="n">
        <f aca="false">M40+M43</f>
        <v>0</v>
      </c>
      <c r="N39" s="46" t="n">
        <f aca="false">N40+N43</f>
        <v>561000000000</v>
      </c>
      <c r="O39" s="46" t="n">
        <f aca="false">O40+O43</f>
        <v>541000000000</v>
      </c>
      <c r="P39" s="46" t="n">
        <f aca="false">P40+P43</f>
        <v>273000000000</v>
      </c>
      <c r="Q39" s="46" t="n">
        <f aca="false">Q40+Q43</f>
        <v>291000000000</v>
      </c>
      <c r="R39" s="46" t="n">
        <f aca="false">R40+R43</f>
        <v>102000000000</v>
      </c>
      <c r="S39" s="46" t="n">
        <f aca="false">S40+S43</f>
        <v>95000000000</v>
      </c>
      <c r="T39" s="46" t="n">
        <f aca="false">T40+T43</f>
        <v>107000000000</v>
      </c>
      <c r="U39" s="46" t="n">
        <f aca="false">U40+U43</f>
        <v>120000000000</v>
      </c>
      <c r="V39" s="46" t="n">
        <f aca="false">V40+V43</f>
        <v>134000000000</v>
      </c>
      <c r="W39" s="46"/>
    </row>
    <row r="40" customFormat="false" ht="15" hidden="false" customHeight="false" outlineLevel="0" collapsed="false">
      <c r="A40" s="84" t="s">
        <v>250</v>
      </c>
      <c r="B40" s="61" t="s">
        <v>163</v>
      </c>
      <c r="C40" s="46"/>
      <c r="D40" s="46"/>
      <c r="E40" s="46"/>
      <c r="F40" s="45"/>
      <c r="G40" s="45"/>
      <c r="H40" s="45"/>
      <c r="I40" s="45"/>
      <c r="J40" s="63" t="n">
        <v>45000000000</v>
      </c>
      <c r="K40" s="63" t="n">
        <v>79000000000</v>
      </c>
      <c r="L40" s="63" t="n">
        <v>231000000000</v>
      </c>
      <c r="M40" s="45"/>
      <c r="N40" s="63" t="n">
        <v>561000000000</v>
      </c>
      <c r="O40" s="63" t="n">
        <v>541000000000</v>
      </c>
      <c r="P40" s="63" t="n">
        <v>273000000000</v>
      </c>
      <c r="Q40" s="63" t="n">
        <v>195000000000</v>
      </c>
      <c r="R40" s="63" t="n">
        <v>0</v>
      </c>
      <c r="S40" s="63" t="n">
        <v>0</v>
      </c>
      <c r="T40" s="63" t="n">
        <v>0</v>
      </c>
      <c r="U40" s="63" t="n">
        <v>0</v>
      </c>
      <c r="V40" s="63" t="n">
        <v>0</v>
      </c>
      <c r="W40" s="46"/>
    </row>
    <row r="41" customFormat="false" ht="15" hidden="false" customHeight="false" outlineLevel="0" collapsed="false">
      <c r="A41" s="85" t="s">
        <v>305</v>
      </c>
      <c r="B41" s="81"/>
      <c r="C41" s="46"/>
      <c r="D41" s="46"/>
      <c r="E41" s="46"/>
      <c r="F41" s="45"/>
      <c r="G41" s="45"/>
      <c r="H41" s="45"/>
      <c r="I41" s="45"/>
      <c r="J41" s="63" t="n">
        <v>0</v>
      </c>
      <c r="K41" s="63" t="n">
        <v>5000000000</v>
      </c>
      <c r="L41" s="63" t="n">
        <v>97000000000</v>
      </c>
      <c r="M41" s="45"/>
      <c r="N41" s="63" t="n">
        <v>174000000000</v>
      </c>
      <c r="O41" s="63" t="n">
        <v>139000000000</v>
      </c>
      <c r="P41" s="63" t="n">
        <v>69000000000</v>
      </c>
      <c r="Q41" s="63" t="n">
        <v>38000000000</v>
      </c>
      <c r="R41" s="63" t="n">
        <v>0</v>
      </c>
      <c r="S41" s="63" t="n">
        <v>0</v>
      </c>
      <c r="T41" s="63" t="n">
        <v>0</v>
      </c>
      <c r="U41" s="63" t="n">
        <v>0</v>
      </c>
      <c r="V41" s="63" t="n">
        <v>0</v>
      </c>
      <c r="W41" s="46"/>
    </row>
    <row r="42" customFormat="false" ht="15" hidden="false" customHeight="false" outlineLevel="0" collapsed="false">
      <c r="A42" s="85" t="s">
        <v>306</v>
      </c>
      <c r="B42" s="81"/>
      <c r="C42" s="46"/>
      <c r="D42" s="46"/>
      <c r="E42" s="46"/>
      <c r="F42" s="45"/>
      <c r="G42" s="45"/>
      <c r="H42" s="45"/>
      <c r="I42" s="45"/>
      <c r="J42" s="63" t="n">
        <v>45000000000</v>
      </c>
      <c r="K42" s="63" t="n">
        <v>74000000000</v>
      </c>
      <c r="L42" s="63" t="n">
        <v>133000000000</v>
      </c>
      <c r="M42" s="45"/>
      <c r="N42" s="63" t="n">
        <v>388000000000</v>
      </c>
      <c r="O42" s="63" t="n">
        <v>402000000000</v>
      </c>
      <c r="P42" s="63" t="n">
        <v>204000000000</v>
      </c>
      <c r="Q42" s="63" t="n">
        <v>158000000000</v>
      </c>
      <c r="R42" s="63" t="n">
        <v>0</v>
      </c>
      <c r="S42" s="63" t="n">
        <v>0</v>
      </c>
      <c r="T42" s="63" t="n">
        <v>0</v>
      </c>
      <c r="U42" s="63" t="n">
        <v>0</v>
      </c>
      <c r="V42" s="63" t="n">
        <v>0</v>
      </c>
      <c r="W42" s="46"/>
    </row>
    <row r="43" customFormat="false" ht="15" hidden="false" customHeight="false" outlineLevel="0" collapsed="false">
      <c r="A43" s="84" t="s">
        <v>309</v>
      </c>
      <c r="B43" s="61" t="s">
        <v>163</v>
      </c>
      <c r="C43" s="46"/>
      <c r="D43" s="46"/>
      <c r="E43" s="46"/>
      <c r="F43" s="45"/>
      <c r="G43" s="45"/>
      <c r="H43" s="45"/>
      <c r="I43" s="45"/>
      <c r="J43" s="63" t="n">
        <v>0</v>
      </c>
      <c r="K43" s="63" t="n">
        <v>0</v>
      </c>
      <c r="L43" s="63" t="n">
        <v>0</v>
      </c>
      <c r="M43" s="45" t="n">
        <v>0</v>
      </c>
      <c r="N43" s="63" t="n">
        <v>0</v>
      </c>
      <c r="O43" s="63" t="n">
        <v>0</v>
      </c>
      <c r="P43" s="63" t="n">
        <v>0</v>
      </c>
      <c r="Q43" s="63" t="n">
        <v>96000000000</v>
      </c>
      <c r="R43" s="63" t="n">
        <v>102000000000</v>
      </c>
      <c r="S43" s="63" t="n">
        <v>95000000000</v>
      </c>
      <c r="T43" s="63" t="n">
        <v>107000000000</v>
      </c>
      <c r="U43" s="63" t="n">
        <v>120000000000</v>
      </c>
      <c r="V43" s="63" t="n">
        <v>134000000000</v>
      </c>
      <c r="W43" s="46"/>
    </row>
    <row r="44" customFormat="false" ht="15" hidden="false" customHeight="false" outlineLevel="0" collapsed="false">
      <c r="A44" s="81" t="s">
        <v>310</v>
      </c>
      <c r="B44" s="77"/>
      <c r="C44" s="46"/>
      <c r="D44" s="46"/>
      <c r="E44" s="46"/>
      <c r="F44" s="45"/>
      <c r="G44" s="45"/>
      <c r="H44" s="45"/>
      <c r="I44" s="45"/>
      <c r="J44" s="63" t="s">
        <v>79</v>
      </c>
      <c r="K44" s="63" t="s">
        <v>79</v>
      </c>
      <c r="L44" s="63" t="s">
        <v>79</v>
      </c>
      <c r="M44" s="63" t="n">
        <v>587000000000</v>
      </c>
      <c r="N44" s="63" t="s">
        <v>79</v>
      </c>
      <c r="O44" s="63" t="s">
        <v>79</v>
      </c>
      <c r="P44" s="63" t="s">
        <v>79</v>
      </c>
      <c r="Q44" s="63" t="s">
        <v>79</v>
      </c>
      <c r="R44" s="63" t="s">
        <v>79</v>
      </c>
      <c r="S44" s="63" t="s">
        <v>79</v>
      </c>
      <c r="T44" s="63" t="s">
        <v>79</v>
      </c>
      <c r="U44" s="63" t="s">
        <v>79</v>
      </c>
      <c r="V44" s="63" t="s">
        <v>79</v>
      </c>
      <c r="W44" s="46"/>
    </row>
    <row r="45" customFormat="false" ht="15" hidden="false" customHeight="false" outlineLevel="0" collapsed="false">
      <c r="A45" s="81" t="s">
        <v>311</v>
      </c>
      <c r="B45" s="77"/>
      <c r="C45" s="46"/>
      <c r="D45" s="46"/>
      <c r="E45" s="46"/>
      <c r="F45" s="45"/>
      <c r="G45" s="45"/>
      <c r="H45" s="45"/>
      <c r="I45" s="45"/>
      <c r="J45" s="63" t="s">
        <v>79</v>
      </c>
      <c r="K45" s="63" t="s">
        <v>79</v>
      </c>
      <c r="L45" s="63" t="s">
        <v>79</v>
      </c>
      <c r="M45" s="63" t="n">
        <v>563000000000</v>
      </c>
      <c r="N45" s="63" t="s">
        <v>79</v>
      </c>
      <c r="O45" s="63" t="s">
        <v>79</v>
      </c>
      <c r="P45" s="63" t="s">
        <v>79</v>
      </c>
      <c r="Q45" s="63" t="s">
        <v>79</v>
      </c>
      <c r="R45" s="63" t="s">
        <v>79</v>
      </c>
      <c r="S45" s="63" t="s">
        <v>79</v>
      </c>
      <c r="T45" s="63" t="s">
        <v>79</v>
      </c>
      <c r="U45" s="63" t="s">
        <v>79</v>
      </c>
      <c r="V45" s="63" t="s">
        <v>79</v>
      </c>
      <c r="W45" s="46"/>
    </row>
    <row r="46" customFormat="false" ht="15" hidden="false" customHeight="false" outlineLevel="0" collapsed="false">
      <c r="A46" s="81" t="s">
        <v>115</v>
      </c>
      <c r="B46" s="81"/>
      <c r="C46" s="46"/>
      <c r="D46" s="46"/>
      <c r="E46" s="46"/>
      <c r="F46" s="45"/>
      <c r="G46" s="45"/>
      <c r="H46" s="45"/>
      <c r="I46" s="45"/>
      <c r="J46" s="63" t="s">
        <v>79</v>
      </c>
      <c r="K46" s="63" t="s">
        <v>79</v>
      </c>
      <c r="L46" s="63" t="s">
        <v>79</v>
      </c>
      <c r="M46" s="63" t="n">
        <v>563000000000</v>
      </c>
      <c r="N46" s="63" t="s">
        <v>79</v>
      </c>
      <c r="O46" s="63" t="s">
        <v>79</v>
      </c>
      <c r="P46" s="63" t="s">
        <v>79</v>
      </c>
      <c r="Q46" s="63" t="s">
        <v>79</v>
      </c>
      <c r="R46" s="63" t="s">
        <v>79</v>
      </c>
      <c r="S46" s="63" t="s">
        <v>79</v>
      </c>
      <c r="T46" s="63" t="s">
        <v>79</v>
      </c>
      <c r="U46" s="63" t="s">
        <v>79</v>
      </c>
      <c r="V46" s="63" t="s">
        <v>79</v>
      </c>
      <c r="W46" s="46"/>
    </row>
    <row r="47" customFormat="false" ht="15" hidden="false" customHeight="false" outlineLevel="0" collapsed="false">
      <c r="A47" s="81" t="s">
        <v>312</v>
      </c>
      <c r="B47" s="77"/>
      <c r="C47" s="46"/>
      <c r="D47" s="46"/>
      <c r="E47" s="46"/>
      <c r="F47" s="45"/>
      <c r="G47" s="45"/>
      <c r="H47" s="45"/>
      <c r="I47" s="45"/>
      <c r="J47" s="63" t="s">
        <v>79</v>
      </c>
      <c r="K47" s="63" t="s">
        <v>79</v>
      </c>
      <c r="L47" s="63" t="s">
        <v>79</v>
      </c>
      <c r="M47" s="63" t="n">
        <v>563000000000</v>
      </c>
      <c r="N47" s="63" t="s">
        <v>79</v>
      </c>
      <c r="O47" s="63" t="s">
        <v>79</v>
      </c>
      <c r="P47" s="63" t="s">
        <v>79</v>
      </c>
      <c r="Q47" s="63" t="s">
        <v>79</v>
      </c>
      <c r="R47" s="63" t="s">
        <v>79</v>
      </c>
      <c r="S47" s="63" t="s">
        <v>79</v>
      </c>
      <c r="T47" s="63" t="s">
        <v>79</v>
      </c>
      <c r="U47" s="63" t="s">
        <v>79</v>
      </c>
      <c r="V47" s="63" t="s">
        <v>79</v>
      </c>
      <c r="W47" s="46"/>
    </row>
    <row r="48" customFormat="false" ht="15" hidden="false" customHeight="false" outlineLevel="0" collapsed="false">
      <c r="A48" s="81" t="s">
        <v>313</v>
      </c>
      <c r="B48" s="77"/>
      <c r="C48" s="46"/>
      <c r="D48" s="46"/>
      <c r="E48" s="46"/>
      <c r="F48" s="45"/>
      <c r="G48" s="45"/>
      <c r="H48" s="45"/>
      <c r="I48" s="45"/>
      <c r="J48" s="63" t="s">
        <v>79</v>
      </c>
      <c r="K48" s="63" t="s">
        <v>79</v>
      </c>
      <c r="L48" s="63" t="s">
        <v>79</v>
      </c>
      <c r="M48" s="63" t="n">
        <v>0</v>
      </c>
      <c r="N48" s="63" t="s">
        <v>79</v>
      </c>
      <c r="O48" s="63" t="s">
        <v>79</v>
      </c>
      <c r="P48" s="63" t="s">
        <v>79</v>
      </c>
      <c r="Q48" s="63" t="s">
        <v>79</v>
      </c>
      <c r="R48" s="63" t="s">
        <v>79</v>
      </c>
      <c r="S48" s="63" t="s">
        <v>79</v>
      </c>
      <c r="T48" s="63" t="s">
        <v>79</v>
      </c>
      <c r="U48" s="63" t="s">
        <v>79</v>
      </c>
      <c r="V48" s="63" t="s">
        <v>79</v>
      </c>
      <c r="W48" s="46"/>
    </row>
    <row r="49" customFormat="false" ht="15" hidden="false" customHeight="false" outlineLevel="0" collapsed="false">
      <c r="A49" s="81" t="s">
        <v>314</v>
      </c>
      <c r="B49" s="77"/>
      <c r="C49" s="46"/>
      <c r="D49" s="46"/>
      <c r="E49" s="46"/>
      <c r="F49" s="45"/>
      <c r="G49" s="45"/>
      <c r="H49" s="45"/>
      <c r="I49" s="45"/>
      <c r="J49" s="63" t="s">
        <v>79</v>
      </c>
      <c r="K49" s="63" t="s">
        <v>79</v>
      </c>
      <c r="L49" s="63" t="s">
        <v>79</v>
      </c>
      <c r="M49" s="63" t="n">
        <v>0</v>
      </c>
      <c r="N49" s="63" t="s">
        <v>79</v>
      </c>
      <c r="O49" s="63" t="s">
        <v>79</v>
      </c>
      <c r="P49" s="63" t="s">
        <v>79</v>
      </c>
      <c r="Q49" s="63" t="s">
        <v>79</v>
      </c>
      <c r="R49" s="63" t="s">
        <v>79</v>
      </c>
      <c r="S49" s="63" t="s">
        <v>79</v>
      </c>
      <c r="T49" s="63" t="s">
        <v>79</v>
      </c>
      <c r="U49" s="63" t="s">
        <v>79</v>
      </c>
      <c r="V49" s="63" t="s">
        <v>79</v>
      </c>
      <c r="W49" s="46"/>
    </row>
    <row r="50" customFormat="false" ht="15" hidden="false" customHeight="false" outlineLevel="0" collapsed="false">
      <c r="A50" s="81" t="s">
        <v>252</v>
      </c>
      <c r="B50" s="81"/>
      <c r="C50" s="46"/>
      <c r="D50" s="46"/>
      <c r="E50" s="46"/>
      <c r="F50" s="45"/>
      <c r="G50" s="45"/>
      <c r="H50" s="45"/>
      <c r="I50" s="45"/>
      <c r="J50" s="63" t="s">
        <v>79</v>
      </c>
      <c r="K50" s="63" t="s">
        <v>79</v>
      </c>
      <c r="L50" s="63" t="s">
        <v>79</v>
      </c>
      <c r="M50" s="63" t="n">
        <v>0</v>
      </c>
      <c r="N50" s="63" t="s">
        <v>79</v>
      </c>
      <c r="O50" s="63" t="s">
        <v>79</v>
      </c>
      <c r="P50" s="63" t="s">
        <v>79</v>
      </c>
      <c r="Q50" s="63" t="s">
        <v>79</v>
      </c>
      <c r="R50" s="63" t="s">
        <v>79</v>
      </c>
      <c r="S50" s="63" t="s">
        <v>79</v>
      </c>
      <c r="T50" s="63" t="s">
        <v>79</v>
      </c>
      <c r="U50" s="63" t="s">
        <v>79</v>
      </c>
      <c r="V50" s="63" t="s">
        <v>79</v>
      </c>
      <c r="W50" s="46"/>
    </row>
    <row r="51" customFormat="false" ht="15" hidden="false" customHeight="false" outlineLevel="0" collapsed="false">
      <c r="A51" s="81" t="s">
        <v>315</v>
      </c>
      <c r="B51" s="77"/>
      <c r="C51" s="82"/>
      <c r="D51" s="82"/>
      <c r="E51" s="82"/>
      <c r="F51" s="45"/>
      <c r="G51" s="45"/>
      <c r="H51" s="45"/>
      <c r="I51" s="45"/>
      <c r="J51" s="63" t="n">
        <v>-100000000000</v>
      </c>
      <c r="K51" s="63" t="n">
        <v>-144000000000</v>
      </c>
      <c r="L51" s="63" t="n">
        <v>-380000000000</v>
      </c>
      <c r="M51" s="45" t="s">
        <v>79</v>
      </c>
      <c r="N51" s="63" t="n">
        <v>-255000000000</v>
      </c>
      <c r="O51" s="63" t="n">
        <v>146000000000</v>
      </c>
      <c r="P51" s="63" t="n">
        <v>-478000000000</v>
      </c>
      <c r="Q51" s="63" t="n">
        <v>-656000000000</v>
      </c>
      <c r="R51" s="63" t="n">
        <v>-563000000000</v>
      </c>
      <c r="S51" s="63" t="n">
        <v>-609000000000</v>
      </c>
      <c r="T51" s="63" t="n">
        <v>-1299000000000</v>
      </c>
      <c r="U51" s="63" t="n">
        <v>-1710000000000</v>
      </c>
      <c r="V51" s="63" t="n">
        <v>-1628000000000</v>
      </c>
      <c r="W51" s="46"/>
    </row>
    <row r="52" customFormat="false" ht="15" hidden="false" customHeight="false" outlineLevel="0" collapsed="false">
      <c r="A52" s="77" t="s">
        <v>316</v>
      </c>
      <c r="B52" s="77"/>
      <c r="C52" s="82"/>
      <c r="D52" s="82"/>
      <c r="E52" s="82"/>
      <c r="F52" s="45"/>
      <c r="G52" s="45"/>
      <c r="H52" s="45"/>
      <c r="I52" s="45"/>
      <c r="J52" s="63" t="n">
        <v>0</v>
      </c>
      <c r="K52" s="63" t="n">
        <v>0</v>
      </c>
      <c r="L52" s="63" t="n">
        <v>0</v>
      </c>
      <c r="M52" s="45" t="n">
        <v>0</v>
      </c>
      <c r="N52" s="63" t="n">
        <v>0</v>
      </c>
      <c r="O52" s="63" t="n">
        <v>0</v>
      </c>
      <c r="P52" s="63" t="n">
        <v>0</v>
      </c>
      <c r="Q52" s="63" t="n">
        <v>0</v>
      </c>
      <c r="R52" s="63" t="n">
        <v>0</v>
      </c>
      <c r="S52" s="63" t="n">
        <v>0</v>
      </c>
      <c r="T52" s="63" t="n">
        <v>0</v>
      </c>
      <c r="U52" s="63" t="n">
        <v>0</v>
      </c>
      <c r="V52" s="63" t="n">
        <v>0</v>
      </c>
      <c r="W52" s="46"/>
    </row>
    <row r="53" customFormat="false" ht="15" hidden="false" customHeight="false" outlineLevel="0" collapsed="false">
      <c r="A53" s="77" t="s">
        <v>317</v>
      </c>
      <c r="B53" s="77"/>
      <c r="C53" s="86"/>
      <c r="D53" s="86"/>
      <c r="E53" s="86"/>
      <c r="F53" s="45"/>
      <c r="G53" s="45"/>
      <c r="H53" s="45"/>
      <c r="I53" s="45"/>
      <c r="J53" s="63" t="s">
        <v>79</v>
      </c>
      <c r="K53" s="63" t="s">
        <v>79</v>
      </c>
      <c r="L53" s="63" t="s">
        <v>79</v>
      </c>
      <c r="M53" s="63" t="n">
        <v>-23000000000</v>
      </c>
      <c r="N53" s="63" t="s">
        <v>79</v>
      </c>
      <c r="O53" s="63" t="s">
        <v>79</v>
      </c>
      <c r="P53" s="63" t="s">
        <v>79</v>
      </c>
      <c r="Q53" s="63" t="s">
        <v>79</v>
      </c>
      <c r="R53" s="63" t="s">
        <v>79</v>
      </c>
      <c r="S53" s="63" t="s">
        <v>79</v>
      </c>
      <c r="T53" s="63" t="s">
        <v>79</v>
      </c>
      <c r="U53" s="63" t="s">
        <v>79</v>
      </c>
      <c r="V53" s="63" t="s">
        <v>79</v>
      </c>
      <c r="W53" s="46"/>
    </row>
    <row r="54" customFormat="false" ht="15" hidden="false" customHeight="false" outlineLevel="0" collapsed="false">
      <c r="A54" s="77" t="s">
        <v>318</v>
      </c>
      <c r="B54" s="77"/>
      <c r="C54" s="86"/>
      <c r="D54" s="86"/>
      <c r="E54" s="86"/>
      <c r="F54" s="45"/>
      <c r="G54" s="45"/>
      <c r="H54" s="45"/>
      <c r="I54" s="45"/>
      <c r="J54" s="63"/>
      <c r="K54" s="63"/>
      <c r="L54" s="63"/>
      <c r="M54" s="63" t="n">
        <v>-40000000000</v>
      </c>
      <c r="N54" s="63"/>
      <c r="O54" s="63"/>
      <c r="P54" s="63"/>
      <c r="Q54" s="63"/>
      <c r="R54" s="63"/>
      <c r="S54" s="63"/>
      <c r="T54" s="63"/>
      <c r="U54" s="63"/>
      <c r="V54" s="63"/>
      <c r="W54" s="46"/>
    </row>
    <row r="55" customFormat="false" ht="15" hidden="false" customHeight="false" outlineLevel="0" collapsed="false">
      <c r="A55" s="81" t="s">
        <v>319</v>
      </c>
      <c r="B55" s="77"/>
      <c r="C55" s="82"/>
      <c r="D55" s="82"/>
      <c r="E55" s="82"/>
      <c r="F55" s="45"/>
      <c r="G55" s="45"/>
      <c r="H55" s="45"/>
      <c r="I55" s="45"/>
      <c r="J55" s="63" t="n">
        <v>-11000000000</v>
      </c>
      <c r="K55" s="63" t="n">
        <v>-16000000000</v>
      </c>
      <c r="L55" s="63" t="n">
        <v>-9000000000</v>
      </c>
      <c r="M55" s="63" t="n">
        <v>-40000000000</v>
      </c>
      <c r="N55" s="63" t="n">
        <v>-56000000000</v>
      </c>
      <c r="O55" s="63" t="n">
        <v>-60000000000</v>
      </c>
      <c r="P55" s="63" t="n">
        <v>-75000000000</v>
      </c>
      <c r="Q55" s="63" t="n">
        <v>-93000000000</v>
      </c>
      <c r="R55" s="63" t="n">
        <v>-96000000000</v>
      </c>
      <c r="S55" s="63" t="n">
        <v>-98000000000</v>
      </c>
      <c r="T55" s="63" t="n">
        <v>-102000000000</v>
      </c>
      <c r="U55" s="63" t="n">
        <v>-105000000000</v>
      </c>
      <c r="V55" s="63" t="n">
        <v>-109000000000</v>
      </c>
      <c r="W55" s="46"/>
    </row>
    <row r="56" customFormat="false" ht="15" hidden="false" customHeight="false" outlineLevel="0" collapsed="false">
      <c r="A56" s="81" t="s">
        <v>320</v>
      </c>
      <c r="B56" s="77"/>
      <c r="C56" s="82"/>
      <c r="D56" s="82"/>
      <c r="E56" s="82"/>
      <c r="F56" s="45"/>
      <c r="G56" s="45"/>
      <c r="H56" s="45"/>
      <c r="I56" s="45"/>
      <c r="J56" s="63" t="n">
        <v>-20000000000</v>
      </c>
      <c r="K56" s="63" t="n">
        <v>-36000000000</v>
      </c>
      <c r="L56" s="63" t="n">
        <v>-80000000000</v>
      </c>
      <c r="M56" s="45" t="s">
        <v>79</v>
      </c>
      <c r="N56" s="63" t="n">
        <v>1000000000</v>
      </c>
      <c r="O56" s="63" t="n">
        <v>-17000000000</v>
      </c>
      <c r="P56" s="63" t="n">
        <v>0</v>
      </c>
      <c r="Q56" s="63" t="n">
        <v>0</v>
      </c>
      <c r="R56" s="63" t="n">
        <v>0</v>
      </c>
      <c r="S56" s="63" t="n">
        <v>0</v>
      </c>
      <c r="T56" s="63" t="n">
        <v>0</v>
      </c>
      <c r="U56" s="63" t="n">
        <v>0</v>
      </c>
      <c r="V56" s="63" t="n">
        <v>0</v>
      </c>
      <c r="W56" s="46"/>
    </row>
    <row r="57" customFormat="false" ht="15" hidden="false" customHeight="false" outlineLevel="0" collapsed="false">
      <c r="A57" s="81" t="s">
        <v>321</v>
      </c>
      <c r="B57" s="77"/>
      <c r="C57" s="86"/>
      <c r="D57" s="86"/>
      <c r="E57" s="86"/>
      <c r="F57" s="45"/>
      <c r="G57" s="45"/>
      <c r="H57" s="45"/>
      <c r="I57" s="45"/>
      <c r="J57" s="63" t="n">
        <v>-131000000000</v>
      </c>
      <c r="K57" s="63" t="n">
        <v>-195000000000</v>
      </c>
      <c r="L57" s="63" t="n">
        <v>-469000000000</v>
      </c>
      <c r="M57" s="45" t="s">
        <v>79</v>
      </c>
      <c r="N57" s="63" t="n">
        <v>-310000000000</v>
      </c>
      <c r="O57" s="63" t="n">
        <v>70000000000</v>
      </c>
      <c r="P57" s="63" t="n">
        <v>-553000000000</v>
      </c>
      <c r="Q57" s="63" t="n">
        <v>-750000000000</v>
      </c>
      <c r="R57" s="63" t="n">
        <v>-658000000000</v>
      </c>
      <c r="S57" s="63" t="n">
        <v>-708000000000</v>
      </c>
      <c r="T57" s="63" t="n">
        <v>-1401000000000</v>
      </c>
      <c r="U57" s="63" t="n">
        <v>-1816000000000</v>
      </c>
      <c r="V57" s="63" t="n">
        <v>-1736000000000</v>
      </c>
      <c r="W57" s="46"/>
    </row>
    <row r="58" customFormat="false" ht="15" hidden="false" customHeight="false" outlineLevel="0" collapsed="false">
      <c r="A58" s="81" t="s">
        <v>260</v>
      </c>
      <c r="B58" s="77"/>
      <c r="C58" s="86"/>
      <c r="D58" s="86"/>
      <c r="E58" s="86"/>
      <c r="F58" s="45"/>
      <c r="G58" s="45"/>
      <c r="H58" s="45"/>
      <c r="I58" s="45"/>
      <c r="J58" s="63" t="n">
        <v>-5000000000</v>
      </c>
      <c r="K58" s="63" t="n">
        <v>-19000000000</v>
      </c>
      <c r="L58" s="45" t="n">
        <v>-227000000000</v>
      </c>
      <c r="M58" s="45" t="s">
        <v>79</v>
      </c>
      <c r="N58" s="63" t="n">
        <v>-244000000000</v>
      </c>
      <c r="O58" s="63" t="n">
        <v>292000000000</v>
      </c>
      <c r="P58" s="63" t="n">
        <v>60000000000</v>
      </c>
      <c r="Q58" s="63" t="n">
        <v>162000000000</v>
      </c>
      <c r="R58" s="63" t="n">
        <v>241000000000</v>
      </c>
      <c r="S58" s="63" t="n">
        <v>276000000000</v>
      </c>
      <c r="T58" s="63" t="n">
        <v>104000000000</v>
      </c>
      <c r="U58" s="63" t="n">
        <v>-149000000000</v>
      </c>
      <c r="V58" s="63" t="n">
        <v>-446000000000</v>
      </c>
      <c r="W58" s="46"/>
    </row>
    <row r="59" customFormat="false" ht="15" hidden="false" customHeight="false" outlineLevel="0" collapsed="false">
      <c r="A59" s="31" t="s">
        <v>64</v>
      </c>
      <c r="B59" s="96" t="s">
        <v>299</v>
      </c>
      <c r="C59" s="102"/>
      <c r="D59" s="102"/>
      <c r="E59" s="102"/>
      <c r="F59" s="98"/>
      <c r="G59" s="98"/>
      <c r="H59" s="98"/>
      <c r="I59" s="98"/>
      <c r="J59" s="99" t="n">
        <v>131000000000</v>
      </c>
      <c r="K59" s="99" t="n">
        <v>195000000000</v>
      </c>
      <c r="L59" s="99" t="n">
        <v>469000000000</v>
      </c>
      <c r="M59" s="98" t="n">
        <f aca="false">M53-M54+M45</f>
        <v>580000000000</v>
      </c>
      <c r="N59" s="99" t="n">
        <v>310000000000</v>
      </c>
      <c r="O59" s="99" t="n">
        <v>-70000000000</v>
      </c>
      <c r="P59" s="99" t="n">
        <v>553000000000</v>
      </c>
      <c r="Q59" s="99" t="n">
        <v>750000000000</v>
      </c>
      <c r="R59" s="99" t="n">
        <v>658000000000</v>
      </c>
      <c r="S59" s="99" t="n">
        <v>708000000000</v>
      </c>
      <c r="T59" s="99" t="n">
        <v>1401000000000</v>
      </c>
      <c r="U59" s="99" t="n">
        <v>1816000000000</v>
      </c>
      <c r="V59" s="99" t="n">
        <v>1736000000000</v>
      </c>
      <c r="W59" s="97"/>
    </row>
    <row r="60" customFormat="false" ht="15" hidden="false" customHeight="false" outlineLevel="0" collapsed="false">
      <c r="A60" s="81" t="s">
        <v>322</v>
      </c>
      <c r="B60" s="77" t="s">
        <v>144</v>
      </c>
      <c r="C60" s="82"/>
      <c r="D60" s="82"/>
      <c r="E60" s="82"/>
      <c r="F60" s="45"/>
      <c r="G60" s="45"/>
      <c r="H60" s="45"/>
      <c r="I60" s="45"/>
      <c r="J60" s="63" t="n">
        <v>49000000000</v>
      </c>
      <c r="K60" s="63" t="n">
        <v>59000000000</v>
      </c>
      <c r="L60" s="63" t="n">
        <v>-12000000000</v>
      </c>
      <c r="M60" s="63" t="n">
        <v>563000000000</v>
      </c>
      <c r="N60" s="63" t="n">
        <v>300000000000</v>
      </c>
      <c r="O60" s="63" t="n">
        <v>-369000000000</v>
      </c>
      <c r="P60" s="63" t="n">
        <v>113000000000</v>
      </c>
      <c r="Q60" s="63" t="n">
        <v>-7000000000</v>
      </c>
      <c r="R60" s="63" t="n">
        <v>13000000000</v>
      </c>
      <c r="S60" s="63" t="n">
        <v>-127000000000</v>
      </c>
      <c r="T60" s="63" t="n">
        <v>74000000000</v>
      </c>
      <c r="U60" s="63" t="n">
        <v>309000000000</v>
      </c>
      <c r="V60" s="63" t="n">
        <v>88000000000</v>
      </c>
      <c r="W60" s="46"/>
    </row>
    <row r="61" customFormat="false" ht="15" hidden="false" customHeight="false" outlineLevel="0" collapsed="false">
      <c r="A61" s="84" t="s">
        <v>323</v>
      </c>
      <c r="B61" s="77" t="s">
        <v>175</v>
      </c>
      <c r="C61" s="46"/>
      <c r="D61" s="46"/>
      <c r="E61" s="46"/>
      <c r="F61" s="45"/>
      <c r="G61" s="45"/>
      <c r="H61" s="45"/>
      <c r="I61" s="45"/>
      <c r="J61" s="63" t="n">
        <v>44000000000</v>
      </c>
      <c r="K61" s="63" t="n">
        <v>73000000000</v>
      </c>
      <c r="L61" s="63" t="n">
        <v>-76000000000</v>
      </c>
      <c r="M61" s="45" t="s">
        <v>79</v>
      </c>
      <c r="N61" s="63" t="n">
        <v>230000000000</v>
      </c>
      <c r="O61" s="63" t="n">
        <v>-457000000000</v>
      </c>
      <c r="P61" s="63" t="n">
        <v>113000000000</v>
      </c>
      <c r="Q61" s="63" t="n">
        <v>-7000000000</v>
      </c>
      <c r="R61" s="63" t="n">
        <v>13000000000</v>
      </c>
      <c r="S61" s="63" t="n">
        <v>-127000000000</v>
      </c>
      <c r="T61" s="63" t="n">
        <v>74000000000</v>
      </c>
      <c r="U61" s="63" t="n">
        <v>309000000000</v>
      </c>
      <c r="V61" s="63" t="n">
        <v>88000000000</v>
      </c>
      <c r="W61" s="46"/>
    </row>
    <row r="62" customFormat="false" ht="15" hidden="false" customHeight="false" outlineLevel="0" collapsed="false">
      <c r="A62" s="85" t="s">
        <v>324</v>
      </c>
      <c r="B62" s="77"/>
      <c r="C62" s="46"/>
      <c r="D62" s="46"/>
      <c r="E62" s="46"/>
      <c r="F62" s="45"/>
      <c r="G62" s="45"/>
      <c r="H62" s="45"/>
      <c r="I62" s="45"/>
      <c r="J62" s="45" t="s">
        <v>79</v>
      </c>
      <c r="K62" s="45" t="s">
        <v>79</v>
      </c>
      <c r="L62" s="45" t="s">
        <v>79</v>
      </c>
      <c r="M62" s="45" t="s">
        <v>79</v>
      </c>
      <c r="N62" s="63" t="n">
        <v>64000000000</v>
      </c>
      <c r="O62" s="63" t="n">
        <v>0</v>
      </c>
      <c r="P62" s="63" t="n">
        <v>8000000000</v>
      </c>
      <c r="Q62" s="63" t="n">
        <v>-7000000000</v>
      </c>
      <c r="R62" s="63" t="n">
        <v>13000000000</v>
      </c>
      <c r="S62" s="63" t="n">
        <v>-127000000000</v>
      </c>
      <c r="T62" s="63" t="n">
        <v>74000000000</v>
      </c>
      <c r="U62" s="63" t="n">
        <v>309000000000</v>
      </c>
      <c r="V62" s="63" t="n">
        <v>88000000000</v>
      </c>
      <c r="W62" s="46"/>
    </row>
    <row r="63" customFormat="false" ht="15" hidden="false" customHeight="false" outlineLevel="0" collapsed="false">
      <c r="A63" s="84" t="s">
        <v>325</v>
      </c>
      <c r="B63" s="77" t="s">
        <v>326</v>
      </c>
      <c r="C63" s="46"/>
      <c r="D63" s="46"/>
      <c r="E63" s="46"/>
      <c r="F63" s="45"/>
      <c r="G63" s="45"/>
      <c r="H63" s="45"/>
      <c r="I63" s="45"/>
      <c r="J63" s="45" t="s">
        <v>192</v>
      </c>
      <c r="K63" s="45" t="s">
        <v>79</v>
      </c>
      <c r="L63" s="45" t="s">
        <v>79</v>
      </c>
      <c r="M63" s="45" t="s">
        <v>79</v>
      </c>
      <c r="N63" s="63" t="n">
        <v>70000000000</v>
      </c>
      <c r="O63" s="63" t="n">
        <v>88000000000</v>
      </c>
      <c r="P63" s="63" t="n">
        <v>0</v>
      </c>
      <c r="Q63" s="63" t="n">
        <v>0</v>
      </c>
      <c r="R63" s="63" t="n">
        <v>0</v>
      </c>
      <c r="S63" s="63" t="n">
        <v>0</v>
      </c>
      <c r="T63" s="63" t="n">
        <v>0</v>
      </c>
      <c r="U63" s="63" t="n">
        <v>0</v>
      </c>
      <c r="V63" s="63" t="n">
        <v>0</v>
      </c>
      <c r="W63" s="46"/>
    </row>
    <row r="64" customFormat="false" ht="15" hidden="false" customHeight="false" outlineLevel="0" collapsed="false">
      <c r="A64" s="81" t="s">
        <v>266</v>
      </c>
      <c r="B64" s="77" t="s">
        <v>144</v>
      </c>
      <c r="C64" s="82"/>
      <c r="D64" s="82"/>
      <c r="E64" s="82"/>
      <c r="F64" s="45"/>
      <c r="G64" s="45"/>
      <c r="H64" s="45"/>
      <c r="I64" s="45"/>
      <c r="J64" s="63" t="n">
        <v>196000000000</v>
      </c>
      <c r="K64" s="63" t="n">
        <v>107000000000</v>
      </c>
      <c r="L64" s="63" t="n">
        <v>456000000000</v>
      </c>
      <c r="M64" s="63" t="n">
        <v>17000000000</v>
      </c>
      <c r="N64" s="63" t="n">
        <v>11000000000</v>
      </c>
      <c r="O64" s="63" t="n">
        <v>414000000000</v>
      </c>
      <c r="P64" s="63" t="n">
        <v>440000000000</v>
      </c>
      <c r="Q64" s="63" t="n">
        <v>757000000000</v>
      </c>
      <c r="R64" s="63" t="n">
        <v>646000000000</v>
      </c>
      <c r="S64" s="63" t="n">
        <v>736000000000</v>
      </c>
      <c r="T64" s="63" t="n">
        <v>1225000000000</v>
      </c>
      <c r="U64" s="63" t="n">
        <v>1402000000000</v>
      </c>
      <c r="V64" s="63" t="n">
        <v>1023000000000</v>
      </c>
      <c r="W64" s="46"/>
    </row>
    <row r="65" customFormat="false" ht="15" hidden="false" customHeight="false" outlineLevel="0" collapsed="false">
      <c r="A65" s="84" t="s">
        <v>327</v>
      </c>
      <c r="B65" s="81" t="s">
        <v>138</v>
      </c>
      <c r="C65" s="86"/>
      <c r="D65" s="86"/>
      <c r="E65" s="86"/>
      <c r="F65" s="45"/>
      <c r="G65" s="45"/>
      <c r="H65" s="45"/>
      <c r="I65" s="45"/>
      <c r="J65" s="63" t="s">
        <v>79</v>
      </c>
      <c r="K65" s="63" t="s">
        <v>79</v>
      </c>
      <c r="L65" s="63" t="s">
        <v>79</v>
      </c>
      <c r="M65" s="63" t="n">
        <v>17000000000</v>
      </c>
      <c r="N65" s="63" t="s">
        <v>79</v>
      </c>
      <c r="O65" s="63" t="s">
        <v>79</v>
      </c>
      <c r="P65" s="63" t="s">
        <v>79</v>
      </c>
      <c r="Q65" s="63" t="s">
        <v>79</v>
      </c>
      <c r="R65" s="63" t="s">
        <v>79</v>
      </c>
      <c r="S65" s="63" t="s">
        <v>79</v>
      </c>
      <c r="T65" s="63" t="s">
        <v>79</v>
      </c>
      <c r="U65" s="63" t="s">
        <v>79</v>
      </c>
      <c r="V65" s="63" t="s">
        <v>79</v>
      </c>
      <c r="W65" s="46"/>
    </row>
    <row r="66" customFormat="false" ht="15" hidden="false" customHeight="false" outlineLevel="0" collapsed="false">
      <c r="A66" s="85" t="s">
        <v>328</v>
      </c>
      <c r="B66" s="77"/>
      <c r="C66" s="86"/>
      <c r="D66" s="86"/>
      <c r="E66" s="86"/>
      <c r="F66" s="45"/>
      <c r="G66" s="45"/>
      <c r="H66" s="45"/>
      <c r="I66" s="45"/>
      <c r="J66" s="63" t="s">
        <v>79</v>
      </c>
      <c r="K66" s="63" t="s">
        <v>79</v>
      </c>
      <c r="L66" s="63" t="s">
        <v>79</v>
      </c>
      <c r="M66" s="63" t="n">
        <v>-2000000000</v>
      </c>
      <c r="N66" s="63" t="s">
        <v>79</v>
      </c>
      <c r="O66" s="63" t="s">
        <v>79</v>
      </c>
      <c r="P66" s="63" t="s">
        <v>79</v>
      </c>
      <c r="Q66" s="63" t="s">
        <v>79</v>
      </c>
      <c r="R66" s="63" t="s">
        <v>79</v>
      </c>
      <c r="S66" s="63" t="s">
        <v>79</v>
      </c>
      <c r="T66" s="63" t="s">
        <v>79</v>
      </c>
      <c r="U66" s="63" t="s">
        <v>79</v>
      </c>
      <c r="V66" s="63" t="s">
        <v>79</v>
      </c>
      <c r="W66" s="46"/>
    </row>
    <row r="67" customFormat="false" ht="15" hidden="false" customHeight="false" outlineLevel="0" collapsed="false">
      <c r="A67" s="84" t="s">
        <v>329</v>
      </c>
      <c r="B67" s="81" t="s">
        <v>142</v>
      </c>
      <c r="C67" s="46"/>
      <c r="D67" s="46"/>
      <c r="E67" s="46"/>
      <c r="F67" s="45"/>
      <c r="G67" s="45"/>
      <c r="H67" s="45"/>
      <c r="I67" s="45"/>
      <c r="J67" s="63" t="n">
        <v>-271000000000</v>
      </c>
      <c r="K67" s="63" t="n">
        <v>-405000000000</v>
      </c>
      <c r="L67" s="63" t="n">
        <v>-660000000000</v>
      </c>
      <c r="M67" s="63" t="n">
        <v>-298000000000</v>
      </c>
      <c r="N67" s="63" t="n">
        <v>-258000000000</v>
      </c>
      <c r="O67" s="63" t="n">
        <v>-275000000000</v>
      </c>
      <c r="P67" s="63" t="n">
        <v>-387000000000</v>
      </c>
      <c r="Q67" s="63" t="n">
        <v>-362000000000</v>
      </c>
      <c r="R67" s="63" t="n">
        <v>-423000000000</v>
      </c>
      <c r="S67" s="63" t="n">
        <v>-456000000000</v>
      </c>
      <c r="T67" s="63" t="n">
        <v>-531000000000</v>
      </c>
      <c r="U67" s="63" t="n">
        <v>-478000000000</v>
      </c>
      <c r="V67" s="63" t="n">
        <v>-536000000000</v>
      </c>
      <c r="W67" s="46"/>
    </row>
    <row r="68" customFormat="false" ht="15" hidden="false" customHeight="false" outlineLevel="0" collapsed="false">
      <c r="A68" s="84" t="s">
        <v>269</v>
      </c>
      <c r="B68" s="81" t="s">
        <v>138</v>
      </c>
      <c r="C68" s="46"/>
      <c r="D68" s="46"/>
      <c r="E68" s="46"/>
      <c r="F68" s="45"/>
      <c r="G68" s="45"/>
      <c r="H68" s="45"/>
      <c r="I68" s="45"/>
      <c r="J68" s="63" t="n">
        <v>61000000000</v>
      </c>
      <c r="K68" s="63" t="n">
        <v>52000000000</v>
      </c>
      <c r="L68" s="63" t="n">
        <v>396000000000</v>
      </c>
      <c r="M68" s="45" t="n">
        <v>317000000000</v>
      </c>
      <c r="N68" s="63" t="n">
        <v>269000000000</v>
      </c>
      <c r="O68" s="63" t="n">
        <v>689000000000</v>
      </c>
      <c r="P68" s="63" t="n">
        <v>828000000000</v>
      </c>
      <c r="Q68" s="63" t="n">
        <v>1119000000000</v>
      </c>
      <c r="R68" s="63" t="n">
        <v>1068000000000</v>
      </c>
      <c r="S68" s="63" t="n">
        <v>1192000000000</v>
      </c>
      <c r="T68" s="63" t="n">
        <v>1757000000000</v>
      </c>
      <c r="U68" s="63" t="n">
        <v>1880000000000</v>
      </c>
      <c r="V68" s="63" t="n">
        <v>1559000000000</v>
      </c>
      <c r="W68" s="46"/>
    </row>
    <row r="69" customFormat="false" ht="15" hidden="false" customHeight="false" outlineLevel="0" collapsed="false">
      <c r="A69" s="81" t="s">
        <v>330</v>
      </c>
      <c r="B69" s="77" t="s">
        <v>144</v>
      </c>
      <c r="C69" s="82"/>
      <c r="D69" s="82"/>
      <c r="E69" s="82"/>
      <c r="F69" s="45"/>
      <c r="G69" s="45"/>
      <c r="H69" s="45"/>
      <c r="I69" s="45"/>
      <c r="J69" s="63" t="n">
        <v>-114000000000</v>
      </c>
      <c r="K69" s="63" t="n">
        <v>30000000000</v>
      </c>
      <c r="L69" s="45" t="n">
        <v>25000000000</v>
      </c>
      <c r="M69" s="45" t="n">
        <v>-1000000000</v>
      </c>
      <c r="N69" s="63" t="n">
        <v>-1000000000</v>
      </c>
      <c r="O69" s="63" t="n">
        <v>-115000000000</v>
      </c>
      <c r="P69" s="63" t="n">
        <v>0</v>
      </c>
      <c r="Q69" s="63" t="n">
        <v>0</v>
      </c>
      <c r="R69" s="63" t="n">
        <v>0</v>
      </c>
      <c r="S69" s="63" t="n">
        <v>98000000000</v>
      </c>
      <c r="T69" s="63" t="n">
        <v>101000000000</v>
      </c>
      <c r="U69" s="63" t="n">
        <v>105000000000</v>
      </c>
      <c r="V69" s="63" t="n">
        <v>626000000000</v>
      </c>
      <c r="W69" s="46"/>
    </row>
    <row r="71" customFormat="false" ht="15" hidden="false" customHeight="false" outlineLevel="0" collapsed="false">
      <c r="J71" s="0" t="s">
        <v>85</v>
      </c>
      <c r="K71" s="0" t="s">
        <v>85</v>
      </c>
      <c r="L71" s="0" t="s">
        <v>85</v>
      </c>
      <c r="M71" s="0" t="s">
        <v>85</v>
      </c>
      <c r="N71" s="0" t="s">
        <v>85</v>
      </c>
      <c r="O71" s="0" t="s">
        <v>85</v>
      </c>
      <c r="P71" s="0" t="s">
        <v>85</v>
      </c>
      <c r="Q71" s="0" t="s">
        <v>85</v>
      </c>
      <c r="R71" s="0" t="s">
        <v>85</v>
      </c>
      <c r="S71" s="0" t="s">
        <v>85</v>
      </c>
      <c r="T71" s="0" t="s">
        <v>85</v>
      </c>
      <c r="U71" s="0" t="s">
        <v>85</v>
      </c>
      <c r="V71" s="0" t="s">
        <v>85</v>
      </c>
    </row>
    <row r="73" customFormat="false" ht="15" hidden="false" customHeight="false" outlineLevel="0" collapsed="false">
      <c r="A73" s="0" t="s">
        <v>181</v>
      </c>
      <c r="C73" s="105"/>
      <c r="D73" s="105"/>
      <c r="E73" s="105"/>
      <c r="F73" s="105"/>
      <c r="G73" s="105"/>
      <c r="H73" s="105"/>
      <c r="I73" s="105"/>
      <c r="J73" s="105" t="n">
        <f aca="false">K6-K7-K21</f>
        <v>0</v>
      </c>
      <c r="K73" s="105" t="n">
        <f aca="false">L6-L7-L21</f>
        <v>-1000000000</v>
      </c>
      <c r="L73" s="105" t="n">
        <f aca="false">L6-L21-L7</f>
        <v>-1000000000</v>
      </c>
      <c r="M73" s="105" t="n">
        <f aca="false">N6-N7-N21</f>
        <v>0</v>
      </c>
      <c r="N73" s="105" t="n">
        <f aca="false">O6-O7-O21</f>
        <v>0</v>
      </c>
      <c r="O73" s="105" t="n">
        <f aca="false">P6-P7-P21</f>
        <v>-1000000000</v>
      </c>
      <c r="P73" s="105" t="n">
        <f aca="false">Q6-Q7-Q21</f>
        <v>-1000000000</v>
      </c>
      <c r="Q73" s="105" t="n">
        <f aca="false">R6-R7-R21</f>
        <v>-1000000000</v>
      </c>
      <c r="R73" s="105" t="n">
        <f aca="false">S6-S7-S21</f>
        <v>-1000000000</v>
      </c>
      <c r="S73" s="105" t="n">
        <f aca="false">T6-T7-T21</f>
        <v>0</v>
      </c>
      <c r="T73" s="105" t="n">
        <f aca="false">U6-U7-U21</f>
        <v>0</v>
      </c>
      <c r="U73" s="105" t="n">
        <f aca="false">V6-V7-V21</f>
        <v>0</v>
      </c>
      <c r="V73" s="105" t="n">
        <f aca="false">W6-W7-W21</f>
        <v>0</v>
      </c>
    </row>
    <row r="74" customFormat="false" ht="15" hidden="false" customHeight="false" outlineLevel="0" collapsed="false">
      <c r="A74" s="0" t="s">
        <v>331</v>
      </c>
      <c r="C74" s="54"/>
      <c r="D74" s="54"/>
      <c r="E74" s="54"/>
      <c r="F74" s="54"/>
      <c r="G74" s="54"/>
      <c r="H74" s="54"/>
      <c r="I74" s="54"/>
      <c r="J74" s="54" t="n">
        <f aca="false">J25-J26-J34-J43-J40</f>
        <v>0</v>
      </c>
      <c r="K74" s="54" t="n">
        <f aca="false">K25-K26-K34-K43-K40</f>
        <v>0</v>
      </c>
      <c r="L74" s="54" t="n">
        <f aca="false">L25-L26-L34-L43-L40</f>
        <v>-1000000000</v>
      </c>
      <c r="M74" s="54" t="n">
        <f aca="false">M25-M26-M34-M43-M40</f>
        <v>0</v>
      </c>
      <c r="N74" s="54" t="n">
        <f aca="false">N25-N26-N34-N43-N40</f>
        <v>-6000000000</v>
      </c>
      <c r="O74" s="54" t="n">
        <f aca="false">O25-O26-O34-O43-O40</f>
        <v>-1000000000</v>
      </c>
      <c r="P74" s="54" t="n">
        <f aca="false">P25-P26-P34-P43-P40</f>
        <v>-28000000000</v>
      </c>
      <c r="Q74" s="54" t="n">
        <f aca="false">Q25-Q26-Q34-Q43-Q40</f>
        <v>1000000000</v>
      </c>
      <c r="R74" s="54" t="n">
        <f aca="false">R25-R26-R34-R43</f>
        <v>0</v>
      </c>
      <c r="S74" s="54" t="n">
        <f aca="false">S25-S26-S34-S43</f>
        <v>1000000000</v>
      </c>
      <c r="T74" s="54" t="n">
        <f aca="false">T25-T26-T34-T43</f>
        <v>-1000000000</v>
      </c>
      <c r="U74" s="54" t="n">
        <f aca="false">U25-U26-U34-U43</f>
        <v>1000000000</v>
      </c>
      <c r="V74" s="54" t="n">
        <f aca="false">V25-V26-V34-V43</f>
        <v>-1000000000</v>
      </c>
    </row>
    <row r="75" customFormat="false" ht="15" hidden="false" customHeight="false" outlineLevel="0" collapsed="false">
      <c r="A75" s="0" t="s">
        <v>227</v>
      </c>
      <c r="C75" s="54"/>
      <c r="D75" s="54"/>
      <c r="E75" s="54"/>
      <c r="F75" s="54"/>
      <c r="G75" s="54"/>
      <c r="H75" s="54"/>
      <c r="I75" s="54"/>
      <c r="J75" s="54" t="n">
        <f aca="false">J59-J60-J64-J69</f>
        <v>0</v>
      </c>
      <c r="K75" s="54" t="n">
        <f aca="false">K59-K60-K64-K69</f>
        <v>-1000000000</v>
      </c>
      <c r="L75" s="54" t="n">
        <f aca="false">L59-L60-L64-L69</f>
        <v>0</v>
      </c>
      <c r="M75" s="54" t="n">
        <f aca="false">M59-M60-M64-M69</f>
        <v>1000000000</v>
      </c>
      <c r="N75" s="54" t="n">
        <f aca="false">N59-N60-N64-N69</f>
        <v>0</v>
      </c>
      <c r="O75" s="54" t="n">
        <f aca="false">O59-O60-O64-O69</f>
        <v>0</v>
      </c>
      <c r="P75" s="54" t="n">
        <f aca="false">P59-P60-P64-P69</f>
        <v>0</v>
      </c>
      <c r="Q75" s="54" t="n">
        <f aca="false">Q59-Q60-Q64-Q69</f>
        <v>0</v>
      </c>
      <c r="R75" s="54" t="n">
        <f aca="false">R59-R60-R64-R69</f>
        <v>-1000000000</v>
      </c>
      <c r="S75" s="54" t="n">
        <f aca="false">S59-S60-S64-S69</f>
        <v>1000000000</v>
      </c>
      <c r="T75" s="54" t="n">
        <f aca="false">T59-T60-T64-T69</f>
        <v>1000000000</v>
      </c>
      <c r="U75" s="54" t="n">
        <f aca="false">U59-U60-U64-U69</f>
        <v>0</v>
      </c>
      <c r="V75" s="54" t="n">
        <f aca="false">V59-V60-V64-V69</f>
        <v>-1000000000</v>
      </c>
    </row>
    <row r="77" customFormat="false" ht="15" hidden="false" customHeight="false" outlineLevel="0" collapsed="false">
      <c r="C77" s="54"/>
      <c r="D77" s="54"/>
      <c r="E77" s="54"/>
      <c r="F77" s="54"/>
      <c r="G77" s="54"/>
      <c r="H77" s="54"/>
      <c r="I77" s="54"/>
      <c r="J77" s="54"/>
      <c r="K77" s="54"/>
      <c r="L77" s="54"/>
      <c r="M77" s="54"/>
      <c r="N77" s="54" t="n">
        <f aca="false">N60-N61-N63</f>
        <v>0</v>
      </c>
      <c r="O77" s="54" t="n">
        <f aca="false">O60-O61-O63</f>
        <v>0</v>
      </c>
      <c r="P77" s="54" t="n">
        <f aca="false">P60-P61-P63</f>
        <v>0</v>
      </c>
      <c r="Q77" s="54" t="n">
        <f aca="false">Q60-Q61-Q63</f>
        <v>0</v>
      </c>
      <c r="R77" s="54" t="n">
        <f aca="false">R60-R61-R63</f>
        <v>0</v>
      </c>
      <c r="S77" s="54" t="n">
        <f aca="false">S60-S61-S63</f>
        <v>0</v>
      </c>
      <c r="T77" s="54" t="n">
        <f aca="false">T60-T61-T63</f>
        <v>0</v>
      </c>
      <c r="U77" s="54" t="n">
        <f aca="false">U60-U61-U63</f>
        <v>0</v>
      </c>
      <c r="V77" s="54" t="n">
        <f aca="false">V60-V61-V63</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W7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P46" activePane="bottomRight" state="frozen"/>
      <selection pane="topLeft" activeCell="A1" activeCellId="0" sqref="A1"/>
      <selection pane="topRight" activeCell="P1" activeCellId="0" sqref="P1"/>
      <selection pane="bottomLeft" activeCell="A46" activeCellId="0" sqref="A46"/>
      <selection pane="bottomRight" activeCell="A1" activeCellId="0" sqref="A1"/>
    </sheetView>
  </sheetViews>
  <sheetFormatPr defaultRowHeight="15"/>
  <cols>
    <col collapsed="false" hidden="false" max="1" min="1" style="0" width="66.7142857142857"/>
    <col collapsed="false" hidden="false" max="2" min="2" style="0" width="33.2908163265306"/>
    <col collapsed="false" hidden="false" max="5" min="3" style="0" width="20.5714285714286"/>
    <col collapsed="false" hidden="false" max="9" min="6" style="0" width="22.7040816326531"/>
    <col collapsed="false" hidden="false" max="10" min="10" style="0" width="21.7091836734694"/>
    <col collapsed="false" hidden="false" max="11" min="11" style="0" width="23.4234693877551"/>
    <col collapsed="false" hidden="false" max="21" min="12" style="0" width="23.0051020408163"/>
    <col collapsed="false" hidden="false" max="22" min="22" style="0" width="24.1479591836735"/>
    <col collapsed="false" hidden="false" max="1025" min="23" style="0" width="8.72959183673469"/>
  </cols>
  <sheetData>
    <row r="1" customFormat="false" ht="15" hidden="false" customHeight="false" outlineLevel="0" collapsed="false">
      <c r="A1" s="1" t="s">
        <v>277</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278</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279</v>
      </c>
      <c r="Q5" s="8" t="s">
        <v>29</v>
      </c>
      <c r="R5" s="2" t="s">
        <v>29</v>
      </c>
      <c r="S5" s="2" t="s">
        <v>29</v>
      </c>
      <c r="T5" s="2" t="s">
        <v>29</v>
      </c>
      <c r="U5" s="2" t="s">
        <v>29</v>
      </c>
      <c r="V5" s="2" t="s">
        <v>29</v>
      </c>
      <c r="W5" s="2" t="s">
        <v>29</v>
      </c>
    </row>
    <row r="6" s="24" customFormat="true" ht="15" hidden="false" customHeight="false" outlineLevel="0" collapsed="false">
      <c r="A6" s="9" t="s">
        <v>30</v>
      </c>
      <c r="B6" s="96" t="s">
        <v>95</v>
      </c>
      <c r="C6" s="97" t="n">
        <f aca="false">C7+C21</f>
        <v>15091000000</v>
      </c>
      <c r="D6" s="97" t="n">
        <f aca="false">D7+D21</f>
        <v>91276000000</v>
      </c>
      <c r="E6" s="97" t="n">
        <f aca="false">E7+E21</f>
        <v>159640000000</v>
      </c>
      <c r="F6" s="98" t="n">
        <v>223323000000000</v>
      </c>
      <c r="G6" s="98" t="n">
        <v>299357000000000</v>
      </c>
      <c r="H6" s="98" t="n">
        <v>564898000000000</v>
      </c>
      <c r="I6" s="98" t="n">
        <v>857205000000000</v>
      </c>
      <c r="J6" s="99" t="n">
        <v>877000000000</v>
      </c>
      <c r="K6" s="99" t="n">
        <v>1356000000000</v>
      </c>
      <c r="L6" s="99" t="n">
        <v>2206000000000</v>
      </c>
      <c r="M6" s="98" t="n">
        <f aca="false">M7+M21</f>
        <v>5605000000000</v>
      </c>
      <c r="N6" s="99" t="n">
        <v>3940000000000</v>
      </c>
      <c r="O6" s="99" t="n">
        <v>5069000000000</v>
      </c>
      <c r="P6" s="99" t="n">
        <v>4796000000000</v>
      </c>
      <c r="Q6" s="99" t="n">
        <v>5293000000000</v>
      </c>
      <c r="R6" s="99" t="n">
        <v>6186000000000</v>
      </c>
      <c r="S6" s="99" t="n">
        <v>7355000000000</v>
      </c>
      <c r="T6" s="99" t="n">
        <v>8271000000000</v>
      </c>
      <c r="U6" s="99" t="n">
        <v>9209000000000</v>
      </c>
      <c r="V6" s="99" t="n">
        <v>10130000000000</v>
      </c>
    </row>
    <row r="7" customFormat="false" ht="15" hidden="false" customHeight="false" outlineLevel="0" collapsed="false">
      <c r="A7" s="81" t="s">
        <v>230</v>
      </c>
      <c r="B7" s="77"/>
      <c r="C7" s="82" t="n">
        <v>15091000000</v>
      </c>
      <c r="D7" s="82" t="n">
        <v>91276000000</v>
      </c>
      <c r="E7" s="82" t="n">
        <v>152193000000</v>
      </c>
      <c r="F7" s="45" t="n">
        <v>176817000000000</v>
      </c>
      <c r="G7" s="45" t="n">
        <v>248003000000000</v>
      </c>
      <c r="H7" s="45" t="n">
        <v>388956000000000</v>
      </c>
      <c r="I7" s="45" t="n">
        <v>528698000000000</v>
      </c>
      <c r="J7" s="63" t="n">
        <v>761000000000</v>
      </c>
      <c r="K7" s="63" t="n">
        <v>1205000000000</v>
      </c>
      <c r="L7" s="63" t="n">
        <v>1528000000000</v>
      </c>
      <c r="M7" s="45" t="n">
        <v>3929000000000</v>
      </c>
      <c r="N7" s="63" t="n">
        <v>2714000000000</v>
      </c>
      <c r="O7" s="63" t="n">
        <v>3763000000000</v>
      </c>
      <c r="P7" s="63" t="n">
        <v>3585000000000</v>
      </c>
      <c r="Q7" s="63" t="n">
        <v>4231000000000</v>
      </c>
      <c r="R7" s="63" t="n">
        <v>4765000000000</v>
      </c>
      <c r="S7" s="63" t="n">
        <v>5613000000000</v>
      </c>
      <c r="T7" s="63" t="n">
        <v>6357000000000</v>
      </c>
      <c r="U7" s="63" t="n">
        <v>7175000000000</v>
      </c>
      <c r="V7" s="63" t="n">
        <v>8032000000000</v>
      </c>
    </row>
    <row r="8" customFormat="false" ht="15" hidden="false" customHeight="false" outlineLevel="0" collapsed="false">
      <c r="A8" s="77" t="s">
        <v>280</v>
      </c>
      <c r="B8" s="77" t="s">
        <v>98</v>
      </c>
      <c r="C8" s="100" t="n">
        <f aca="false">C9+C10+C11+C12+C14+C15+C16</f>
        <v>11990000000</v>
      </c>
      <c r="D8" s="100" t="n">
        <f aca="false">D9+D10+D11+D12+D14+D15+D16</f>
        <v>75029000000</v>
      </c>
      <c r="E8" s="100" t="n">
        <f aca="false">E9+E10+E11+E12+E14+E15+E16</f>
        <v>125285000000</v>
      </c>
      <c r="F8" s="100" t="n">
        <f aca="false">F9+F10+F11+F12+F14+F15+F16</f>
        <v>140099000000000</v>
      </c>
      <c r="G8" s="100" t="n">
        <f aca="false">G9+G10+G11+G12+G14+G15+G16</f>
        <v>208965000000000</v>
      </c>
      <c r="H8" s="100" t="n">
        <f aca="false">H9+H10+H11+H12+H14+H15+H16</f>
        <v>281535000000000</v>
      </c>
      <c r="I8" s="100" t="n">
        <f aca="false">I9+I10+I11+I12+I14+I15+I16</f>
        <v>438880000000000</v>
      </c>
      <c r="J8" s="100" t="n">
        <f aca="false">J9+J10+J11+J12+J14+J15+J16</f>
        <v>697000000000</v>
      </c>
      <c r="K8" s="100" t="n">
        <f aca="false">K9+K10+K11+K12+K14+K15+K16</f>
        <v>1088000000000</v>
      </c>
      <c r="L8" s="100" t="n">
        <f aca="false">L9+L10+L11+L12+L14+L15+L16</f>
        <v>1257000000000</v>
      </c>
      <c r="M8" s="45" t="n">
        <v>1655000000000</v>
      </c>
      <c r="N8" s="63" t="n">
        <f aca="false">N9+N10+N11+N12+N14+N15+N16</f>
        <v>2324000000000</v>
      </c>
      <c r="O8" s="63" t="n">
        <f aca="false">O9+O10+O11+O12+O14+O15+O16</f>
        <v>2869000000000</v>
      </c>
      <c r="P8" s="63" t="n">
        <f aca="false">P9+P10+P11+P12+P14+P15+P16</f>
        <v>3073000000000</v>
      </c>
      <c r="Q8" s="63" t="n">
        <f aca="false">Q9+Q10+Q11+Q12+Q14+Q15+Q16</f>
        <v>3702000000000</v>
      </c>
      <c r="R8" s="63" t="n">
        <f aca="false">R9+R10+R11+R12+R14+R15+R16</f>
        <v>4153000000000</v>
      </c>
      <c r="S8" s="63" t="n">
        <f aca="false">S9+S10+S11+S12+S14+S15+S16</f>
        <v>4912000000000</v>
      </c>
      <c r="T8" s="63" t="n">
        <f aca="false">T9+T10+T11+T12+T14+T15+T16</f>
        <v>5549000000000</v>
      </c>
      <c r="U8" s="63" t="n">
        <f aca="false">U9+U10+U11+U12+U14+U15+U16</f>
        <v>6240000000000</v>
      </c>
      <c r="V8" s="63" t="n">
        <f aca="false">V9+V10+V11+V12+V14+V15+V16</f>
        <v>6959000000000</v>
      </c>
    </row>
    <row r="9" customFormat="false" ht="15" hidden="false" customHeight="false" outlineLevel="0" collapsed="false">
      <c r="A9" s="84" t="s">
        <v>281</v>
      </c>
      <c r="B9" s="77" t="s">
        <v>282</v>
      </c>
      <c r="C9" s="82" t="n">
        <v>4722000000</v>
      </c>
      <c r="D9" s="82" t="n">
        <v>25396000000</v>
      </c>
      <c r="E9" s="82" t="n">
        <v>42895000000</v>
      </c>
      <c r="F9" s="45" t="n">
        <v>34401000000000</v>
      </c>
      <c r="G9" s="45" t="n">
        <v>53076000000000</v>
      </c>
      <c r="H9" s="45" t="n">
        <v>54763000000000</v>
      </c>
      <c r="I9" s="45" t="n">
        <v>128774000000000</v>
      </c>
      <c r="J9" s="63"/>
      <c r="K9" s="63"/>
      <c r="L9" s="63"/>
      <c r="M9" s="63" t="n">
        <v>582000000000</v>
      </c>
      <c r="N9" s="63"/>
      <c r="O9" s="63"/>
      <c r="P9" s="63"/>
      <c r="Q9" s="63"/>
      <c r="R9" s="63"/>
      <c r="S9" s="63"/>
      <c r="T9" s="63"/>
      <c r="U9" s="63"/>
      <c r="V9" s="63"/>
    </row>
    <row r="10" customFormat="false" ht="15" hidden="false" customHeight="false" outlineLevel="0" collapsed="false">
      <c r="A10" s="84" t="s">
        <v>283</v>
      </c>
      <c r="B10" s="77" t="s">
        <v>282</v>
      </c>
      <c r="C10" s="82" t="n">
        <v>3683000000</v>
      </c>
      <c r="D10" s="82" t="n">
        <v>28170000000</v>
      </c>
      <c r="E10" s="82" t="n">
        <v>48431000000</v>
      </c>
      <c r="F10" s="45" t="n">
        <v>52149000000000</v>
      </c>
      <c r="G10" s="45" t="n">
        <v>72071000000000</v>
      </c>
      <c r="H10" s="45" t="n">
        <v>107218000000000</v>
      </c>
      <c r="I10" s="45" t="n">
        <v>146301000000000</v>
      </c>
      <c r="J10" s="63"/>
      <c r="K10" s="63"/>
      <c r="L10" s="63"/>
      <c r="M10" s="63" t="n">
        <v>742000000000</v>
      </c>
      <c r="N10" s="63"/>
      <c r="O10" s="63"/>
      <c r="P10" s="63"/>
      <c r="Q10" s="63"/>
      <c r="R10" s="63"/>
      <c r="S10" s="63"/>
      <c r="T10" s="63"/>
      <c r="U10" s="63"/>
      <c r="V10" s="63"/>
    </row>
    <row r="11" customFormat="false" ht="15" hidden="false" customHeight="false" outlineLevel="0" collapsed="false">
      <c r="A11" s="84" t="s">
        <v>284</v>
      </c>
      <c r="B11" s="77" t="s">
        <v>282</v>
      </c>
      <c r="C11" s="82" t="n">
        <v>3585000000</v>
      </c>
      <c r="D11" s="82" t="n">
        <v>21463000000</v>
      </c>
      <c r="E11" s="82" t="n">
        <v>33959000000</v>
      </c>
      <c r="F11" s="45" t="n">
        <v>53549000000000</v>
      </c>
      <c r="G11" s="45" t="n">
        <v>83818000000000</v>
      </c>
      <c r="H11" s="45" t="n">
        <v>119554000000000</v>
      </c>
      <c r="I11" s="45" t="n">
        <v>163805000000000</v>
      </c>
      <c r="J11" s="63"/>
      <c r="K11" s="63"/>
      <c r="L11" s="63"/>
      <c r="M11" s="63" t="n">
        <v>309000000000</v>
      </c>
      <c r="N11" s="63"/>
      <c r="O11" s="63"/>
      <c r="P11" s="63"/>
      <c r="Q11" s="63"/>
      <c r="R11" s="63"/>
      <c r="S11" s="63"/>
      <c r="T11" s="63"/>
      <c r="U11" s="63"/>
      <c r="V11" s="63"/>
    </row>
    <row r="12" customFormat="false" ht="15" hidden="false" customHeight="false" outlineLevel="0" collapsed="false">
      <c r="A12" s="84" t="s">
        <v>285</v>
      </c>
      <c r="B12" s="77" t="s">
        <v>282</v>
      </c>
      <c r="C12" s="46"/>
      <c r="D12" s="46"/>
      <c r="E12" s="46"/>
      <c r="F12" s="45"/>
      <c r="G12" s="45"/>
      <c r="H12" s="45"/>
      <c r="I12" s="45"/>
      <c r="J12" s="63"/>
      <c r="K12" s="63"/>
      <c r="L12" s="63"/>
      <c r="M12" s="63" t="n">
        <v>22000000000</v>
      </c>
      <c r="N12" s="63"/>
      <c r="O12" s="63"/>
      <c r="P12" s="63"/>
      <c r="Q12" s="63"/>
      <c r="R12" s="63"/>
      <c r="S12" s="63"/>
      <c r="T12" s="63"/>
      <c r="U12" s="63"/>
      <c r="V12" s="63"/>
    </row>
    <row r="13" customFormat="false" ht="15" hidden="false" customHeight="false" outlineLevel="0" collapsed="false">
      <c r="A13" s="81" t="s">
        <v>286</v>
      </c>
      <c r="B13" s="77"/>
      <c r="C13" s="46"/>
      <c r="D13" s="46"/>
      <c r="E13" s="46"/>
      <c r="F13" s="45"/>
      <c r="G13" s="45"/>
      <c r="H13" s="45"/>
      <c r="I13" s="45"/>
      <c r="J13" s="101" t="n">
        <v>761000000000</v>
      </c>
      <c r="K13" s="101" t="n">
        <v>1205000000000</v>
      </c>
      <c r="L13" s="45"/>
      <c r="M13" s="44"/>
      <c r="N13" s="63" t="n">
        <v>2714000000000</v>
      </c>
      <c r="O13" s="63" t="n">
        <v>3459000000000</v>
      </c>
      <c r="P13" s="63" t="n">
        <v>3585000000000</v>
      </c>
      <c r="Q13" s="63" t="n">
        <v>4231000000000</v>
      </c>
      <c r="R13" s="63" t="n">
        <v>4765000000000</v>
      </c>
      <c r="S13" s="63" t="n">
        <v>5613000000000</v>
      </c>
      <c r="T13" s="63" t="n">
        <v>6357000000000</v>
      </c>
      <c r="U13" s="63" t="n">
        <v>7175000000000</v>
      </c>
      <c r="V13" s="63" t="n">
        <v>8032000000000</v>
      </c>
    </row>
    <row r="14" customFormat="false" ht="15" hidden="false" customHeight="false" outlineLevel="0" collapsed="false">
      <c r="A14" s="84" t="s">
        <v>287</v>
      </c>
      <c r="B14" s="77" t="s">
        <v>282</v>
      </c>
      <c r="C14" s="46"/>
      <c r="D14" s="46"/>
      <c r="E14" s="46"/>
      <c r="F14" s="45"/>
      <c r="G14" s="45"/>
      <c r="H14" s="45"/>
      <c r="I14" s="45"/>
      <c r="J14" s="63" t="n">
        <v>278000000000</v>
      </c>
      <c r="K14" s="63" t="n">
        <v>427000000000</v>
      </c>
      <c r="L14" s="63" t="n">
        <v>560000000000</v>
      </c>
      <c r="M14" s="44"/>
      <c r="N14" s="63" t="n">
        <v>1001000000000</v>
      </c>
      <c r="O14" s="63" t="n">
        <v>1310000000000</v>
      </c>
      <c r="P14" s="63" t="n">
        <v>1322000000000</v>
      </c>
      <c r="Q14" s="63" t="n">
        <v>1634000000000</v>
      </c>
      <c r="R14" s="63" t="n">
        <v>1776000000000</v>
      </c>
      <c r="S14" s="63" t="n">
        <v>2227000000000</v>
      </c>
      <c r="T14" s="63" t="n">
        <v>2531000000000</v>
      </c>
      <c r="U14" s="63" t="n">
        <v>2843000000000</v>
      </c>
      <c r="V14" s="63" t="n">
        <v>3181000000000</v>
      </c>
    </row>
    <row r="15" customFormat="false" ht="15" hidden="false" customHeight="false" outlineLevel="0" collapsed="false">
      <c r="A15" s="84" t="s">
        <v>288</v>
      </c>
      <c r="B15" s="77" t="s">
        <v>282</v>
      </c>
      <c r="C15" s="46"/>
      <c r="D15" s="46"/>
      <c r="E15" s="46"/>
      <c r="F15" s="45"/>
      <c r="G15" s="45"/>
      <c r="H15" s="45"/>
      <c r="I15" s="45"/>
      <c r="J15" s="63" t="n">
        <v>260000000000</v>
      </c>
      <c r="K15" s="63" t="n">
        <v>431000000000</v>
      </c>
      <c r="L15" s="63" t="n">
        <v>565000000000</v>
      </c>
      <c r="M15" s="45"/>
      <c r="N15" s="63" t="n">
        <v>956000000000</v>
      </c>
      <c r="O15" s="63" t="n">
        <v>1227000000000</v>
      </c>
      <c r="P15" s="63" t="n">
        <v>1417000000000</v>
      </c>
      <c r="Q15" s="63" t="n">
        <v>1680000000000</v>
      </c>
      <c r="R15" s="63" t="n">
        <v>1989000000000</v>
      </c>
      <c r="S15" s="63" t="n">
        <v>2291000000000</v>
      </c>
      <c r="T15" s="63" t="n">
        <v>2614000000000</v>
      </c>
      <c r="U15" s="63" t="n">
        <v>2979000000000</v>
      </c>
      <c r="V15" s="63" t="n">
        <v>3358000000000</v>
      </c>
    </row>
    <row r="16" customFormat="false" ht="15" hidden="false" customHeight="false" outlineLevel="0" collapsed="false">
      <c r="A16" s="84" t="s">
        <v>289</v>
      </c>
      <c r="B16" s="77" t="s">
        <v>282</v>
      </c>
      <c r="C16" s="46"/>
      <c r="D16" s="46"/>
      <c r="E16" s="46"/>
      <c r="F16" s="45"/>
      <c r="G16" s="45"/>
      <c r="H16" s="45"/>
      <c r="I16" s="45"/>
      <c r="J16" s="63" t="n">
        <v>159000000000</v>
      </c>
      <c r="K16" s="63" t="n">
        <v>230000000000</v>
      </c>
      <c r="L16" s="63" t="n">
        <v>132000000000</v>
      </c>
      <c r="M16" s="45"/>
      <c r="N16" s="63" t="n">
        <v>367000000000</v>
      </c>
      <c r="O16" s="63" t="n">
        <v>332000000000</v>
      </c>
      <c r="P16" s="63" t="n">
        <v>334000000000</v>
      </c>
      <c r="Q16" s="63" t="n">
        <v>388000000000</v>
      </c>
      <c r="R16" s="63" t="n">
        <v>388000000000</v>
      </c>
      <c r="S16" s="63" t="n">
        <v>394000000000</v>
      </c>
      <c r="T16" s="63" t="n">
        <v>404000000000</v>
      </c>
      <c r="U16" s="63" t="n">
        <v>418000000000</v>
      </c>
      <c r="V16" s="63" t="n">
        <v>420000000000</v>
      </c>
    </row>
    <row r="17" customFormat="false" ht="15" hidden="false" customHeight="false" outlineLevel="0" collapsed="false">
      <c r="A17" s="81" t="s">
        <v>290</v>
      </c>
      <c r="B17" s="77" t="s">
        <v>98</v>
      </c>
      <c r="C17" s="82" t="n">
        <v>3101000000</v>
      </c>
      <c r="D17" s="82" t="n">
        <v>16246000000</v>
      </c>
      <c r="E17" s="82" t="n">
        <v>26908000000</v>
      </c>
      <c r="F17" s="45" t="n">
        <v>36717000000000</v>
      </c>
      <c r="G17" s="45" t="n">
        <v>39038000000000</v>
      </c>
      <c r="H17" s="45" t="n">
        <v>107421000000000</v>
      </c>
      <c r="I17" s="45" t="n">
        <v>89818000000000</v>
      </c>
      <c r="J17" s="45"/>
      <c r="K17" s="45"/>
      <c r="L17" s="45"/>
      <c r="M17" s="45" t="n">
        <v>598000000000</v>
      </c>
      <c r="N17" s="63" t="n">
        <v>365000000000</v>
      </c>
      <c r="O17" s="63" t="n">
        <v>445000000000</v>
      </c>
      <c r="P17" s="63" t="n">
        <v>512000000000</v>
      </c>
      <c r="Q17" s="63" t="n">
        <v>528000000000</v>
      </c>
      <c r="R17" s="63" t="n">
        <v>612000000000</v>
      </c>
      <c r="S17" s="63" t="n">
        <v>701000000000</v>
      </c>
      <c r="T17" s="63" t="n">
        <v>808000000000</v>
      </c>
      <c r="U17" s="63" t="n">
        <v>935000000000</v>
      </c>
      <c r="V17" s="63" t="n">
        <v>1074000000000</v>
      </c>
    </row>
    <row r="18" customFormat="false" ht="15" hidden="false" customHeight="false" outlineLevel="0" collapsed="false">
      <c r="A18" s="81" t="s">
        <v>291</v>
      </c>
      <c r="B18" s="77" t="s">
        <v>98</v>
      </c>
      <c r="C18" s="46" t="s">
        <v>79</v>
      </c>
      <c r="D18" s="46" t="s">
        <v>79</v>
      </c>
      <c r="E18" s="46" t="s">
        <v>79</v>
      </c>
      <c r="F18" s="45" t="s">
        <v>79</v>
      </c>
      <c r="G18" s="45" t="s">
        <v>79</v>
      </c>
      <c r="H18" s="45" t="s">
        <v>79</v>
      </c>
      <c r="I18" s="45" t="s">
        <v>79</v>
      </c>
      <c r="J18" s="63"/>
      <c r="K18" s="63"/>
      <c r="L18" s="63" t="n">
        <v>271000000000</v>
      </c>
      <c r="M18" s="45" t="n">
        <v>598000000000</v>
      </c>
      <c r="N18" s="63" t="n">
        <v>389000000000</v>
      </c>
      <c r="O18" s="63" t="n">
        <v>895000000000</v>
      </c>
      <c r="P18" s="63" t="n">
        <v>512000000000</v>
      </c>
      <c r="Q18" s="63" t="n">
        <v>528000000000</v>
      </c>
      <c r="R18" s="63" t="n">
        <v>612000000000</v>
      </c>
      <c r="S18" s="63" t="n">
        <v>701000000000</v>
      </c>
      <c r="T18" s="63" t="n">
        <v>808000000000</v>
      </c>
      <c r="U18" s="63" t="n">
        <v>935000000000</v>
      </c>
      <c r="V18" s="63" t="n">
        <v>1074000000000</v>
      </c>
    </row>
    <row r="19" customFormat="false" ht="15" hidden="false" customHeight="false" outlineLevel="0" collapsed="false">
      <c r="A19" s="84" t="s">
        <v>292</v>
      </c>
      <c r="B19" s="77" t="s">
        <v>189</v>
      </c>
      <c r="C19" s="46" t="s">
        <v>79</v>
      </c>
      <c r="D19" s="46" t="s">
        <v>79</v>
      </c>
      <c r="E19" s="46" t="s">
        <v>79</v>
      </c>
      <c r="F19" s="45" t="s">
        <v>79</v>
      </c>
      <c r="G19" s="45" t="s">
        <v>79</v>
      </c>
      <c r="H19" s="45" t="s">
        <v>79</v>
      </c>
      <c r="I19" s="45" t="s">
        <v>79</v>
      </c>
      <c r="J19" s="63" t="n">
        <v>0</v>
      </c>
      <c r="K19" s="63" t="n">
        <v>0</v>
      </c>
      <c r="L19" s="63" t="n">
        <v>97000000000</v>
      </c>
      <c r="M19" s="45" t="n">
        <v>0</v>
      </c>
      <c r="N19" s="63" t="n">
        <v>0</v>
      </c>
      <c r="O19" s="63" t="n">
        <v>304000000000</v>
      </c>
      <c r="P19" s="63" t="n">
        <v>0</v>
      </c>
      <c r="Q19" s="63" t="n">
        <v>0</v>
      </c>
      <c r="R19" s="63" t="n">
        <v>0</v>
      </c>
      <c r="S19" s="63" t="n">
        <v>0</v>
      </c>
      <c r="T19" s="63" t="n">
        <v>0</v>
      </c>
      <c r="U19" s="63" t="n">
        <v>0</v>
      </c>
      <c r="V19" s="63" t="n">
        <v>0</v>
      </c>
    </row>
    <row r="20" customFormat="false" ht="15" hidden="false" customHeight="false" outlineLevel="0" collapsed="false">
      <c r="A20" s="84" t="s">
        <v>293</v>
      </c>
      <c r="B20" s="77" t="s">
        <v>189</v>
      </c>
      <c r="C20" s="46" t="s">
        <v>79</v>
      </c>
      <c r="D20" s="46" t="s">
        <v>79</v>
      </c>
      <c r="E20" s="46" t="s">
        <v>79</v>
      </c>
      <c r="F20" s="45" t="s">
        <v>79</v>
      </c>
      <c r="G20" s="45" t="s">
        <v>79</v>
      </c>
      <c r="H20" s="45" t="s">
        <v>79</v>
      </c>
      <c r="I20" s="45" t="s">
        <v>79</v>
      </c>
      <c r="J20" s="45" t="s">
        <v>79</v>
      </c>
      <c r="K20" s="45" t="s">
        <v>79</v>
      </c>
      <c r="L20" s="45" t="s">
        <v>79</v>
      </c>
      <c r="M20" s="45" t="s">
        <v>79</v>
      </c>
      <c r="N20" s="63" t="n">
        <v>24000000000</v>
      </c>
      <c r="O20" s="63" t="n">
        <v>145000000000</v>
      </c>
      <c r="P20" s="63" t="n">
        <v>0</v>
      </c>
      <c r="Q20" s="63" t="n">
        <v>0</v>
      </c>
      <c r="R20" s="63" t="n">
        <v>0</v>
      </c>
      <c r="S20" s="63" t="n">
        <v>0</v>
      </c>
      <c r="T20" s="63" t="n">
        <v>0</v>
      </c>
      <c r="U20" s="63" t="n">
        <v>0</v>
      </c>
      <c r="V20" s="63" t="n">
        <v>0</v>
      </c>
    </row>
    <row r="21" customFormat="false" ht="15" hidden="false" customHeight="false" outlineLevel="0" collapsed="false">
      <c r="A21" s="81" t="s">
        <v>294</v>
      </c>
      <c r="B21" s="77" t="s">
        <v>98</v>
      </c>
      <c r="C21" s="82" t="n">
        <v>0</v>
      </c>
      <c r="D21" s="82" t="n">
        <v>0</v>
      </c>
      <c r="E21" s="82" t="n">
        <v>7447000000</v>
      </c>
      <c r="F21" s="45" t="n">
        <v>46506000000000</v>
      </c>
      <c r="G21" s="45" t="n">
        <v>51354000000000</v>
      </c>
      <c r="H21" s="45" t="n">
        <v>175942000000000</v>
      </c>
      <c r="I21" s="45" t="n">
        <v>328507000000000</v>
      </c>
      <c r="J21" s="63" t="n">
        <v>116000000000</v>
      </c>
      <c r="K21" s="63" t="n">
        <v>151000000000</v>
      </c>
      <c r="L21" s="63" t="n">
        <v>679000000000</v>
      </c>
      <c r="M21" s="63" t="n">
        <v>1676000000000</v>
      </c>
      <c r="N21" s="63" t="n">
        <v>1226000000000</v>
      </c>
      <c r="O21" s="63" t="n">
        <v>1306000000000</v>
      </c>
      <c r="P21" s="63" t="n">
        <v>1212000000000</v>
      </c>
      <c r="Q21" s="63" t="n">
        <v>1063000000000</v>
      </c>
      <c r="R21" s="63" t="n">
        <v>1422000000000</v>
      </c>
      <c r="S21" s="63" t="n">
        <v>1743000000000</v>
      </c>
      <c r="T21" s="63" t="n">
        <v>1914000000000</v>
      </c>
      <c r="U21" s="63" t="n">
        <v>2034000000000</v>
      </c>
      <c r="V21" s="63" t="n">
        <v>2098000000000</v>
      </c>
    </row>
    <row r="22" customFormat="false" ht="15" hidden="false" customHeight="false" outlineLevel="0" collapsed="false">
      <c r="A22" s="84" t="s">
        <v>295</v>
      </c>
      <c r="B22" s="77" t="s">
        <v>332</v>
      </c>
      <c r="C22" s="46" t="s">
        <v>79</v>
      </c>
      <c r="D22" s="46" t="s">
        <v>79</v>
      </c>
      <c r="E22" s="46" t="s">
        <v>79</v>
      </c>
      <c r="F22" s="45" t="s">
        <v>79</v>
      </c>
      <c r="G22" s="45" t="s">
        <v>79</v>
      </c>
      <c r="H22" s="45" t="s">
        <v>79</v>
      </c>
      <c r="I22" s="45" t="s">
        <v>79</v>
      </c>
      <c r="J22" s="63" t="n">
        <v>0</v>
      </c>
      <c r="K22" s="63" t="n">
        <v>0</v>
      </c>
      <c r="L22" s="63" t="n">
        <v>150000000000</v>
      </c>
      <c r="M22" s="63" t="n">
        <v>112000000000</v>
      </c>
      <c r="N22" s="63" t="n">
        <v>44000000000</v>
      </c>
      <c r="O22" s="63" t="n">
        <v>0</v>
      </c>
      <c r="P22" s="63" t="n">
        <v>8000000000</v>
      </c>
      <c r="Q22" s="63" t="n">
        <v>0</v>
      </c>
      <c r="R22" s="63" t="n">
        <v>0</v>
      </c>
      <c r="S22" s="63" t="n">
        <v>0</v>
      </c>
      <c r="T22" s="63" t="n">
        <v>0</v>
      </c>
      <c r="U22" s="63" t="n">
        <v>0</v>
      </c>
      <c r="V22" s="63" t="n">
        <v>0</v>
      </c>
    </row>
    <row r="23" customFormat="false" ht="15" hidden="false" customHeight="false" outlineLevel="0" collapsed="false">
      <c r="A23" s="84" t="s">
        <v>296</v>
      </c>
      <c r="B23" s="77" t="s">
        <v>332</v>
      </c>
      <c r="C23" s="46" t="s">
        <v>79</v>
      </c>
      <c r="D23" s="46" t="s">
        <v>79</v>
      </c>
      <c r="E23" s="46" t="s">
        <v>79</v>
      </c>
      <c r="F23" s="45" t="s">
        <v>79</v>
      </c>
      <c r="G23" s="45" t="s">
        <v>79</v>
      </c>
      <c r="H23" s="45" t="s">
        <v>79</v>
      </c>
      <c r="I23" s="45" t="s">
        <v>79</v>
      </c>
      <c r="J23" s="63" t="n">
        <v>32000000000</v>
      </c>
      <c r="K23" s="63" t="n">
        <v>71000000000</v>
      </c>
      <c r="L23" s="63" t="n">
        <v>185000000000</v>
      </c>
      <c r="M23" s="63" t="n">
        <v>714000000000</v>
      </c>
      <c r="N23" s="63" t="n">
        <v>849000000000</v>
      </c>
      <c r="O23" s="63" t="n">
        <v>958000000000</v>
      </c>
      <c r="P23" s="63" t="n">
        <v>764000000000</v>
      </c>
      <c r="Q23" s="63" t="n">
        <v>632000000000</v>
      </c>
      <c r="R23" s="63" t="n">
        <v>959000000000</v>
      </c>
      <c r="S23" s="63" t="n">
        <v>1249000000000</v>
      </c>
      <c r="T23" s="63" t="n">
        <v>1386000000000</v>
      </c>
      <c r="U23" s="63" t="n">
        <v>1554000000000</v>
      </c>
      <c r="V23" s="63" t="n">
        <v>1571000000000</v>
      </c>
    </row>
    <row r="24" customFormat="false" ht="15" hidden="false" customHeight="false" outlineLevel="0" collapsed="false">
      <c r="A24" s="84" t="s">
        <v>297</v>
      </c>
      <c r="B24" s="77" t="s">
        <v>332</v>
      </c>
      <c r="C24" s="46" t="s">
        <v>79</v>
      </c>
      <c r="D24" s="46" t="s">
        <v>79</v>
      </c>
      <c r="E24" s="46" t="s">
        <v>79</v>
      </c>
      <c r="F24" s="45" t="s">
        <v>79</v>
      </c>
      <c r="G24" s="45" t="s">
        <v>79</v>
      </c>
      <c r="H24" s="45" t="s">
        <v>79</v>
      </c>
      <c r="I24" s="45" t="s">
        <v>79</v>
      </c>
      <c r="J24" s="63" t="n">
        <v>84000000000</v>
      </c>
      <c r="K24" s="63" t="n">
        <v>80000000000</v>
      </c>
      <c r="L24" s="63" t="n">
        <v>343000000000</v>
      </c>
      <c r="M24" s="63" t="n">
        <v>850000000000</v>
      </c>
      <c r="N24" s="63" t="n">
        <v>333000000000</v>
      </c>
      <c r="O24" s="63" t="n">
        <v>348000000000</v>
      </c>
      <c r="P24" s="63" t="n">
        <v>440000000000</v>
      </c>
      <c r="Q24" s="63" t="n">
        <v>431000000000</v>
      </c>
      <c r="R24" s="63" t="n">
        <v>462000000000</v>
      </c>
      <c r="S24" s="63" t="n">
        <v>493000000000</v>
      </c>
      <c r="T24" s="63" t="n">
        <v>528000000000</v>
      </c>
      <c r="U24" s="63" t="n">
        <v>480000000000</v>
      </c>
      <c r="V24" s="63" t="n">
        <v>527000000000</v>
      </c>
    </row>
    <row r="25" s="24" customFormat="true" ht="12.75" hidden="false" customHeight="true" outlineLevel="0" collapsed="false">
      <c r="A25" s="22" t="s">
        <v>298</v>
      </c>
      <c r="B25" s="96" t="s">
        <v>299</v>
      </c>
      <c r="C25" s="102" t="n">
        <v>32988000000</v>
      </c>
      <c r="D25" s="102" t="n">
        <v>115147000000</v>
      </c>
      <c r="E25" s="102" t="n">
        <v>198406000000</v>
      </c>
      <c r="F25" s="98" t="n">
        <v>236160000000000</v>
      </c>
      <c r="G25" s="98" t="n">
        <v>398974000000000</v>
      </c>
      <c r="H25" s="98" t="n">
        <v>668396000000000</v>
      </c>
      <c r="I25" s="98" t="n">
        <v>840866000000000</v>
      </c>
      <c r="J25" s="99" t="n">
        <v>977000000000</v>
      </c>
      <c r="K25" s="99" t="n">
        <v>1500000000000</v>
      </c>
      <c r="L25" s="99" t="n">
        <v>2586000000000</v>
      </c>
      <c r="M25" s="98" t="n">
        <v>3342000000000</v>
      </c>
      <c r="N25" s="99" t="n">
        <v>4194000000000</v>
      </c>
      <c r="O25" s="99" t="n">
        <v>4922000000000</v>
      </c>
      <c r="P25" s="99" t="n">
        <v>5275000000000</v>
      </c>
      <c r="Q25" s="99" t="n">
        <v>5950000000000</v>
      </c>
      <c r="R25" s="99" t="n">
        <v>6749000000000</v>
      </c>
      <c r="S25" s="99" t="n">
        <v>7965000000000</v>
      </c>
      <c r="T25" s="103" t="n">
        <v>9570000000000</v>
      </c>
      <c r="U25" s="103" t="n">
        <v>10919000000000</v>
      </c>
      <c r="V25" s="99" t="n">
        <v>11757000000000</v>
      </c>
    </row>
    <row r="26" customFormat="false" ht="15" hidden="false" customHeight="false" outlineLevel="0" collapsed="false">
      <c r="A26" s="81" t="s">
        <v>242</v>
      </c>
      <c r="B26" s="77" t="s">
        <v>110</v>
      </c>
      <c r="C26" s="46"/>
      <c r="D26" s="46"/>
      <c r="E26" s="46"/>
      <c r="F26" s="45"/>
      <c r="G26" s="45"/>
      <c r="H26" s="45"/>
      <c r="I26" s="45" t="n">
        <f aca="false">I27+I31++I32</f>
        <v>439194000000000</v>
      </c>
      <c r="J26" s="63" t="n">
        <v>811000000000</v>
      </c>
      <c r="K26" s="63" t="n">
        <v>1177000000000</v>
      </c>
      <c r="L26" s="63" t="n">
        <v>1652000000000</v>
      </c>
      <c r="M26" s="45" t="n">
        <v>2073000000000</v>
      </c>
      <c r="N26" s="63" t="n">
        <v>2386000000000</v>
      </c>
      <c r="O26" s="63" t="n">
        <v>2620000000000</v>
      </c>
      <c r="P26" s="63" t="n">
        <v>2901000000000</v>
      </c>
      <c r="Q26" s="63" t="n">
        <v>3378000000000</v>
      </c>
      <c r="R26" s="63" t="n">
        <v>3885000000000</v>
      </c>
      <c r="S26" s="63" t="n">
        <v>4432000000000</v>
      </c>
      <c r="T26" s="63" t="n">
        <v>5069000000000</v>
      </c>
      <c r="U26" s="63" t="n">
        <v>5814000000000</v>
      </c>
      <c r="V26" s="63" t="n">
        <v>6602000000000</v>
      </c>
    </row>
    <row r="27" customFormat="false" ht="15" hidden="false" customHeight="false" outlineLevel="0" collapsed="false">
      <c r="A27" s="84" t="s">
        <v>300</v>
      </c>
      <c r="B27" s="61" t="s">
        <v>197</v>
      </c>
      <c r="C27" s="82" t="n">
        <v>7312000000</v>
      </c>
      <c r="D27" s="82" t="n">
        <v>23540000000</v>
      </c>
      <c r="E27" s="82" t="n">
        <v>39287000000</v>
      </c>
      <c r="F27" s="45" t="n">
        <v>57104000000000</v>
      </c>
      <c r="G27" s="45" t="n">
        <v>93223000000000</v>
      </c>
      <c r="H27" s="45" t="n">
        <v>146776000000000</v>
      </c>
      <c r="I27" s="45" t="n">
        <v>218898000000000</v>
      </c>
      <c r="J27" s="63" t="n">
        <v>301000000000</v>
      </c>
      <c r="K27" s="63" t="n">
        <v>452000000000</v>
      </c>
      <c r="L27" s="63" t="n">
        <v>548000000000</v>
      </c>
      <c r="M27" s="63" t="n">
        <v>697000000000</v>
      </c>
      <c r="N27" s="63" t="n">
        <v>1091000000000</v>
      </c>
      <c r="O27" s="63" t="n">
        <v>1256000000000</v>
      </c>
      <c r="P27" s="63" t="n">
        <v>1398000000000</v>
      </c>
      <c r="Q27" s="63" t="n">
        <v>1570000000000</v>
      </c>
      <c r="R27" s="63" t="n">
        <v>1736000000000</v>
      </c>
      <c r="S27" s="63" t="n">
        <v>1948000000000</v>
      </c>
      <c r="T27" s="63" t="n">
        <v>2191000000000</v>
      </c>
      <c r="U27" s="63" t="n">
        <v>2461000000000</v>
      </c>
      <c r="V27" s="63" t="n">
        <v>2734000000000</v>
      </c>
    </row>
    <row r="28" customFormat="false" ht="15" hidden="false" customHeight="false" outlineLevel="0" collapsed="false">
      <c r="A28" s="84" t="s">
        <v>301</v>
      </c>
      <c r="B28" s="61" t="s">
        <v>197</v>
      </c>
      <c r="C28" s="82" t="n">
        <v>6173000000</v>
      </c>
      <c r="D28" s="82" t="n">
        <v>19532000000</v>
      </c>
      <c r="E28" s="82" t="n">
        <v>61157000000</v>
      </c>
      <c r="F28" s="45" t="s">
        <v>79</v>
      </c>
      <c r="G28" s="45" t="s">
        <v>79</v>
      </c>
      <c r="H28" s="45" t="s">
        <v>79</v>
      </c>
      <c r="I28" s="45" t="s">
        <v>79</v>
      </c>
      <c r="J28" s="63" t="n">
        <v>195000000000</v>
      </c>
      <c r="K28" s="63" t="n">
        <v>220000000000</v>
      </c>
      <c r="L28" s="63" t="n">
        <v>496000000000</v>
      </c>
      <c r="M28" s="63" t="n">
        <v>263000000000</v>
      </c>
      <c r="N28" s="63" t="n">
        <v>381000000000</v>
      </c>
      <c r="O28" s="63" t="n">
        <v>373000000000</v>
      </c>
      <c r="P28" s="63" t="n">
        <v>356000000000</v>
      </c>
      <c r="Q28" s="63" t="n">
        <v>318000000000</v>
      </c>
      <c r="R28" s="63" t="n">
        <v>393000000000</v>
      </c>
      <c r="S28" s="63" t="n">
        <v>395000000000</v>
      </c>
      <c r="T28" s="63" t="n">
        <v>397000000000</v>
      </c>
      <c r="U28" s="63" t="n">
        <v>400000000000</v>
      </c>
      <c r="V28" s="63" t="n">
        <v>404000000000</v>
      </c>
    </row>
    <row r="29" customFormat="false" ht="15" hidden="false" customHeight="false" outlineLevel="0" collapsed="false">
      <c r="A29" s="104" t="s">
        <v>252</v>
      </c>
      <c r="B29" s="77"/>
      <c r="C29" s="46" t="s">
        <v>79</v>
      </c>
      <c r="D29" s="46" t="s">
        <v>79</v>
      </c>
      <c r="E29" s="46" t="s">
        <v>79</v>
      </c>
      <c r="F29" s="45" t="s">
        <v>79</v>
      </c>
      <c r="G29" s="45" t="s">
        <v>79</v>
      </c>
      <c r="H29" s="45" t="s">
        <v>79</v>
      </c>
      <c r="I29" s="45" t="s">
        <v>79</v>
      </c>
      <c r="J29" s="63" t="n">
        <v>166000000000</v>
      </c>
      <c r="K29" s="63" t="s">
        <v>79</v>
      </c>
      <c r="L29" s="63" t="s">
        <v>79</v>
      </c>
      <c r="M29" s="63" t="n">
        <v>235000000000</v>
      </c>
      <c r="N29" s="63" t="s">
        <v>79</v>
      </c>
      <c r="O29" s="63" t="s">
        <v>79</v>
      </c>
      <c r="P29" s="63" t="s">
        <v>79</v>
      </c>
      <c r="Q29" s="63" t="s">
        <v>79</v>
      </c>
      <c r="R29" s="63" t="s">
        <v>79</v>
      </c>
      <c r="S29" s="63" t="s">
        <v>79</v>
      </c>
      <c r="T29" s="63" t="s">
        <v>79</v>
      </c>
      <c r="U29" s="63" t="s">
        <v>79</v>
      </c>
      <c r="V29" s="63" t="s">
        <v>79</v>
      </c>
    </row>
    <row r="30" customFormat="false" ht="15" hidden="false" customHeight="false" outlineLevel="0" collapsed="false">
      <c r="A30" s="104" t="s">
        <v>115</v>
      </c>
      <c r="B30" s="77"/>
      <c r="C30" s="46" t="s">
        <v>79</v>
      </c>
      <c r="D30" s="46" t="s">
        <v>79</v>
      </c>
      <c r="E30" s="46" t="s">
        <v>79</v>
      </c>
      <c r="F30" s="45" t="s">
        <v>79</v>
      </c>
      <c r="G30" s="45" t="s">
        <v>79</v>
      </c>
      <c r="H30" s="45" t="s">
        <v>79</v>
      </c>
      <c r="I30" s="45" t="s">
        <v>79</v>
      </c>
      <c r="J30" s="63" t="n">
        <v>29000000000</v>
      </c>
      <c r="K30" s="63" t="s">
        <v>79</v>
      </c>
      <c r="L30" s="63" t="s">
        <v>79</v>
      </c>
      <c r="M30" s="63" t="n">
        <v>29000000000</v>
      </c>
      <c r="N30" s="63" t="s">
        <v>79</v>
      </c>
      <c r="O30" s="63" t="s">
        <v>79</v>
      </c>
      <c r="P30" s="63" t="s">
        <v>79</v>
      </c>
      <c r="Q30" s="63" t="s">
        <v>79</v>
      </c>
      <c r="R30" s="63" t="s">
        <v>79</v>
      </c>
      <c r="S30" s="63" t="s">
        <v>79</v>
      </c>
      <c r="T30" s="63" t="s">
        <v>79</v>
      </c>
      <c r="U30" s="63" t="s">
        <v>79</v>
      </c>
      <c r="V30" s="63" t="s">
        <v>79</v>
      </c>
    </row>
    <row r="31" customFormat="false" ht="15" hidden="false" customHeight="false" outlineLevel="0" collapsed="false">
      <c r="A31" s="84" t="s">
        <v>302</v>
      </c>
      <c r="B31" s="61" t="s">
        <v>197</v>
      </c>
      <c r="C31" s="82" t="n">
        <v>3176000000</v>
      </c>
      <c r="D31" s="82" t="n">
        <v>9281000000</v>
      </c>
      <c r="E31" s="82" t="n">
        <v>12192000000</v>
      </c>
      <c r="F31" s="45" t="n">
        <v>19867000000000</v>
      </c>
      <c r="G31" s="45" t="n">
        <v>26590000000000</v>
      </c>
      <c r="H31" s="45" t="n">
        <v>43937000000000</v>
      </c>
      <c r="I31" s="45" t="n">
        <v>87102000000000</v>
      </c>
      <c r="J31" s="63" t="n">
        <v>112000000000</v>
      </c>
      <c r="K31" s="63" t="n">
        <v>227000000000</v>
      </c>
      <c r="L31" s="63" t="n">
        <v>284000000000</v>
      </c>
      <c r="M31" s="45" t="s">
        <v>79</v>
      </c>
      <c r="N31" s="63" t="n">
        <v>346000000000</v>
      </c>
      <c r="O31" s="63" t="n">
        <v>408000000000</v>
      </c>
      <c r="P31" s="63" t="n">
        <v>447000000000</v>
      </c>
      <c r="Q31" s="63" t="n">
        <v>578000000000</v>
      </c>
      <c r="R31" s="63" t="n">
        <v>649000000000</v>
      </c>
      <c r="S31" s="63" t="n">
        <v>743000000000</v>
      </c>
      <c r="T31" s="63" t="n">
        <v>841000000000</v>
      </c>
      <c r="U31" s="63" t="n">
        <v>949000000000</v>
      </c>
      <c r="V31" s="63" t="n">
        <v>1061000000000</v>
      </c>
    </row>
    <row r="32" customFormat="false" ht="15" hidden="false" customHeight="false" outlineLevel="0" collapsed="false">
      <c r="A32" s="84" t="s">
        <v>303</v>
      </c>
      <c r="B32" s="61" t="s">
        <v>197</v>
      </c>
      <c r="C32" s="82" t="n">
        <v>14977000000</v>
      </c>
      <c r="D32" s="82" t="n">
        <v>61090000000</v>
      </c>
      <c r="E32" s="82" t="n">
        <v>67286000000</v>
      </c>
      <c r="F32" s="45" t="n">
        <v>94377000000000</v>
      </c>
      <c r="G32" s="45" t="n">
        <v>119855000000000</v>
      </c>
      <c r="H32" s="45" t="n">
        <v>143842000000000</v>
      </c>
      <c r="I32" s="45" t="n">
        <v>133194000000000</v>
      </c>
      <c r="J32" s="63" t="n">
        <v>204000000000</v>
      </c>
      <c r="K32" s="63" t="n">
        <v>278000000000</v>
      </c>
      <c r="L32" s="63" t="n">
        <v>323000000000</v>
      </c>
      <c r="M32" s="45" t="n">
        <v>607000000000</v>
      </c>
      <c r="N32" s="63" t="n">
        <v>567000000000</v>
      </c>
      <c r="O32" s="63" t="n">
        <v>583000000000</v>
      </c>
      <c r="P32" s="63" t="n">
        <v>700000000000</v>
      </c>
      <c r="Q32" s="63" t="n">
        <v>913000000000</v>
      </c>
      <c r="R32" s="63" t="n">
        <v>1107000000000</v>
      </c>
      <c r="S32" s="63" t="n">
        <v>1345000000000</v>
      </c>
      <c r="T32" s="63" t="n">
        <v>1639000000000</v>
      </c>
      <c r="U32" s="63" t="n">
        <v>2004000000000</v>
      </c>
      <c r="V32" s="63" t="n">
        <v>2402000000000</v>
      </c>
    </row>
    <row r="33" customFormat="false" ht="15" hidden="false" customHeight="false" outlineLevel="0" collapsed="false">
      <c r="A33" s="84" t="s">
        <v>304</v>
      </c>
      <c r="B33" s="61" t="s">
        <v>197</v>
      </c>
      <c r="C33" s="46" t="s">
        <v>79</v>
      </c>
      <c r="D33" s="46" t="s">
        <v>79</v>
      </c>
      <c r="E33" s="46" t="s">
        <v>79</v>
      </c>
      <c r="F33" s="45" t="s">
        <v>79</v>
      </c>
      <c r="G33" s="45" t="s">
        <v>79</v>
      </c>
      <c r="H33" s="45" t="s">
        <v>79</v>
      </c>
      <c r="I33" s="45" t="s">
        <v>79</v>
      </c>
      <c r="J33" s="63" t="n">
        <v>0</v>
      </c>
      <c r="K33" s="63" t="s">
        <v>79</v>
      </c>
      <c r="L33" s="63" t="s">
        <v>79</v>
      </c>
      <c r="M33" s="63" t="n">
        <v>506000000000</v>
      </c>
      <c r="N33" s="63" t="n">
        <v>0</v>
      </c>
      <c r="O33" s="63" t="n">
        <v>0</v>
      </c>
      <c r="P33" s="63" t="n">
        <v>0</v>
      </c>
      <c r="Q33" s="63" t="n">
        <v>0</v>
      </c>
      <c r="R33" s="63" t="n">
        <v>0</v>
      </c>
      <c r="S33" s="63" t="n">
        <v>0</v>
      </c>
      <c r="T33" s="63" t="n">
        <v>0</v>
      </c>
      <c r="U33" s="63" t="n">
        <v>0</v>
      </c>
      <c r="V33" s="63" t="n">
        <v>0</v>
      </c>
    </row>
    <row r="34" customFormat="false" ht="15" hidden="false" customHeight="false" outlineLevel="0" collapsed="false">
      <c r="A34" s="81" t="s">
        <v>251</v>
      </c>
      <c r="B34" s="77" t="s">
        <v>110</v>
      </c>
      <c r="C34" s="46"/>
      <c r="D34" s="46"/>
      <c r="E34" s="46"/>
      <c r="F34" s="45"/>
      <c r="G34" s="45"/>
      <c r="H34" s="45"/>
      <c r="I34" s="45"/>
      <c r="J34" s="63" t="n">
        <v>121000000000</v>
      </c>
      <c r="K34" s="63" t="n">
        <v>244000000000</v>
      </c>
      <c r="L34" s="63" t="n">
        <v>704000000000</v>
      </c>
      <c r="M34" s="63" t="n">
        <v>1269000000000</v>
      </c>
      <c r="N34" s="63" t="n">
        <v>1253000000000</v>
      </c>
      <c r="O34" s="63" t="n">
        <v>1762000000000</v>
      </c>
      <c r="P34" s="63" t="n">
        <v>2129000000000</v>
      </c>
      <c r="Q34" s="63" t="n">
        <v>2280000000000</v>
      </c>
      <c r="R34" s="63" t="n">
        <v>2762000000000</v>
      </c>
      <c r="S34" s="63" t="n">
        <v>3437000000000</v>
      </c>
      <c r="T34" s="63" t="n">
        <v>4395000000000</v>
      </c>
      <c r="U34" s="63" t="n">
        <v>4984000000000</v>
      </c>
      <c r="V34" s="63" t="n">
        <v>5022000000000</v>
      </c>
    </row>
    <row r="35" customFormat="false" ht="15" hidden="false" customHeight="false" outlineLevel="0" collapsed="false">
      <c r="A35" s="84" t="s">
        <v>305</v>
      </c>
      <c r="B35" s="13" t="s">
        <v>58</v>
      </c>
      <c r="C35" s="46" t="s">
        <v>79</v>
      </c>
      <c r="D35" s="46" t="s">
        <v>79</v>
      </c>
      <c r="E35" s="46" t="s">
        <v>79</v>
      </c>
      <c r="F35" s="45" t="s">
        <v>79</v>
      </c>
      <c r="G35" s="45" t="s">
        <v>79</v>
      </c>
      <c r="H35" s="45" t="s">
        <v>79</v>
      </c>
      <c r="I35" s="45" t="s">
        <v>79</v>
      </c>
      <c r="J35" s="63" t="n">
        <v>77000000000</v>
      </c>
      <c r="K35" s="63" t="n">
        <v>137000000000</v>
      </c>
      <c r="L35" s="63" t="n">
        <v>460000000000</v>
      </c>
      <c r="M35" s="63" t="n">
        <v>962000000000</v>
      </c>
      <c r="N35" s="63" t="n">
        <v>876000000000</v>
      </c>
      <c r="O35" s="63" t="n">
        <v>1456000000000</v>
      </c>
      <c r="P35" s="63" t="n">
        <v>1522000000000</v>
      </c>
      <c r="Q35" s="63" t="n">
        <v>1713000000000</v>
      </c>
      <c r="R35" s="63" t="n">
        <v>2027000000000</v>
      </c>
      <c r="S35" s="63" t="n">
        <v>2441000000000</v>
      </c>
      <c r="T35" s="63" t="n">
        <v>3143000000000</v>
      </c>
      <c r="U35" s="63" t="n">
        <v>3434000000000</v>
      </c>
      <c r="V35" s="63" t="n">
        <v>3130000000000</v>
      </c>
    </row>
    <row r="36" customFormat="false" ht="15" hidden="false" customHeight="false" outlineLevel="0" collapsed="false">
      <c r="A36" s="84" t="s">
        <v>306</v>
      </c>
      <c r="B36" s="13" t="s">
        <v>58</v>
      </c>
      <c r="C36" s="46" t="s">
        <v>79</v>
      </c>
      <c r="D36" s="46" t="s">
        <v>79</v>
      </c>
      <c r="E36" s="46" t="s">
        <v>79</v>
      </c>
      <c r="F36" s="45" t="s">
        <v>79</v>
      </c>
      <c r="G36" s="45" t="s">
        <v>79</v>
      </c>
      <c r="H36" s="45" t="s">
        <v>79</v>
      </c>
      <c r="I36" s="45" t="s">
        <v>79</v>
      </c>
      <c r="J36" s="63" t="n">
        <v>44000000000</v>
      </c>
      <c r="K36" s="63" t="n">
        <v>107000000000</v>
      </c>
      <c r="L36" s="63" t="n">
        <v>244000000000</v>
      </c>
      <c r="M36" s="63" t="n">
        <v>307000000000</v>
      </c>
      <c r="N36" s="63" t="n">
        <v>377000000000</v>
      </c>
      <c r="O36" s="63" t="n">
        <v>305000000000</v>
      </c>
      <c r="P36" s="63" t="n">
        <v>607000000000</v>
      </c>
      <c r="Q36" s="63" t="n">
        <v>566000000000</v>
      </c>
      <c r="R36" s="63" t="n">
        <v>735000000000</v>
      </c>
      <c r="S36" s="63" t="n">
        <v>996000000000</v>
      </c>
      <c r="T36" s="63" t="n">
        <v>1252000000000</v>
      </c>
      <c r="U36" s="63" t="n">
        <v>1551000000000</v>
      </c>
      <c r="V36" s="63" t="n">
        <v>1892000000000</v>
      </c>
    </row>
    <row r="37" customFormat="false" ht="15" hidden="false" customHeight="false" outlineLevel="0" collapsed="false">
      <c r="A37" s="84" t="s">
        <v>307</v>
      </c>
      <c r="B37" s="13" t="s">
        <v>58</v>
      </c>
      <c r="C37" s="46" t="s">
        <v>79</v>
      </c>
      <c r="D37" s="46" t="s">
        <v>79</v>
      </c>
      <c r="E37" s="46" t="s">
        <v>79</v>
      </c>
      <c r="F37" s="45" t="s">
        <v>79</v>
      </c>
      <c r="G37" s="45" t="s">
        <v>79</v>
      </c>
      <c r="H37" s="45" t="s">
        <v>79</v>
      </c>
      <c r="I37" s="45" t="s">
        <v>79</v>
      </c>
      <c r="J37" s="63" t="s">
        <v>79</v>
      </c>
      <c r="K37" s="63" t="s">
        <v>79</v>
      </c>
      <c r="L37" s="63" t="s">
        <v>79</v>
      </c>
      <c r="M37" s="63" t="n">
        <v>54000000000</v>
      </c>
      <c r="N37" s="63" t="s">
        <v>79</v>
      </c>
      <c r="O37" s="63" t="s">
        <v>79</v>
      </c>
      <c r="P37" s="63" t="s">
        <v>79</v>
      </c>
      <c r="Q37" s="63" t="s">
        <v>79</v>
      </c>
      <c r="R37" s="63" t="s">
        <v>79</v>
      </c>
      <c r="S37" s="63" t="s">
        <v>79</v>
      </c>
      <c r="T37" s="63" t="s">
        <v>79</v>
      </c>
      <c r="U37" s="63" t="s">
        <v>79</v>
      </c>
      <c r="V37" s="63" t="s">
        <v>79</v>
      </c>
    </row>
    <row r="38" customFormat="false" ht="15" hidden="false" customHeight="false" outlineLevel="0" collapsed="false">
      <c r="A38" s="84" t="s">
        <v>308</v>
      </c>
      <c r="B38" s="13" t="s">
        <v>58</v>
      </c>
      <c r="C38" s="46" t="s">
        <v>79</v>
      </c>
      <c r="D38" s="46" t="s">
        <v>79</v>
      </c>
      <c r="E38" s="46" t="s">
        <v>79</v>
      </c>
      <c r="F38" s="45" t="s">
        <v>79</v>
      </c>
      <c r="G38" s="45" t="s">
        <v>79</v>
      </c>
      <c r="H38" s="45" t="s">
        <v>79</v>
      </c>
      <c r="I38" s="45" t="s">
        <v>79</v>
      </c>
      <c r="J38" s="63" t="s">
        <v>79</v>
      </c>
      <c r="K38" s="63" t="s">
        <v>79</v>
      </c>
      <c r="L38" s="63" t="s">
        <v>79</v>
      </c>
      <c r="M38" s="63" t="n">
        <v>253000000000</v>
      </c>
      <c r="N38" s="63" t="s">
        <v>79</v>
      </c>
      <c r="O38" s="63" t="s">
        <v>79</v>
      </c>
      <c r="P38" s="63" t="s">
        <v>79</v>
      </c>
      <c r="Q38" s="63" t="s">
        <v>79</v>
      </c>
      <c r="R38" s="63" t="s">
        <v>79</v>
      </c>
      <c r="S38" s="63" t="s">
        <v>79</v>
      </c>
      <c r="T38" s="63" t="s">
        <v>79</v>
      </c>
      <c r="U38" s="63" t="s">
        <v>79</v>
      </c>
      <c r="V38" s="63" t="s">
        <v>79</v>
      </c>
    </row>
    <row r="39" customFormat="false" ht="15" hidden="false" customHeight="false" outlineLevel="0" collapsed="false">
      <c r="A39" s="81" t="s">
        <v>211</v>
      </c>
      <c r="B39" s="77" t="s">
        <v>110</v>
      </c>
      <c r="C39" s="46" t="n">
        <f aca="false">C40+C43</f>
        <v>0</v>
      </c>
      <c r="D39" s="46" t="n">
        <f aca="false">D40+D43</f>
        <v>0</v>
      </c>
      <c r="E39" s="46" t="n">
        <f aca="false">E40+E43</f>
        <v>0</v>
      </c>
      <c r="F39" s="46" t="n">
        <f aca="false">F40+F43</f>
        <v>0</v>
      </c>
      <c r="G39" s="46" t="n">
        <f aca="false">G40+G43</f>
        <v>398000000000</v>
      </c>
      <c r="H39" s="46" t="n">
        <f aca="false">H40+H43</f>
        <v>97071000000000</v>
      </c>
      <c r="I39" s="46" t="n">
        <f aca="false">I40+I43</f>
        <v>171706000000000</v>
      </c>
      <c r="J39" s="46" t="n">
        <f aca="false">J40+J43</f>
        <v>45000000000</v>
      </c>
      <c r="K39" s="46" t="n">
        <f aca="false">K40+K43</f>
        <v>79000000000</v>
      </c>
      <c r="L39" s="46" t="n">
        <f aca="false">L40+L43</f>
        <v>231000000000</v>
      </c>
      <c r="M39" s="46" t="n">
        <f aca="false">M40+M43</f>
        <v>0</v>
      </c>
      <c r="N39" s="46" t="n">
        <f aca="false">N40+N43</f>
        <v>561000000000</v>
      </c>
      <c r="O39" s="46" t="n">
        <f aca="false">O40+O43</f>
        <v>541000000000</v>
      </c>
      <c r="P39" s="46" t="n">
        <f aca="false">P40+P43</f>
        <v>273000000000</v>
      </c>
      <c r="Q39" s="46" t="n">
        <f aca="false">Q40+Q43</f>
        <v>291000000000</v>
      </c>
      <c r="R39" s="46" t="n">
        <f aca="false">R40+R43</f>
        <v>102000000000</v>
      </c>
      <c r="S39" s="46" t="n">
        <f aca="false">S40+S43</f>
        <v>95000000000</v>
      </c>
      <c r="T39" s="46" t="n">
        <f aca="false">T40+T43</f>
        <v>107000000000</v>
      </c>
      <c r="U39" s="46" t="n">
        <f aca="false">U40+U43</f>
        <v>120000000000</v>
      </c>
      <c r="V39" s="46" t="n">
        <f aca="false">V40+V43</f>
        <v>134000000000</v>
      </c>
    </row>
    <row r="40" customFormat="false" ht="15" hidden="false" customHeight="false" outlineLevel="0" collapsed="false">
      <c r="A40" s="84" t="s">
        <v>250</v>
      </c>
      <c r="B40" s="61" t="s">
        <v>163</v>
      </c>
      <c r="C40" s="46"/>
      <c r="D40" s="46"/>
      <c r="E40" s="46"/>
      <c r="F40" s="45" t="n">
        <v>0</v>
      </c>
      <c r="G40" s="45" t="n">
        <v>398000000000</v>
      </c>
      <c r="H40" s="45" t="n">
        <v>97071000000000</v>
      </c>
      <c r="I40" s="45" t="n">
        <v>171706000000000</v>
      </c>
      <c r="J40" s="63" t="n">
        <v>45000000000</v>
      </c>
      <c r="K40" s="63" t="n">
        <v>79000000000</v>
      </c>
      <c r="L40" s="63" t="n">
        <v>231000000000</v>
      </c>
      <c r="M40" s="45"/>
      <c r="N40" s="63" t="n">
        <v>561000000000</v>
      </c>
      <c r="O40" s="63" t="n">
        <v>541000000000</v>
      </c>
      <c r="P40" s="63" t="n">
        <v>273000000000</v>
      </c>
      <c r="Q40" s="63" t="n">
        <v>195000000000</v>
      </c>
      <c r="R40" s="63" t="n">
        <v>0</v>
      </c>
      <c r="S40" s="63" t="n">
        <v>0</v>
      </c>
      <c r="T40" s="63" t="n">
        <v>0</v>
      </c>
      <c r="U40" s="63" t="n">
        <v>0</v>
      </c>
      <c r="V40" s="63" t="n">
        <v>0</v>
      </c>
    </row>
    <row r="41" customFormat="false" ht="15" hidden="false" customHeight="false" outlineLevel="0" collapsed="false">
      <c r="A41" s="85" t="s">
        <v>305</v>
      </c>
      <c r="B41" s="81"/>
      <c r="C41" s="46"/>
      <c r="D41" s="46"/>
      <c r="E41" s="46"/>
      <c r="F41" s="45"/>
      <c r="G41" s="45"/>
      <c r="H41" s="45"/>
      <c r="I41" s="45"/>
      <c r="J41" s="63" t="n">
        <v>0</v>
      </c>
      <c r="K41" s="63" t="n">
        <v>5000000000</v>
      </c>
      <c r="L41" s="63" t="n">
        <v>97000000000</v>
      </c>
      <c r="M41" s="45"/>
      <c r="N41" s="63" t="n">
        <v>174000000000</v>
      </c>
      <c r="O41" s="63" t="n">
        <v>139000000000</v>
      </c>
      <c r="P41" s="63" t="n">
        <v>69000000000</v>
      </c>
      <c r="Q41" s="63" t="n">
        <v>38000000000</v>
      </c>
      <c r="R41" s="63" t="n">
        <v>0</v>
      </c>
      <c r="S41" s="63" t="n">
        <v>0</v>
      </c>
      <c r="T41" s="63" t="n">
        <v>0</v>
      </c>
      <c r="U41" s="63" t="n">
        <v>0</v>
      </c>
      <c r="V41" s="63" t="n">
        <v>0</v>
      </c>
    </row>
    <row r="42" customFormat="false" ht="15" hidden="false" customHeight="false" outlineLevel="0" collapsed="false">
      <c r="A42" s="85" t="s">
        <v>306</v>
      </c>
      <c r="B42" s="81"/>
      <c r="C42" s="46"/>
      <c r="D42" s="46"/>
      <c r="E42" s="46"/>
      <c r="F42" s="45"/>
      <c r="G42" s="45"/>
      <c r="H42" s="45"/>
      <c r="I42" s="45"/>
      <c r="J42" s="63" t="n">
        <v>45000000000</v>
      </c>
      <c r="K42" s="63" t="n">
        <v>74000000000</v>
      </c>
      <c r="L42" s="63" t="n">
        <v>133000000000</v>
      </c>
      <c r="M42" s="45"/>
      <c r="N42" s="63" t="n">
        <v>388000000000</v>
      </c>
      <c r="O42" s="63" t="n">
        <v>402000000000</v>
      </c>
      <c r="P42" s="63" t="n">
        <v>204000000000</v>
      </c>
      <c r="Q42" s="63" t="n">
        <v>158000000000</v>
      </c>
      <c r="R42" s="63" t="n">
        <v>0</v>
      </c>
      <c r="S42" s="63" t="n">
        <v>0</v>
      </c>
      <c r="T42" s="63" t="n">
        <v>0</v>
      </c>
      <c r="U42" s="63" t="n">
        <v>0</v>
      </c>
      <c r="V42" s="63" t="n">
        <v>0</v>
      </c>
    </row>
    <row r="43" customFormat="false" ht="15" hidden="false" customHeight="false" outlineLevel="0" collapsed="false">
      <c r="A43" s="84" t="s">
        <v>309</v>
      </c>
      <c r="B43" s="61" t="s">
        <v>163</v>
      </c>
      <c r="C43" s="46"/>
      <c r="D43" s="46"/>
      <c r="E43" s="46"/>
      <c r="F43" s="45"/>
      <c r="G43" s="45"/>
      <c r="H43" s="45"/>
      <c r="I43" s="45"/>
      <c r="J43" s="63" t="n">
        <v>0</v>
      </c>
      <c r="K43" s="63" t="n">
        <v>0</v>
      </c>
      <c r="L43" s="63" t="n">
        <v>0</v>
      </c>
      <c r="M43" s="45" t="n">
        <v>0</v>
      </c>
      <c r="N43" s="63" t="n">
        <v>0</v>
      </c>
      <c r="O43" s="63" t="n">
        <v>0</v>
      </c>
      <c r="P43" s="63" t="n">
        <v>0</v>
      </c>
      <c r="Q43" s="63" t="n">
        <v>96000000000</v>
      </c>
      <c r="R43" s="63" t="n">
        <v>102000000000</v>
      </c>
      <c r="S43" s="63" t="n">
        <v>95000000000</v>
      </c>
      <c r="T43" s="63" t="n">
        <v>107000000000</v>
      </c>
      <c r="U43" s="63" t="n">
        <v>120000000000</v>
      </c>
      <c r="V43" s="63" t="n">
        <v>134000000000</v>
      </c>
    </row>
    <row r="44" customFormat="false" ht="15" hidden="false" customHeight="false" outlineLevel="0" collapsed="false">
      <c r="A44" s="81" t="s">
        <v>310</v>
      </c>
      <c r="B44" s="77"/>
      <c r="C44" s="46" t="s">
        <v>79</v>
      </c>
      <c r="D44" s="46" t="s">
        <v>79</v>
      </c>
      <c r="E44" s="46" t="s">
        <v>79</v>
      </c>
      <c r="F44" s="45" t="s">
        <v>79</v>
      </c>
      <c r="G44" s="45" t="s">
        <v>79</v>
      </c>
      <c r="H44" s="45" t="s">
        <v>79</v>
      </c>
      <c r="I44" s="45" t="s">
        <v>79</v>
      </c>
      <c r="J44" s="63" t="s">
        <v>79</v>
      </c>
      <c r="K44" s="63" t="s">
        <v>79</v>
      </c>
      <c r="L44" s="63" t="s">
        <v>79</v>
      </c>
      <c r="M44" s="63" t="n">
        <v>587000000000</v>
      </c>
      <c r="N44" s="63" t="s">
        <v>79</v>
      </c>
      <c r="O44" s="63" t="s">
        <v>79</v>
      </c>
      <c r="P44" s="63" t="s">
        <v>79</v>
      </c>
      <c r="Q44" s="63" t="s">
        <v>79</v>
      </c>
      <c r="R44" s="63" t="s">
        <v>79</v>
      </c>
      <c r="S44" s="63" t="s">
        <v>79</v>
      </c>
      <c r="T44" s="63" t="s">
        <v>79</v>
      </c>
      <c r="U44" s="63" t="s">
        <v>79</v>
      </c>
      <c r="V44" s="63" t="s">
        <v>79</v>
      </c>
    </row>
    <row r="45" customFormat="false" ht="15" hidden="false" customHeight="false" outlineLevel="0" collapsed="false">
      <c r="A45" s="81" t="s">
        <v>311</v>
      </c>
      <c r="B45" s="77"/>
      <c r="C45" s="46" t="s">
        <v>79</v>
      </c>
      <c r="D45" s="46" t="s">
        <v>79</v>
      </c>
      <c r="E45" s="46" t="s">
        <v>79</v>
      </c>
      <c r="F45" s="45" t="s">
        <v>79</v>
      </c>
      <c r="G45" s="45" t="s">
        <v>79</v>
      </c>
      <c r="H45" s="45" t="s">
        <v>79</v>
      </c>
      <c r="I45" s="45" t="s">
        <v>79</v>
      </c>
      <c r="J45" s="63" t="s">
        <v>79</v>
      </c>
      <c r="K45" s="63" t="s">
        <v>79</v>
      </c>
      <c r="L45" s="63" t="s">
        <v>79</v>
      </c>
      <c r="M45" s="63" t="n">
        <v>563000000000</v>
      </c>
      <c r="N45" s="63" t="s">
        <v>79</v>
      </c>
      <c r="O45" s="63" t="s">
        <v>79</v>
      </c>
      <c r="P45" s="63" t="s">
        <v>79</v>
      </c>
      <c r="Q45" s="63" t="s">
        <v>79</v>
      </c>
      <c r="R45" s="63" t="s">
        <v>79</v>
      </c>
      <c r="S45" s="63" t="s">
        <v>79</v>
      </c>
      <c r="T45" s="63" t="s">
        <v>79</v>
      </c>
      <c r="U45" s="63" t="s">
        <v>79</v>
      </c>
      <c r="V45" s="63" t="s">
        <v>79</v>
      </c>
    </row>
    <row r="46" customFormat="false" ht="15" hidden="false" customHeight="false" outlineLevel="0" collapsed="false">
      <c r="A46" s="81" t="s">
        <v>115</v>
      </c>
      <c r="B46" s="81"/>
      <c r="C46" s="46" t="s">
        <v>79</v>
      </c>
      <c r="D46" s="46" t="s">
        <v>79</v>
      </c>
      <c r="E46" s="46" t="s">
        <v>79</v>
      </c>
      <c r="F46" s="45" t="s">
        <v>79</v>
      </c>
      <c r="G46" s="45" t="s">
        <v>79</v>
      </c>
      <c r="H46" s="45" t="s">
        <v>79</v>
      </c>
      <c r="I46" s="45" t="s">
        <v>79</v>
      </c>
      <c r="J46" s="63" t="s">
        <v>79</v>
      </c>
      <c r="K46" s="63" t="s">
        <v>79</v>
      </c>
      <c r="L46" s="63" t="s">
        <v>79</v>
      </c>
      <c r="M46" s="63" t="n">
        <v>563000000000</v>
      </c>
      <c r="N46" s="63" t="s">
        <v>79</v>
      </c>
      <c r="O46" s="63" t="s">
        <v>79</v>
      </c>
      <c r="P46" s="63" t="s">
        <v>79</v>
      </c>
      <c r="Q46" s="63" t="s">
        <v>79</v>
      </c>
      <c r="R46" s="63" t="s">
        <v>79</v>
      </c>
      <c r="S46" s="63" t="s">
        <v>79</v>
      </c>
      <c r="T46" s="63" t="s">
        <v>79</v>
      </c>
      <c r="U46" s="63" t="s">
        <v>79</v>
      </c>
      <c r="V46" s="63" t="s">
        <v>79</v>
      </c>
    </row>
    <row r="47" customFormat="false" ht="15" hidden="false" customHeight="false" outlineLevel="0" collapsed="false">
      <c r="A47" s="81" t="s">
        <v>312</v>
      </c>
      <c r="B47" s="77"/>
      <c r="C47" s="46" t="s">
        <v>79</v>
      </c>
      <c r="D47" s="46" t="s">
        <v>79</v>
      </c>
      <c r="E47" s="46" t="s">
        <v>79</v>
      </c>
      <c r="F47" s="45" t="s">
        <v>79</v>
      </c>
      <c r="G47" s="45" t="s">
        <v>79</v>
      </c>
      <c r="H47" s="45" t="s">
        <v>79</v>
      </c>
      <c r="I47" s="45" t="s">
        <v>79</v>
      </c>
      <c r="J47" s="63" t="s">
        <v>79</v>
      </c>
      <c r="K47" s="63" t="s">
        <v>79</v>
      </c>
      <c r="L47" s="63" t="s">
        <v>79</v>
      </c>
      <c r="M47" s="63" t="n">
        <v>563000000000</v>
      </c>
      <c r="N47" s="63" t="s">
        <v>79</v>
      </c>
      <c r="O47" s="63" t="s">
        <v>79</v>
      </c>
      <c r="P47" s="63" t="s">
        <v>79</v>
      </c>
      <c r="Q47" s="63" t="s">
        <v>79</v>
      </c>
      <c r="R47" s="63" t="s">
        <v>79</v>
      </c>
      <c r="S47" s="63" t="s">
        <v>79</v>
      </c>
      <c r="T47" s="63" t="s">
        <v>79</v>
      </c>
      <c r="U47" s="63" t="s">
        <v>79</v>
      </c>
      <c r="V47" s="63" t="s">
        <v>79</v>
      </c>
    </row>
    <row r="48" customFormat="false" ht="15" hidden="false" customHeight="false" outlineLevel="0" collapsed="false">
      <c r="A48" s="81" t="s">
        <v>313</v>
      </c>
      <c r="B48" s="77"/>
      <c r="C48" s="46" t="s">
        <v>79</v>
      </c>
      <c r="D48" s="46" t="s">
        <v>79</v>
      </c>
      <c r="E48" s="46" t="s">
        <v>79</v>
      </c>
      <c r="F48" s="45" t="s">
        <v>79</v>
      </c>
      <c r="G48" s="45" t="s">
        <v>79</v>
      </c>
      <c r="H48" s="45" t="s">
        <v>79</v>
      </c>
      <c r="I48" s="45" t="s">
        <v>79</v>
      </c>
      <c r="J48" s="63" t="s">
        <v>79</v>
      </c>
      <c r="K48" s="63" t="s">
        <v>79</v>
      </c>
      <c r="L48" s="63" t="s">
        <v>79</v>
      </c>
      <c r="M48" s="63" t="n">
        <v>0</v>
      </c>
      <c r="N48" s="63" t="s">
        <v>79</v>
      </c>
      <c r="O48" s="63" t="s">
        <v>79</v>
      </c>
      <c r="P48" s="63" t="s">
        <v>79</v>
      </c>
      <c r="Q48" s="63" t="s">
        <v>79</v>
      </c>
      <c r="R48" s="63" t="s">
        <v>79</v>
      </c>
      <c r="S48" s="63" t="s">
        <v>79</v>
      </c>
      <c r="T48" s="63" t="s">
        <v>79</v>
      </c>
      <c r="U48" s="63" t="s">
        <v>79</v>
      </c>
      <c r="V48" s="63" t="s">
        <v>79</v>
      </c>
    </row>
    <row r="49" customFormat="false" ht="15" hidden="false" customHeight="false" outlineLevel="0" collapsed="false">
      <c r="A49" s="81" t="s">
        <v>314</v>
      </c>
      <c r="B49" s="77"/>
      <c r="C49" s="46" t="s">
        <v>79</v>
      </c>
      <c r="D49" s="46" t="s">
        <v>79</v>
      </c>
      <c r="E49" s="46" t="s">
        <v>79</v>
      </c>
      <c r="F49" s="45" t="s">
        <v>79</v>
      </c>
      <c r="G49" s="45" t="s">
        <v>79</v>
      </c>
      <c r="H49" s="45" t="s">
        <v>79</v>
      </c>
      <c r="I49" s="45" t="s">
        <v>79</v>
      </c>
      <c r="J49" s="63" t="s">
        <v>79</v>
      </c>
      <c r="K49" s="63" t="s">
        <v>79</v>
      </c>
      <c r="L49" s="63" t="s">
        <v>79</v>
      </c>
      <c r="M49" s="63" t="n">
        <v>0</v>
      </c>
      <c r="N49" s="63" t="s">
        <v>79</v>
      </c>
      <c r="O49" s="63" t="s">
        <v>79</v>
      </c>
      <c r="P49" s="63" t="s">
        <v>79</v>
      </c>
      <c r="Q49" s="63" t="s">
        <v>79</v>
      </c>
      <c r="R49" s="63" t="s">
        <v>79</v>
      </c>
      <c r="S49" s="63" t="s">
        <v>79</v>
      </c>
      <c r="T49" s="63" t="s">
        <v>79</v>
      </c>
      <c r="U49" s="63" t="s">
        <v>79</v>
      </c>
      <c r="V49" s="63" t="s">
        <v>79</v>
      </c>
    </row>
    <row r="50" customFormat="false" ht="15" hidden="false" customHeight="false" outlineLevel="0" collapsed="false">
      <c r="A50" s="81" t="s">
        <v>252</v>
      </c>
      <c r="B50" s="81"/>
      <c r="C50" s="46" t="s">
        <v>79</v>
      </c>
      <c r="D50" s="46" t="s">
        <v>79</v>
      </c>
      <c r="E50" s="46" t="s">
        <v>79</v>
      </c>
      <c r="F50" s="45" t="s">
        <v>79</v>
      </c>
      <c r="G50" s="45" t="s">
        <v>79</v>
      </c>
      <c r="H50" s="45" t="s">
        <v>79</v>
      </c>
      <c r="I50" s="45" t="s">
        <v>79</v>
      </c>
      <c r="J50" s="63" t="s">
        <v>79</v>
      </c>
      <c r="K50" s="63" t="s">
        <v>79</v>
      </c>
      <c r="L50" s="63" t="s">
        <v>79</v>
      </c>
      <c r="M50" s="63" t="n">
        <v>0</v>
      </c>
      <c r="N50" s="63" t="s">
        <v>79</v>
      </c>
      <c r="O50" s="63" t="s">
        <v>79</v>
      </c>
      <c r="P50" s="63" t="s">
        <v>79</v>
      </c>
      <c r="Q50" s="63" t="s">
        <v>79</v>
      </c>
      <c r="R50" s="63" t="s">
        <v>79</v>
      </c>
      <c r="S50" s="63" t="s">
        <v>79</v>
      </c>
      <c r="T50" s="63" t="s">
        <v>79</v>
      </c>
      <c r="U50" s="63" t="s">
        <v>79</v>
      </c>
      <c r="V50" s="63" t="s">
        <v>79</v>
      </c>
    </row>
    <row r="51" customFormat="false" ht="15" hidden="false" customHeight="false" outlineLevel="0" collapsed="false">
      <c r="A51" s="81" t="s">
        <v>315</v>
      </c>
      <c r="B51" s="77"/>
      <c r="C51" s="82" t="n">
        <v>-17897000000</v>
      </c>
      <c r="D51" s="82" t="n">
        <v>-23871000000</v>
      </c>
      <c r="E51" s="82" t="n">
        <v>-38766000000</v>
      </c>
      <c r="F51" s="45" t="n">
        <v>-12837000000000</v>
      </c>
      <c r="G51" s="45" t="n">
        <v>-99617000000000</v>
      </c>
      <c r="H51" s="45" t="n">
        <v>-103498000000000</v>
      </c>
      <c r="I51" s="45" t="n">
        <v>16339000000000</v>
      </c>
      <c r="J51" s="63" t="n">
        <v>-100000000000</v>
      </c>
      <c r="K51" s="63" t="n">
        <v>-144000000000</v>
      </c>
      <c r="L51" s="63" t="n">
        <v>-380000000000</v>
      </c>
      <c r="M51" s="45" t="s">
        <v>79</v>
      </c>
      <c r="N51" s="63" t="n">
        <v>-255000000000</v>
      </c>
      <c r="O51" s="63" t="n">
        <v>146000000000</v>
      </c>
      <c r="P51" s="63" t="n">
        <v>-478000000000</v>
      </c>
      <c r="Q51" s="63" t="n">
        <v>-656000000000</v>
      </c>
      <c r="R51" s="63" t="n">
        <v>-563000000000</v>
      </c>
      <c r="S51" s="63" t="n">
        <v>-609000000000</v>
      </c>
      <c r="T51" s="63" t="n">
        <v>-1299000000000</v>
      </c>
      <c r="U51" s="63" t="n">
        <v>-1710000000000</v>
      </c>
      <c r="V51" s="63" t="n">
        <v>-1628000000000</v>
      </c>
    </row>
    <row r="52" customFormat="false" ht="15" hidden="false" customHeight="false" outlineLevel="0" collapsed="false">
      <c r="A52" s="77" t="s">
        <v>316</v>
      </c>
      <c r="B52" s="77"/>
      <c r="C52" s="82" t="n">
        <v>-11723000000</v>
      </c>
      <c r="D52" s="82" t="n">
        <v>-4339000000</v>
      </c>
      <c r="E52" s="82" t="n">
        <v>22391000000</v>
      </c>
      <c r="F52" s="45" t="n">
        <v>-9870000000000</v>
      </c>
      <c r="G52" s="45" t="n">
        <v>-12768000000000</v>
      </c>
      <c r="H52" s="45" t="n">
        <v>47282000000000</v>
      </c>
      <c r="I52" s="45" t="n">
        <v>112255000000000</v>
      </c>
      <c r="J52" s="63" t="n">
        <v>0</v>
      </c>
      <c r="K52" s="63" t="n">
        <v>0</v>
      </c>
      <c r="L52" s="63" t="n">
        <v>0</v>
      </c>
      <c r="M52" s="45" t="n">
        <v>0</v>
      </c>
      <c r="N52" s="63" t="n">
        <v>0</v>
      </c>
      <c r="O52" s="63" t="n">
        <v>0</v>
      </c>
      <c r="P52" s="63" t="n">
        <v>0</v>
      </c>
      <c r="Q52" s="63" t="n">
        <v>0</v>
      </c>
      <c r="R52" s="63" t="n">
        <v>0</v>
      </c>
      <c r="S52" s="63" t="n">
        <v>0</v>
      </c>
      <c r="T52" s="63" t="n">
        <v>0</v>
      </c>
      <c r="U52" s="63" t="n">
        <v>0</v>
      </c>
      <c r="V52" s="63" t="n">
        <v>0</v>
      </c>
    </row>
    <row r="53" customFormat="false" ht="15" hidden="false" customHeight="false" outlineLevel="0" collapsed="false">
      <c r="A53" s="77" t="s">
        <v>317</v>
      </c>
      <c r="B53" s="77"/>
      <c r="C53" s="86" t="s">
        <v>79</v>
      </c>
      <c r="D53" s="86" t="s">
        <v>79</v>
      </c>
      <c r="E53" s="86" t="s">
        <v>79</v>
      </c>
      <c r="F53" s="45" t="s">
        <v>79</v>
      </c>
      <c r="G53" s="45" t="s">
        <v>79</v>
      </c>
      <c r="H53" s="45" t="s">
        <v>79</v>
      </c>
      <c r="I53" s="45" t="s">
        <v>79</v>
      </c>
      <c r="J53" s="63" t="s">
        <v>79</v>
      </c>
      <c r="K53" s="63" t="s">
        <v>79</v>
      </c>
      <c r="L53" s="63" t="s">
        <v>79</v>
      </c>
      <c r="M53" s="63" t="n">
        <v>-23000000000</v>
      </c>
      <c r="N53" s="63" t="s">
        <v>79</v>
      </c>
      <c r="O53" s="63" t="s">
        <v>79</v>
      </c>
      <c r="P53" s="63" t="s">
        <v>79</v>
      </c>
      <c r="Q53" s="63" t="s">
        <v>79</v>
      </c>
      <c r="R53" s="63" t="s">
        <v>79</v>
      </c>
      <c r="S53" s="63" t="s">
        <v>79</v>
      </c>
      <c r="T53" s="63" t="s">
        <v>79</v>
      </c>
      <c r="U53" s="63" t="s">
        <v>79</v>
      </c>
      <c r="V53" s="63" t="s">
        <v>79</v>
      </c>
    </row>
    <row r="54" customFormat="false" ht="15" hidden="false" customHeight="false" outlineLevel="0" collapsed="false">
      <c r="A54" s="77" t="s">
        <v>318</v>
      </c>
      <c r="B54" s="77"/>
      <c r="C54" s="86"/>
      <c r="D54" s="86"/>
      <c r="E54" s="86"/>
      <c r="F54" s="45"/>
      <c r="G54" s="45"/>
      <c r="H54" s="45"/>
      <c r="I54" s="45"/>
      <c r="J54" s="63"/>
      <c r="K54" s="63"/>
      <c r="L54" s="63"/>
      <c r="M54" s="63" t="n">
        <v>-40000000000</v>
      </c>
      <c r="N54" s="63"/>
      <c r="O54" s="63"/>
      <c r="P54" s="63"/>
      <c r="Q54" s="63"/>
      <c r="R54" s="63"/>
      <c r="S54" s="63"/>
      <c r="T54" s="63"/>
      <c r="U54" s="63"/>
      <c r="V54" s="63"/>
    </row>
    <row r="55" customFormat="false" ht="15" hidden="false" customHeight="false" outlineLevel="0" collapsed="false">
      <c r="A55" s="81" t="s">
        <v>319</v>
      </c>
      <c r="B55" s="77"/>
      <c r="C55" s="82" t="n">
        <v>5715000000</v>
      </c>
      <c r="D55" s="82" t="n">
        <v>31787000000</v>
      </c>
      <c r="E55" s="82" t="n">
        <v>4712000000</v>
      </c>
      <c r="F55" s="45" t="s">
        <v>79</v>
      </c>
      <c r="G55" s="45" t="s">
        <v>79</v>
      </c>
      <c r="H55" s="45" t="s">
        <v>79</v>
      </c>
      <c r="I55" s="45" t="s">
        <v>79</v>
      </c>
      <c r="J55" s="63" t="n">
        <v>-11000000000</v>
      </c>
      <c r="K55" s="63" t="n">
        <v>-16000000000</v>
      </c>
      <c r="L55" s="63" t="n">
        <v>-9000000000</v>
      </c>
      <c r="M55" s="63" t="n">
        <v>-40000000000</v>
      </c>
      <c r="N55" s="63" t="n">
        <v>-56000000000</v>
      </c>
      <c r="O55" s="63" t="n">
        <v>-60000000000</v>
      </c>
      <c r="P55" s="63" t="n">
        <v>-75000000000</v>
      </c>
      <c r="Q55" s="63" t="n">
        <v>-93000000000</v>
      </c>
      <c r="R55" s="63" t="n">
        <v>-96000000000</v>
      </c>
      <c r="S55" s="63" t="n">
        <v>-98000000000</v>
      </c>
      <c r="T55" s="63" t="n">
        <v>-102000000000</v>
      </c>
      <c r="U55" s="63" t="n">
        <v>-105000000000</v>
      </c>
      <c r="V55" s="63" t="n">
        <v>-109000000000</v>
      </c>
    </row>
    <row r="56" customFormat="false" ht="15" hidden="false" customHeight="false" outlineLevel="0" collapsed="false">
      <c r="A56" s="81" t="s">
        <v>320</v>
      </c>
      <c r="B56" s="77"/>
      <c r="C56" s="82" t="s">
        <v>79</v>
      </c>
      <c r="D56" s="82" t="s">
        <v>79</v>
      </c>
      <c r="E56" s="82" t="n">
        <v>-12719000000</v>
      </c>
      <c r="F56" s="45" t="s">
        <v>79</v>
      </c>
      <c r="G56" s="45" t="s">
        <v>79</v>
      </c>
      <c r="H56" s="45" t="s">
        <v>79</v>
      </c>
      <c r="I56" s="45" t="s">
        <v>79</v>
      </c>
      <c r="J56" s="63" t="n">
        <v>-20000000000</v>
      </c>
      <c r="K56" s="63" t="n">
        <v>-36000000000</v>
      </c>
      <c r="L56" s="63" t="n">
        <v>-80000000000</v>
      </c>
      <c r="M56" s="45" t="s">
        <v>79</v>
      </c>
      <c r="N56" s="63" t="n">
        <v>1000000000</v>
      </c>
      <c r="O56" s="63" t="n">
        <v>-17000000000</v>
      </c>
      <c r="P56" s="63" t="n">
        <v>0</v>
      </c>
      <c r="Q56" s="63" t="n">
        <v>0</v>
      </c>
      <c r="R56" s="63" t="n">
        <v>0</v>
      </c>
      <c r="S56" s="63" t="n">
        <v>0</v>
      </c>
      <c r="T56" s="63" t="n">
        <v>0</v>
      </c>
      <c r="U56" s="63" t="n">
        <v>0</v>
      </c>
      <c r="V56" s="63" t="n">
        <v>0</v>
      </c>
    </row>
    <row r="57" customFormat="false" ht="15" hidden="false" customHeight="false" outlineLevel="0" collapsed="false">
      <c r="A57" s="81" t="s">
        <v>321</v>
      </c>
      <c r="B57" s="77"/>
      <c r="C57" s="86" t="s">
        <v>79</v>
      </c>
      <c r="D57" s="86" t="s">
        <v>79</v>
      </c>
      <c r="E57" s="86" t="s">
        <v>79</v>
      </c>
      <c r="F57" s="45" t="s">
        <v>79</v>
      </c>
      <c r="G57" s="45" t="s">
        <v>79</v>
      </c>
      <c r="H57" s="45" t="s">
        <v>79</v>
      </c>
      <c r="I57" s="45" t="s">
        <v>79</v>
      </c>
      <c r="J57" s="63" t="n">
        <v>-131000000000</v>
      </c>
      <c r="K57" s="63" t="n">
        <v>-195000000000</v>
      </c>
      <c r="L57" s="63" t="n">
        <v>-469000000000</v>
      </c>
      <c r="M57" s="45" t="s">
        <v>79</v>
      </c>
      <c r="N57" s="63" t="n">
        <v>-310000000000</v>
      </c>
      <c r="O57" s="63" t="n">
        <v>70000000000</v>
      </c>
      <c r="P57" s="63" t="n">
        <v>-553000000000</v>
      </c>
      <c r="Q57" s="63" t="n">
        <v>-750000000000</v>
      </c>
      <c r="R57" s="63" t="n">
        <v>-658000000000</v>
      </c>
      <c r="S57" s="63" t="n">
        <v>-708000000000</v>
      </c>
      <c r="T57" s="63" t="n">
        <v>-1401000000000</v>
      </c>
      <c r="U57" s="63" t="n">
        <v>-1816000000000</v>
      </c>
      <c r="V57" s="63" t="n">
        <v>-1736000000000</v>
      </c>
    </row>
    <row r="58" customFormat="false" ht="15" hidden="false" customHeight="false" outlineLevel="0" collapsed="false">
      <c r="A58" s="81" t="s">
        <v>260</v>
      </c>
      <c r="B58" s="77"/>
      <c r="C58" s="86" t="s">
        <v>79</v>
      </c>
      <c r="D58" s="86" t="s">
        <v>79</v>
      </c>
      <c r="E58" s="86" t="s">
        <v>79</v>
      </c>
      <c r="F58" s="45" t="s">
        <v>79</v>
      </c>
      <c r="G58" s="45" t="s">
        <v>79</v>
      </c>
      <c r="H58" s="45" t="s">
        <v>79</v>
      </c>
      <c r="I58" s="45" t="s">
        <v>79</v>
      </c>
      <c r="J58" s="63" t="n">
        <v>-5000000000</v>
      </c>
      <c r="K58" s="63" t="n">
        <v>-19000000000</v>
      </c>
      <c r="L58" s="45" t="n">
        <v>-227000000000</v>
      </c>
      <c r="M58" s="45" t="s">
        <v>79</v>
      </c>
      <c r="N58" s="63" t="n">
        <v>-244000000000</v>
      </c>
      <c r="O58" s="63" t="n">
        <v>292000000000</v>
      </c>
      <c r="P58" s="63" t="n">
        <v>60000000000</v>
      </c>
      <c r="Q58" s="63" t="n">
        <v>162000000000</v>
      </c>
      <c r="R58" s="63" t="n">
        <v>241000000000</v>
      </c>
      <c r="S58" s="63" t="n">
        <v>276000000000</v>
      </c>
      <c r="T58" s="63" t="n">
        <v>104000000000</v>
      </c>
      <c r="U58" s="63" t="n">
        <v>-149000000000</v>
      </c>
      <c r="V58" s="63" t="n">
        <v>-446000000000</v>
      </c>
    </row>
    <row r="59" s="24" customFormat="true" ht="15" hidden="false" customHeight="false" outlineLevel="0" collapsed="false">
      <c r="A59" s="31" t="s">
        <v>64</v>
      </c>
      <c r="B59" s="96" t="s">
        <v>299</v>
      </c>
      <c r="C59" s="102" t="n">
        <v>11774000000</v>
      </c>
      <c r="D59" s="102" t="n">
        <v>-5376000000</v>
      </c>
      <c r="E59" s="102" t="n">
        <v>51651000000</v>
      </c>
      <c r="F59" s="98" t="n">
        <v>27091000000000</v>
      </c>
      <c r="G59" s="98" t="n">
        <v>108643000000000</v>
      </c>
      <c r="H59" s="98" t="n">
        <v>322001000000000</v>
      </c>
      <c r="I59" s="98" t="n">
        <v>-10831000000000</v>
      </c>
      <c r="J59" s="99" t="n">
        <v>131000000000</v>
      </c>
      <c r="K59" s="99" t="n">
        <v>195000000000</v>
      </c>
      <c r="L59" s="99" t="n">
        <v>469000000000</v>
      </c>
      <c r="M59" s="98" t="n">
        <f aca="false">M53-M54+M45</f>
        <v>580000000000</v>
      </c>
      <c r="N59" s="99" t="n">
        <v>310000000000</v>
      </c>
      <c r="O59" s="99" t="n">
        <v>-70000000000</v>
      </c>
      <c r="P59" s="99" t="n">
        <v>553000000000</v>
      </c>
      <c r="Q59" s="99" t="n">
        <v>750000000000</v>
      </c>
      <c r="R59" s="99" t="n">
        <v>658000000000</v>
      </c>
      <c r="S59" s="99" t="n">
        <v>708000000000</v>
      </c>
      <c r="T59" s="99" t="n">
        <v>1401000000000</v>
      </c>
      <c r="U59" s="99" t="n">
        <v>1816000000000</v>
      </c>
      <c r="V59" s="99" t="n">
        <v>1736000000000</v>
      </c>
    </row>
    <row r="60" customFormat="false" ht="15" hidden="false" customHeight="false" outlineLevel="0" collapsed="false">
      <c r="A60" s="81" t="s">
        <v>322</v>
      </c>
      <c r="B60" s="77" t="s">
        <v>144</v>
      </c>
      <c r="C60" s="82" t="n">
        <v>11774000000</v>
      </c>
      <c r="D60" s="82" t="n">
        <v>1577000000</v>
      </c>
      <c r="E60" s="82" t="n">
        <v>-17240000000</v>
      </c>
      <c r="F60" s="45" t="n">
        <v>27751000000000</v>
      </c>
      <c r="G60" s="45" t="n">
        <v>215000000000</v>
      </c>
      <c r="H60" s="45" t="n">
        <v>261077000000000</v>
      </c>
      <c r="I60" s="45" t="n">
        <v>43521000000000</v>
      </c>
      <c r="J60" s="63" t="n">
        <v>49000000000</v>
      </c>
      <c r="K60" s="63" t="n">
        <v>59000000000</v>
      </c>
      <c r="L60" s="63" t="n">
        <v>-12000000000</v>
      </c>
      <c r="M60" s="63" t="n">
        <v>563000000000</v>
      </c>
      <c r="N60" s="63" t="n">
        <v>300000000000</v>
      </c>
      <c r="O60" s="63" t="n">
        <v>-369000000000</v>
      </c>
      <c r="P60" s="63" t="n">
        <v>113000000000</v>
      </c>
      <c r="Q60" s="63" t="n">
        <v>-7000000000</v>
      </c>
      <c r="R60" s="63" t="n">
        <v>13000000000</v>
      </c>
      <c r="S60" s="63" t="n">
        <v>-127000000000</v>
      </c>
      <c r="T60" s="63" t="n">
        <v>74000000000</v>
      </c>
      <c r="U60" s="63" t="n">
        <v>309000000000</v>
      </c>
      <c r="V60" s="63" t="n">
        <v>88000000000</v>
      </c>
    </row>
    <row r="61" customFormat="false" ht="15" hidden="false" customHeight="false" outlineLevel="0" collapsed="false">
      <c r="A61" s="84" t="s">
        <v>323</v>
      </c>
      <c r="B61" s="77" t="s">
        <v>175</v>
      </c>
      <c r="C61" s="46" t="s">
        <v>79</v>
      </c>
      <c r="D61" s="46" t="s">
        <v>79</v>
      </c>
      <c r="E61" s="46" t="s">
        <v>79</v>
      </c>
      <c r="F61" s="45" t="s">
        <v>79</v>
      </c>
      <c r="G61" s="45" t="s">
        <v>79</v>
      </c>
      <c r="H61" s="45" t="s">
        <v>79</v>
      </c>
      <c r="I61" s="45" t="s">
        <v>79</v>
      </c>
      <c r="J61" s="63" t="n">
        <v>44000000000</v>
      </c>
      <c r="K61" s="63" t="n">
        <v>73000000000</v>
      </c>
      <c r="L61" s="63" t="n">
        <v>-76000000000</v>
      </c>
      <c r="M61" s="45" t="s">
        <v>79</v>
      </c>
      <c r="N61" s="63" t="n">
        <v>230000000000</v>
      </c>
      <c r="O61" s="63" t="n">
        <v>-457000000000</v>
      </c>
      <c r="P61" s="63" t="n">
        <v>113000000000</v>
      </c>
      <c r="Q61" s="63" t="n">
        <v>-7000000000</v>
      </c>
      <c r="R61" s="63" t="n">
        <v>13000000000</v>
      </c>
      <c r="S61" s="63" t="n">
        <v>-127000000000</v>
      </c>
      <c r="T61" s="63" t="n">
        <v>74000000000</v>
      </c>
      <c r="U61" s="63" t="n">
        <v>309000000000</v>
      </c>
      <c r="V61" s="63" t="n">
        <v>88000000000</v>
      </c>
    </row>
    <row r="62" customFormat="false" ht="15" hidden="false" customHeight="false" outlineLevel="0" collapsed="false">
      <c r="A62" s="85" t="s">
        <v>324</v>
      </c>
      <c r="B62" s="77"/>
      <c r="C62" s="46" t="s">
        <v>79</v>
      </c>
      <c r="D62" s="46" t="s">
        <v>79</v>
      </c>
      <c r="E62" s="46" t="s">
        <v>79</v>
      </c>
      <c r="F62" s="45" t="s">
        <v>79</v>
      </c>
      <c r="G62" s="45" t="s">
        <v>79</v>
      </c>
      <c r="H62" s="45" t="s">
        <v>79</v>
      </c>
      <c r="I62" s="45" t="s">
        <v>79</v>
      </c>
      <c r="J62" s="45" t="s">
        <v>79</v>
      </c>
      <c r="K62" s="45" t="s">
        <v>79</v>
      </c>
      <c r="L62" s="45" t="s">
        <v>79</v>
      </c>
      <c r="M62" s="45" t="s">
        <v>79</v>
      </c>
      <c r="N62" s="63" t="n">
        <v>64000000000</v>
      </c>
      <c r="O62" s="63" t="n">
        <v>0</v>
      </c>
      <c r="P62" s="63" t="n">
        <v>8000000000</v>
      </c>
      <c r="Q62" s="63" t="n">
        <v>-7000000000</v>
      </c>
      <c r="R62" s="63" t="n">
        <v>13000000000</v>
      </c>
      <c r="S62" s="63" t="n">
        <v>-127000000000</v>
      </c>
      <c r="T62" s="63" t="n">
        <v>74000000000</v>
      </c>
      <c r="U62" s="63" t="n">
        <v>309000000000</v>
      </c>
      <c r="V62" s="63" t="n">
        <v>88000000000</v>
      </c>
    </row>
    <row r="63" customFormat="false" ht="15" hidden="false" customHeight="false" outlineLevel="0" collapsed="false">
      <c r="A63" s="84" t="s">
        <v>325</v>
      </c>
      <c r="B63" s="77" t="s">
        <v>326</v>
      </c>
      <c r="C63" s="46" t="s">
        <v>79</v>
      </c>
      <c r="D63" s="46" t="s">
        <v>79</v>
      </c>
      <c r="E63" s="46" t="s">
        <v>79</v>
      </c>
      <c r="F63" s="45" t="s">
        <v>79</v>
      </c>
      <c r="G63" s="45" t="s">
        <v>79</v>
      </c>
      <c r="H63" s="45" t="s">
        <v>79</v>
      </c>
      <c r="I63" s="45" t="s">
        <v>79</v>
      </c>
      <c r="J63" s="45" t="s">
        <v>192</v>
      </c>
      <c r="K63" s="45" t="s">
        <v>79</v>
      </c>
      <c r="L63" s="45" t="s">
        <v>79</v>
      </c>
      <c r="M63" s="45" t="s">
        <v>79</v>
      </c>
      <c r="N63" s="63" t="n">
        <v>70000000000</v>
      </c>
      <c r="O63" s="63" t="n">
        <v>88000000000</v>
      </c>
      <c r="P63" s="63" t="n">
        <v>0</v>
      </c>
      <c r="Q63" s="63" t="n">
        <v>0</v>
      </c>
      <c r="R63" s="63" t="n">
        <v>0</v>
      </c>
      <c r="S63" s="63" t="n">
        <v>0</v>
      </c>
      <c r="T63" s="63" t="n">
        <v>0</v>
      </c>
      <c r="U63" s="63" t="n">
        <v>0</v>
      </c>
      <c r="V63" s="63" t="n">
        <v>0</v>
      </c>
    </row>
    <row r="64" customFormat="false" ht="15" hidden="false" customHeight="false" outlineLevel="0" collapsed="false">
      <c r="A64" s="81" t="s">
        <v>266</v>
      </c>
      <c r="B64" s="77" t="s">
        <v>144</v>
      </c>
      <c r="C64" s="82" t="n">
        <v>0</v>
      </c>
      <c r="D64" s="82" t="n">
        <v>-6953000000</v>
      </c>
      <c r="E64" s="82" t="n">
        <v>68891000000</v>
      </c>
      <c r="F64" s="45" t="n">
        <v>48258000000000</v>
      </c>
      <c r="G64" s="45" t="n">
        <v>65961000000000</v>
      </c>
      <c r="H64" s="45" t="n">
        <v>85059000000000</v>
      </c>
      <c r="I64" s="45" t="n">
        <v>-127974000000000</v>
      </c>
      <c r="J64" s="63" t="n">
        <v>196000000000</v>
      </c>
      <c r="K64" s="63" t="n">
        <v>107000000000</v>
      </c>
      <c r="L64" s="63" t="n">
        <v>456000000000</v>
      </c>
      <c r="M64" s="63" t="n">
        <v>17000000000</v>
      </c>
      <c r="N64" s="63" t="n">
        <v>11000000000</v>
      </c>
      <c r="O64" s="63" t="n">
        <v>414000000000</v>
      </c>
      <c r="P64" s="63" t="n">
        <v>440000000000</v>
      </c>
      <c r="Q64" s="63" t="n">
        <v>757000000000</v>
      </c>
      <c r="R64" s="63" t="n">
        <v>646000000000</v>
      </c>
      <c r="S64" s="63" t="n">
        <v>736000000000</v>
      </c>
      <c r="T64" s="63" t="n">
        <v>1225000000000</v>
      </c>
      <c r="U64" s="63" t="n">
        <v>1402000000000</v>
      </c>
      <c r="V64" s="63" t="n">
        <v>1023000000000</v>
      </c>
    </row>
    <row r="65" customFormat="false" ht="15" hidden="false" customHeight="false" outlineLevel="0" collapsed="false">
      <c r="A65" s="84" t="s">
        <v>327</v>
      </c>
      <c r="B65" s="81" t="s">
        <v>138</v>
      </c>
      <c r="C65" s="86" t="s">
        <v>79</v>
      </c>
      <c r="D65" s="86" t="s">
        <v>79</v>
      </c>
      <c r="E65" s="86" t="s">
        <v>79</v>
      </c>
      <c r="F65" s="45" t="s">
        <v>79</v>
      </c>
      <c r="G65" s="45" t="s">
        <v>79</v>
      </c>
      <c r="H65" s="45" t="s">
        <v>79</v>
      </c>
      <c r="I65" s="45" t="s">
        <v>79</v>
      </c>
      <c r="J65" s="63" t="s">
        <v>79</v>
      </c>
      <c r="K65" s="63" t="s">
        <v>79</v>
      </c>
      <c r="L65" s="63" t="s">
        <v>79</v>
      </c>
      <c r="M65" s="63" t="n">
        <v>17000000000</v>
      </c>
      <c r="N65" s="63" t="s">
        <v>79</v>
      </c>
      <c r="O65" s="63" t="s">
        <v>79</v>
      </c>
      <c r="P65" s="63" t="s">
        <v>79</v>
      </c>
      <c r="Q65" s="63" t="s">
        <v>79</v>
      </c>
      <c r="R65" s="63" t="s">
        <v>79</v>
      </c>
      <c r="S65" s="63" t="s">
        <v>79</v>
      </c>
      <c r="T65" s="63" t="s">
        <v>79</v>
      </c>
      <c r="U65" s="63" t="s">
        <v>79</v>
      </c>
      <c r="V65" s="63" t="s">
        <v>79</v>
      </c>
    </row>
    <row r="66" customFormat="false" ht="15" hidden="false" customHeight="false" outlineLevel="0" collapsed="false">
      <c r="A66" s="85" t="s">
        <v>328</v>
      </c>
      <c r="B66" s="77"/>
      <c r="C66" s="86" t="s">
        <v>79</v>
      </c>
      <c r="D66" s="86" t="s">
        <v>79</v>
      </c>
      <c r="E66" s="86" t="s">
        <v>79</v>
      </c>
      <c r="F66" s="45" t="s">
        <v>79</v>
      </c>
      <c r="G66" s="45" t="s">
        <v>79</v>
      </c>
      <c r="H66" s="45" t="s">
        <v>79</v>
      </c>
      <c r="I66" s="45" t="s">
        <v>79</v>
      </c>
      <c r="J66" s="63" t="s">
        <v>79</v>
      </c>
      <c r="K66" s="63" t="s">
        <v>79</v>
      </c>
      <c r="L66" s="63" t="s">
        <v>79</v>
      </c>
      <c r="M66" s="63" t="n">
        <v>-2000000000</v>
      </c>
      <c r="N66" s="63" t="s">
        <v>79</v>
      </c>
      <c r="O66" s="63" t="s">
        <v>79</v>
      </c>
      <c r="P66" s="63" t="s">
        <v>79</v>
      </c>
      <c r="Q66" s="63" t="s">
        <v>79</v>
      </c>
      <c r="R66" s="63" t="s">
        <v>79</v>
      </c>
      <c r="S66" s="63" t="s">
        <v>79</v>
      </c>
      <c r="T66" s="63" t="s">
        <v>79</v>
      </c>
      <c r="U66" s="63" t="s">
        <v>79</v>
      </c>
      <c r="V66" s="63" t="s">
        <v>79</v>
      </c>
    </row>
    <row r="67" customFormat="false" ht="15" hidden="false" customHeight="false" outlineLevel="0" collapsed="false">
      <c r="A67" s="84" t="s">
        <v>329</v>
      </c>
      <c r="B67" s="81" t="s">
        <v>142</v>
      </c>
      <c r="C67" s="46" t="s">
        <v>79</v>
      </c>
      <c r="D67" s="46" t="s">
        <v>79</v>
      </c>
      <c r="E67" s="46" t="s">
        <v>79</v>
      </c>
      <c r="F67" s="45" t="s">
        <v>79</v>
      </c>
      <c r="G67" s="45" t="s">
        <v>79</v>
      </c>
      <c r="H67" s="45" t="s">
        <v>79</v>
      </c>
      <c r="I67" s="45" t="s">
        <v>79</v>
      </c>
      <c r="J67" s="63" t="n">
        <v>-271000000000</v>
      </c>
      <c r="K67" s="63" t="n">
        <v>-405000000000</v>
      </c>
      <c r="L67" s="63" t="n">
        <v>-660000000000</v>
      </c>
      <c r="M67" s="63" t="n">
        <v>-298000000000</v>
      </c>
      <c r="N67" s="63" t="n">
        <v>-258000000000</v>
      </c>
      <c r="O67" s="63" t="n">
        <v>-275000000000</v>
      </c>
      <c r="P67" s="63" t="n">
        <v>-387000000000</v>
      </c>
      <c r="Q67" s="63" t="n">
        <v>-362000000000</v>
      </c>
      <c r="R67" s="63" t="n">
        <v>-423000000000</v>
      </c>
      <c r="S67" s="63" t="n">
        <v>-456000000000</v>
      </c>
      <c r="T67" s="63" t="n">
        <v>-531000000000</v>
      </c>
      <c r="U67" s="63" t="n">
        <v>-478000000000</v>
      </c>
      <c r="V67" s="63" t="n">
        <v>-536000000000</v>
      </c>
    </row>
    <row r="68" customFormat="false" ht="15" hidden="false" customHeight="false" outlineLevel="0" collapsed="false">
      <c r="A68" s="84" t="s">
        <v>269</v>
      </c>
      <c r="B68" s="81" t="s">
        <v>138</v>
      </c>
      <c r="C68" s="46" t="s">
        <v>79</v>
      </c>
      <c r="D68" s="46" t="s">
        <v>79</v>
      </c>
      <c r="E68" s="46" t="s">
        <v>79</v>
      </c>
      <c r="F68" s="45" t="s">
        <v>79</v>
      </c>
      <c r="G68" s="45" t="s">
        <v>79</v>
      </c>
      <c r="H68" s="45" t="s">
        <v>79</v>
      </c>
      <c r="I68" s="45" t="s">
        <v>79</v>
      </c>
      <c r="J68" s="63" t="n">
        <v>61000000000</v>
      </c>
      <c r="K68" s="63" t="n">
        <v>52000000000</v>
      </c>
      <c r="L68" s="63" t="n">
        <v>396000000000</v>
      </c>
      <c r="M68" s="45" t="n">
        <v>317000000000</v>
      </c>
      <c r="N68" s="63" t="n">
        <v>269000000000</v>
      </c>
      <c r="O68" s="63" t="n">
        <v>689000000000</v>
      </c>
      <c r="P68" s="63" t="n">
        <v>828000000000</v>
      </c>
      <c r="Q68" s="63" t="n">
        <v>1119000000000</v>
      </c>
      <c r="R68" s="63" t="n">
        <v>1068000000000</v>
      </c>
      <c r="S68" s="63" t="n">
        <v>1192000000000</v>
      </c>
      <c r="T68" s="63" t="n">
        <v>1757000000000</v>
      </c>
      <c r="U68" s="63" t="n">
        <v>1880000000000</v>
      </c>
      <c r="V68" s="63" t="n">
        <v>1559000000000</v>
      </c>
    </row>
    <row r="69" customFormat="false" ht="15" hidden="false" customHeight="false" outlineLevel="0" collapsed="false">
      <c r="A69" s="81" t="s">
        <v>330</v>
      </c>
      <c r="B69" s="77" t="s">
        <v>144</v>
      </c>
      <c r="C69" s="82" t="n">
        <v>-407000000</v>
      </c>
      <c r="D69" s="82" t="n">
        <v>2540000000</v>
      </c>
      <c r="E69" s="82" t="n">
        <v>4878000000</v>
      </c>
      <c r="F69" s="45" t="n">
        <v>-48918000000000</v>
      </c>
      <c r="G69" s="45" t="n">
        <v>42467000000000</v>
      </c>
      <c r="H69" s="45" t="n">
        <v>-24135000000000</v>
      </c>
      <c r="I69" s="45" t="n">
        <v>73622000000000</v>
      </c>
      <c r="J69" s="63" t="n">
        <v>-114000000000</v>
      </c>
      <c r="K69" s="63" t="n">
        <v>30000000000</v>
      </c>
      <c r="L69" s="45" t="n">
        <v>25000000000</v>
      </c>
      <c r="M69" s="45" t="n">
        <v>-1000000000</v>
      </c>
      <c r="N69" s="63" t="n">
        <v>-1000000000</v>
      </c>
      <c r="O69" s="63" t="n">
        <v>-115000000000</v>
      </c>
      <c r="P69" s="63" t="n">
        <v>0</v>
      </c>
      <c r="Q69" s="63" t="n">
        <v>0</v>
      </c>
      <c r="R69" s="63" t="n">
        <v>0</v>
      </c>
      <c r="S69" s="63" t="n">
        <v>98000000000</v>
      </c>
      <c r="T69" s="63" t="n">
        <v>101000000000</v>
      </c>
      <c r="U69" s="63" t="n">
        <v>105000000000</v>
      </c>
      <c r="V69" s="63" t="n">
        <v>626000000000</v>
      </c>
    </row>
    <row r="71" customFormat="false" ht="15" hidden="false" customHeight="false" outlineLevel="0" collapsed="false">
      <c r="C71" s="0" t="s">
        <v>85</v>
      </c>
      <c r="D71" s="0" t="s">
        <v>85</v>
      </c>
      <c r="E71" s="0" t="s">
        <v>85</v>
      </c>
      <c r="F71" s="0" t="s">
        <v>85</v>
      </c>
      <c r="G71" s="0" t="s">
        <v>85</v>
      </c>
      <c r="H71" s="0" t="s">
        <v>85</v>
      </c>
      <c r="I71" s="0" t="s">
        <v>85</v>
      </c>
      <c r="J71" s="0" t="s">
        <v>85</v>
      </c>
      <c r="K71" s="0" t="s">
        <v>85</v>
      </c>
      <c r="L71" s="0" t="s">
        <v>85</v>
      </c>
      <c r="M71" s="0" t="s">
        <v>85</v>
      </c>
      <c r="N71" s="0" t="s">
        <v>85</v>
      </c>
      <c r="O71" s="0" t="s">
        <v>85</v>
      </c>
      <c r="P71" s="0" t="s">
        <v>85</v>
      </c>
      <c r="Q71" s="0" t="s">
        <v>85</v>
      </c>
      <c r="R71" s="0" t="s">
        <v>85</v>
      </c>
      <c r="S71" s="0" t="s">
        <v>85</v>
      </c>
      <c r="T71" s="0" t="s">
        <v>85</v>
      </c>
      <c r="U71" s="0" t="s">
        <v>85</v>
      </c>
      <c r="V71" s="0" t="s">
        <v>85</v>
      </c>
    </row>
    <row r="73" customFormat="false" ht="15" hidden="false" customHeight="false" outlineLevel="0" collapsed="false">
      <c r="A73" s="0" t="s">
        <v>181</v>
      </c>
      <c r="C73" s="105" t="n">
        <f aca="false">C7-C9-C10-C11-C17</f>
        <v>0</v>
      </c>
      <c r="D73" s="105" t="n">
        <f aca="false">D7-D9-D10-D11-D17</f>
        <v>1000000</v>
      </c>
      <c r="E73" s="105" t="n">
        <f aca="false">E7-E9-E10-E11-E17</f>
        <v>0</v>
      </c>
      <c r="F73" s="105" t="n">
        <f aca="false">F7-F9-F10-F11-F17</f>
        <v>1000000000</v>
      </c>
      <c r="G73" s="105" t="n">
        <f aca="false">G7-G9-G10-G11-G17</f>
        <v>0</v>
      </c>
      <c r="H73" s="105" t="n">
        <f aca="false">H7-H9-H10-H11-H17</f>
        <v>0</v>
      </c>
      <c r="I73" s="105" t="n">
        <f aca="false">I7-I9-I10-I11-I17</f>
        <v>0</v>
      </c>
      <c r="J73" s="105" t="n">
        <f aca="false">K6-K7-K21</f>
        <v>0</v>
      </c>
      <c r="K73" s="105" t="n">
        <f aca="false">L6-L7-L21</f>
        <v>-1000000000</v>
      </c>
      <c r="L73" s="105" t="n">
        <f aca="false">L6-L21-L7</f>
        <v>-1000000000</v>
      </c>
      <c r="M73" s="105" t="n">
        <f aca="false">N6-N7-N21</f>
        <v>0</v>
      </c>
      <c r="N73" s="105" t="n">
        <f aca="false">O6-O7-O21</f>
        <v>0</v>
      </c>
      <c r="O73" s="105" t="n">
        <f aca="false">P6-P7-P21</f>
        <v>-1000000000</v>
      </c>
      <c r="P73" s="105" t="n">
        <f aca="false">Q6-Q7-Q21</f>
        <v>-1000000000</v>
      </c>
      <c r="Q73" s="105" t="n">
        <f aca="false">R6-R7-R21</f>
        <v>-1000000000</v>
      </c>
      <c r="R73" s="105" t="n">
        <f aca="false">S6-S7-S21</f>
        <v>-1000000000</v>
      </c>
      <c r="S73" s="105" t="n">
        <f aca="false">T6-T7-T21</f>
        <v>0</v>
      </c>
      <c r="T73" s="105" t="n">
        <f aca="false">U6-U7-U21</f>
        <v>0</v>
      </c>
      <c r="U73" s="105" t="n">
        <f aca="false">V6-V7-V21</f>
        <v>0</v>
      </c>
      <c r="V73" s="105" t="n">
        <f aca="false">W6-W7-W21</f>
        <v>0</v>
      </c>
    </row>
    <row r="74" customFormat="false" ht="15" hidden="false" customHeight="false" outlineLevel="0" collapsed="false">
      <c r="A74" s="0" t="s">
        <v>331</v>
      </c>
      <c r="C74" s="54" t="n">
        <f aca="false">C25-C26-C34-C39</f>
        <v>32988000000</v>
      </c>
      <c r="D74" s="54" t="n">
        <f aca="false">D25-D26-D34-D43-D40</f>
        <v>115147000000</v>
      </c>
      <c r="E74" s="54" t="n">
        <f aca="false">E25-E26-E34-E43-E40</f>
        <v>198406000000</v>
      </c>
      <c r="F74" s="54" t="n">
        <f aca="false">F25-F26-F34-F43-F40</f>
        <v>236160000000000</v>
      </c>
      <c r="G74" s="54" t="n">
        <f aca="false">G25-G26-G34-G43-G40</f>
        <v>398576000000000</v>
      </c>
      <c r="H74" s="54" t="n">
        <f aca="false">H25-H26-H34-H43-H40</f>
        <v>571325000000000</v>
      </c>
      <c r="I74" s="54" t="n">
        <f aca="false">I25-I26-I34-I43-I40</f>
        <v>229966000000000</v>
      </c>
      <c r="J74" s="54" t="n">
        <f aca="false">J25-J26-J34-J43-J40</f>
        <v>0</v>
      </c>
      <c r="K74" s="54" t="n">
        <f aca="false">K25-K26-K34-K43-K40</f>
        <v>0</v>
      </c>
      <c r="L74" s="54" t="n">
        <f aca="false">L25-L26-L34-L43-L40</f>
        <v>-1000000000</v>
      </c>
      <c r="M74" s="54" t="n">
        <f aca="false">M25-M26-M34-M43-M40</f>
        <v>0</v>
      </c>
      <c r="N74" s="54" t="n">
        <f aca="false">N25-N26-N34-N43-N40</f>
        <v>-6000000000</v>
      </c>
      <c r="O74" s="54" t="n">
        <f aca="false">O25-O26-O34-O43-O40</f>
        <v>-1000000000</v>
      </c>
      <c r="P74" s="54" t="n">
        <f aca="false">P25-P26-P34-P43-P40</f>
        <v>-28000000000</v>
      </c>
      <c r="Q74" s="54" t="n">
        <f aca="false">Q25-Q26-Q34-Q43-Q40</f>
        <v>1000000000</v>
      </c>
      <c r="R74" s="54" t="n">
        <f aca="false">R25-R26-R34-R43</f>
        <v>0</v>
      </c>
      <c r="S74" s="54" t="n">
        <f aca="false">S25-S26-S34-S43</f>
        <v>1000000000</v>
      </c>
      <c r="T74" s="54" t="n">
        <f aca="false">T25-T26-T34-T43</f>
        <v>-1000000000</v>
      </c>
      <c r="U74" s="54" t="n">
        <f aca="false">U25-U26-U34-U43</f>
        <v>1000000000</v>
      </c>
      <c r="V74" s="54" t="n">
        <f aca="false">V25-V26-V34-V43</f>
        <v>-1000000000</v>
      </c>
    </row>
    <row r="75" customFormat="false" ht="15" hidden="false" customHeight="false" outlineLevel="0" collapsed="false">
      <c r="A75" s="0" t="s">
        <v>227</v>
      </c>
      <c r="C75" s="54" t="n">
        <f aca="false">C59-C60-C64-C69</f>
        <v>407000000</v>
      </c>
      <c r="D75" s="54" t="n">
        <f aca="false">D59-D60-D64-D69</f>
        <v>-2540000000</v>
      </c>
      <c r="E75" s="54" t="n">
        <f aca="false">E59-E60-E64-E69</f>
        <v>-4878000000</v>
      </c>
      <c r="F75" s="54" t="n">
        <f aca="false">F59-F60-F64-F69</f>
        <v>0</v>
      </c>
      <c r="G75" s="54" t="n">
        <f aca="false">G59-G60-G64-G69</f>
        <v>0</v>
      </c>
      <c r="H75" s="54" t="n">
        <f aca="false">H59-H60-H64-H69</f>
        <v>0</v>
      </c>
      <c r="I75" s="54" t="n">
        <f aca="false">I59-I60-I64-I69</f>
        <v>0</v>
      </c>
      <c r="J75" s="54" t="n">
        <f aca="false">J59-J60-J64-J69</f>
        <v>0</v>
      </c>
      <c r="K75" s="54" t="n">
        <f aca="false">K59-K60-K64-K69</f>
        <v>-1000000000</v>
      </c>
      <c r="L75" s="54" t="n">
        <f aca="false">L59-L60-L64-L69</f>
        <v>0</v>
      </c>
      <c r="M75" s="54" t="n">
        <f aca="false">M59-M60-M64-M69</f>
        <v>1000000000</v>
      </c>
      <c r="N75" s="54" t="n">
        <f aca="false">N59-N60-N64-N69</f>
        <v>0</v>
      </c>
      <c r="O75" s="54" t="n">
        <f aca="false">O59-O60-O64-O69</f>
        <v>0</v>
      </c>
      <c r="P75" s="54" t="n">
        <f aca="false">P59-P60-P64-P69</f>
        <v>0</v>
      </c>
      <c r="Q75" s="54" t="n">
        <f aca="false">Q59-Q60-Q64-Q69</f>
        <v>0</v>
      </c>
      <c r="R75" s="54" t="n">
        <f aca="false">R59-R60-R64-R69</f>
        <v>-1000000000</v>
      </c>
      <c r="S75" s="54" t="n">
        <f aca="false">S59-S60-S64-S69</f>
        <v>1000000000</v>
      </c>
      <c r="T75" s="54" t="n">
        <f aca="false">T59-T60-T64-T69</f>
        <v>1000000000</v>
      </c>
      <c r="U75" s="54" t="n">
        <f aca="false">U59-U60-U64-U69</f>
        <v>0</v>
      </c>
      <c r="V75" s="54" t="n">
        <f aca="false">V59-V60-V64-V69</f>
        <v>-1000000000</v>
      </c>
    </row>
    <row r="77" customFormat="false" ht="15" hidden="false" customHeight="false" outlineLevel="0" collapsed="false">
      <c r="C77" s="54" t="e">
        <f aca="false">C60-C61-C63</f>
        <v>#VALUE!</v>
      </c>
      <c r="D77" s="54" t="e">
        <f aca="false">D60-D61-D63</f>
        <v>#VALUE!</v>
      </c>
      <c r="E77" s="54" t="e">
        <f aca="false">E60-E61-E63</f>
        <v>#VALUE!</v>
      </c>
      <c r="F77" s="54" t="e">
        <f aca="false">F60-F61-F63</f>
        <v>#VALUE!</v>
      </c>
      <c r="G77" s="54" t="e">
        <f aca="false">G60-G61-G63</f>
        <v>#VALUE!</v>
      </c>
      <c r="H77" s="54" t="e">
        <f aca="false">H60-H61-H63</f>
        <v>#VALUE!</v>
      </c>
      <c r="I77" s="54" t="e">
        <f aca="false">I60-I61-I63</f>
        <v>#VALUE!</v>
      </c>
      <c r="J77" s="54"/>
      <c r="K77" s="54"/>
      <c r="L77" s="54"/>
      <c r="M77" s="54"/>
      <c r="N77" s="54" t="n">
        <f aca="false">N60-N61-N63</f>
        <v>0</v>
      </c>
      <c r="O77" s="54" t="n">
        <f aca="false">O60-O61-O63</f>
        <v>0</v>
      </c>
      <c r="P77" s="54" t="n">
        <f aca="false">P60-P61-P63</f>
        <v>0</v>
      </c>
      <c r="Q77" s="54" t="n">
        <f aca="false">Q60-Q61-Q63</f>
        <v>0</v>
      </c>
      <c r="R77" s="54" t="n">
        <f aca="false">R60-R61-R63</f>
        <v>0</v>
      </c>
      <c r="S77" s="54" t="n">
        <f aca="false">S60-S61-S63</f>
        <v>0</v>
      </c>
      <c r="T77" s="54" t="n">
        <f aca="false">T60-T61-T63</f>
        <v>0</v>
      </c>
      <c r="U77" s="54" t="n">
        <f aca="false">U60-U61-U63</f>
        <v>0</v>
      </c>
      <c r="V77" s="54" t="n">
        <f aca="false">V60-V61-V63</f>
        <v>0</v>
      </c>
    </row>
    <row r="78" customFormat="false" ht="15" hidden="false" customHeight="false" outlineLevel="0" collapsed="false">
      <c r="C78" s="54" t="n">
        <f aca="false">C25-C27-C28-C31-C32</f>
        <v>1350000000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W5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4" activeCellId="0" sqref="A14"/>
    </sheetView>
  </sheetViews>
  <sheetFormatPr defaultRowHeight="15"/>
  <cols>
    <col collapsed="false" hidden="false" max="2" min="1" style="0" width="52"/>
    <col collapsed="false" hidden="false" max="9" min="3" style="0" width="14.280612244898"/>
    <col collapsed="false" hidden="false" max="18" min="10" style="0" width="15.2908163265306"/>
    <col collapsed="false" hidden="false" max="1025" min="19" style="0" width="8.72959183673469"/>
  </cols>
  <sheetData>
    <row r="1" customFormat="false" ht="15" hidden="false" customHeight="false" outlineLevel="0" collapsed="false">
      <c r="A1" s="1" t="s">
        <v>333</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334</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335</v>
      </c>
      <c r="O5" s="2" t="s">
        <v>335</v>
      </c>
      <c r="P5" s="2" t="s">
        <v>335</v>
      </c>
      <c r="Q5" s="8" t="s">
        <v>29</v>
      </c>
      <c r="R5" s="2" t="s">
        <v>29</v>
      </c>
      <c r="S5" s="2" t="s">
        <v>29</v>
      </c>
      <c r="T5" s="2" t="s">
        <v>29</v>
      </c>
      <c r="U5" s="2" t="s">
        <v>29</v>
      </c>
      <c r="V5" s="2" t="s">
        <v>29</v>
      </c>
      <c r="W5" s="2" t="s">
        <v>29</v>
      </c>
    </row>
    <row r="6" s="22" customFormat="true" ht="16.5" hidden="false" customHeight="false" outlineLevel="0" collapsed="false">
      <c r="A6" s="9" t="s">
        <v>30</v>
      </c>
      <c r="B6" s="55" t="s">
        <v>95</v>
      </c>
      <c r="C6" s="53" t="n">
        <v>85300000</v>
      </c>
      <c r="D6" s="53" t="n">
        <v>69500000</v>
      </c>
      <c r="E6" s="53" t="n">
        <v>72700000</v>
      </c>
      <c r="F6" s="50" t="n">
        <v>56600000</v>
      </c>
      <c r="G6" s="50" t="n">
        <v>59000000</v>
      </c>
      <c r="H6" s="50" t="n">
        <v>80300000</v>
      </c>
      <c r="I6" s="50" t="n">
        <v>85600000</v>
      </c>
      <c r="J6" s="50" t="n">
        <v>148300000</v>
      </c>
      <c r="K6" s="50" t="n">
        <v>206900000</v>
      </c>
      <c r="L6" s="50" t="n">
        <v>234900000</v>
      </c>
      <c r="M6" s="50" t="n">
        <v>288000000</v>
      </c>
      <c r="N6" s="50" t="n">
        <v>374900000</v>
      </c>
      <c r="O6" s="50" t="n">
        <v>458900000</v>
      </c>
      <c r="P6" s="50" t="n">
        <v>555100000</v>
      </c>
      <c r="Q6" s="50" t="n">
        <v>551000000</v>
      </c>
      <c r="R6" s="50" t="n">
        <v>513200000</v>
      </c>
      <c r="S6" s="106"/>
      <c r="T6" s="106"/>
    </row>
    <row r="7" customFormat="false" ht="16.5" hidden="false" customHeight="false" outlineLevel="0" collapsed="false">
      <c r="A7" s="61" t="s">
        <v>32</v>
      </c>
      <c r="B7" s="61"/>
      <c r="C7" s="45" t="n">
        <v>78900000</v>
      </c>
      <c r="D7" s="45" t="n">
        <v>64800000</v>
      </c>
      <c r="E7" s="45" t="s">
        <v>79</v>
      </c>
      <c r="F7" s="44" t="n">
        <v>56600000</v>
      </c>
      <c r="G7" s="44" t="n">
        <v>56000000</v>
      </c>
      <c r="H7" s="44" t="n">
        <v>79300000</v>
      </c>
      <c r="I7" s="44" t="n">
        <v>84600000</v>
      </c>
      <c r="J7" s="44" t="n">
        <v>146800000</v>
      </c>
      <c r="K7" s="44" t="n">
        <v>200800000</v>
      </c>
      <c r="L7" s="44" t="n">
        <v>211300000</v>
      </c>
      <c r="M7" s="44" t="n">
        <v>275000000</v>
      </c>
      <c r="N7" s="44" t="n">
        <v>334600000</v>
      </c>
      <c r="O7" s="44" t="n">
        <v>430600000</v>
      </c>
      <c r="P7" s="44" t="n">
        <v>509400000</v>
      </c>
      <c r="Q7" s="44" t="n">
        <v>470500000</v>
      </c>
      <c r="R7" s="44" t="n">
        <v>453600000</v>
      </c>
      <c r="S7" s="107"/>
      <c r="T7" s="107"/>
    </row>
    <row r="8" customFormat="false" ht="16.5" hidden="false" customHeight="false" outlineLevel="0" collapsed="false">
      <c r="A8" s="61" t="s">
        <v>97</v>
      </c>
      <c r="B8" s="61" t="s">
        <v>98</v>
      </c>
      <c r="C8" s="45" t="n">
        <v>74300000</v>
      </c>
      <c r="D8" s="45" t="n">
        <v>60700000</v>
      </c>
      <c r="E8" s="45" t="n">
        <v>70300000</v>
      </c>
      <c r="F8" s="44" t="n">
        <v>48500000</v>
      </c>
      <c r="G8" s="44" t="n">
        <v>55300000</v>
      </c>
      <c r="H8" s="44" t="n">
        <v>75700000</v>
      </c>
      <c r="I8" s="44" t="n">
        <v>81000000</v>
      </c>
      <c r="J8" s="44" t="n">
        <v>139800000</v>
      </c>
      <c r="K8" s="44" t="n">
        <v>168800000</v>
      </c>
      <c r="L8" s="44" t="n">
        <v>190000000</v>
      </c>
      <c r="M8" s="44" t="n">
        <v>207800000</v>
      </c>
      <c r="N8" s="44" t="n">
        <v>269200000</v>
      </c>
      <c r="O8" s="44" t="n">
        <v>357000000</v>
      </c>
      <c r="P8" s="44" t="n">
        <v>369500000</v>
      </c>
      <c r="Q8" s="44" t="n">
        <v>377900000</v>
      </c>
      <c r="R8" s="44" t="n">
        <v>361400000</v>
      </c>
      <c r="S8" s="107"/>
      <c r="T8" s="107"/>
    </row>
    <row r="9" customFormat="false" ht="16.5" hidden="false" customHeight="false" outlineLevel="0" collapsed="false">
      <c r="A9" s="65" t="s">
        <v>336</v>
      </c>
      <c r="B9" s="61" t="s">
        <v>36</v>
      </c>
      <c r="C9" s="45" t="n">
        <v>15900000</v>
      </c>
      <c r="D9" s="45" t="n">
        <v>11500000</v>
      </c>
      <c r="E9" s="45" t="n">
        <v>17500000</v>
      </c>
      <c r="F9" s="44" t="n">
        <v>9400000</v>
      </c>
      <c r="G9" s="44" t="n">
        <v>9400000</v>
      </c>
      <c r="H9" s="44" t="n">
        <v>28400000</v>
      </c>
      <c r="I9" s="44" t="n">
        <v>25100000</v>
      </c>
      <c r="J9" s="44" t="n">
        <v>42800000</v>
      </c>
      <c r="K9" s="44" t="n">
        <v>54100000</v>
      </c>
      <c r="L9" s="44" t="n">
        <v>65800000</v>
      </c>
      <c r="M9" s="44" t="n">
        <v>70200000</v>
      </c>
      <c r="N9" s="44" t="n">
        <v>111200000</v>
      </c>
      <c r="O9" s="44" t="s">
        <v>79</v>
      </c>
      <c r="P9" s="44" t="s">
        <v>79</v>
      </c>
      <c r="Q9" s="44" t="s">
        <v>79</v>
      </c>
      <c r="R9" s="44" t="s">
        <v>79</v>
      </c>
      <c r="S9" s="107"/>
      <c r="T9" s="107"/>
    </row>
    <row r="10" customFormat="false" ht="16.5" hidden="false" customHeight="false" outlineLevel="0" collapsed="false">
      <c r="A10" s="65" t="s">
        <v>337</v>
      </c>
      <c r="B10" s="61" t="s">
        <v>36</v>
      </c>
      <c r="C10" s="45" t="n">
        <v>17300000</v>
      </c>
      <c r="D10" s="45" t="n">
        <v>19700000</v>
      </c>
      <c r="E10" s="45" t="n">
        <v>3500000</v>
      </c>
      <c r="F10" s="44" t="n">
        <v>14800000</v>
      </c>
      <c r="G10" s="44" t="n">
        <v>21300000</v>
      </c>
      <c r="H10" s="44" t="n">
        <v>16900000</v>
      </c>
      <c r="I10" s="44" t="n">
        <v>20300000</v>
      </c>
      <c r="J10" s="44" t="n">
        <v>25900000</v>
      </c>
      <c r="K10" s="44" t="n">
        <v>33300000</v>
      </c>
      <c r="L10" s="44" t="n">
        <v>33700000</v>
      </c>
      <c r="M10" s="44" t="n">
        <v>39200000</v>
      </c>
      <c r="N10" s="44" t="n">
        <v>48400000</v>
      </c>
      <c r="O10" s="44" t="s">
        <v>79</v>
      </c>
      <c r="P10" s="44" t="s">
        <v>79</v>
      </c>
      <c r="Q10" s="44" t="s">
        <v>79</v>
      </c>
      <c r="R10" s="44" t="s">
        <v>79</v>
      </c>
      <c r="S10" s="107"/>
      <c r="T10" s="107"/>
    </row>
    <row r="11" customFormat="false" ht="16.5" hidden="false" customHeight="false" outlineLevel="0" collapsed="false">
      <c r="A11" s="65" t="s">
        <v>338</v>
      </c>
      <c r="B11" s="61" t="s">
        <v>36</v>
      </c>
      <c r="C11" s="45" t="n">
        <v>23200000</v>
      </c>
      <c r="D11" s="45" t="n">
        <v>18600000</v>
      </c>
      <c r="E11" s="45" t="n">
        <v>17000000</v>
      </c>
      <c r="F11" s="44" t="n">
        <v>23900000</v>
      </c>
      <c r="G11" s="44" t="n">
        <v>24300000</v>
      </c>
      <c r="H11" s="44" t="n">
        <v>30200000</v>
      </c>
      <c r="I11" s="44" t="n">
        <v>35300000</v>
      </c>
      <c r="J11" s="44" t="n">
        <v>69700000</v>
      </c>
      <c r="K11" s="44" t="n">
        <v>79100000</v>
      </c>
      <c r="L11" s="44" t="n">
        <v>87900000</v>
      </c>
      <c r="M11" s="44" t="n">
        <v>91700000</v>
      </c>
      <c r="N11" s="44" t="n">
        <v>105400000</v>
      </c>
      <c r="O11" s="44" t="s">
        <v>79</v>
      </c>
      <c r="P11" s="44" t="s">
        <v>79</v>
      </c>
      <c r="Q11" s="44" t="s">
        <v>79</v>
      </c>
      <c r="R11" s="44" t="s">
        <v>79</v>
      </c>
      <c r="S11" s="107"/>
      <c r="T11" s="107"/>
    </row>
    <row r="12" customFormat="false" ht="16.5" hidden="false" customHeight="false" outlineLevel="0" collapsed="false">
      <c r="A12" s="65" t="s">
        <v>339</v>
      </c>
      <c r="B12" s="61" t="s">
        <v>36</v>
      </c>
      <c r="C12" s="45" t="n">
        <v>0</v>
      </c>
      <c r="D12" s="45" t="n">
        <v>0</v>
      </c>
      <c r="E12" s="45" t="s">
        <v>79</v>
      </c>
      <c r="F12" s="44" t="n">
        <v>400000</v>
      </c>
      <c r="G12" s="44" t="n">
        <v>300000</v>
      </c>
      <c r="H12" s="44" t="n">
        <v>300000</v>
      </c>
      <c r="I12" s="44" t="n">
        <v>300000</v>
      </c>
      <c r="J12" s="44" t="n">
        <v>1500000</v>
      </c>
      <c r="K12" s="44" t="n">
        <v>2200000</v>
      </c>
      <c r="L12" s="44" t="n">
        <v>2600000</v>
      </c>
      <c r="M12" s="44" t="n">
        <v>6700000</v>
      </c>
      <c r="N12" s="44" t="n">
        <v>4300000</v>
      </c>
      <c r="O12" s="44" t="s">
        <v>79</v>
      </c>
      <c r="P12" s="44" t="s">
        <v>79</v>
      </c>
      <c r="Q12" s="44" t="s">
        <v>79</v>
      </c>
      <c r="R12" s="44" t="s">
        <v>79</v>
      </c>
      <c r="S12" s="107"/>
      <c r="T12" s="107"/>
    </row>
    <row r="13" customFormat="false" ht="16.5" hidden="false" customHeight="false" outlineLevel="0" collapsed="false">
      <c r="A13" s="61" t="s">
        <v>340</v>
      </c>
      <c r="B13" s="61" t="s">
        <v>98</v>
      </c>
      <c r="C13" s="45" t="n">
        <v>4600000</v>
      </c>
      <c r="D13" s="45" t="n">
        <v>4100000</v>
      </c>
      <c r="E13" s="45" t="n">
        <v>2400000</v>
      </c>
      <c r="F13" s="44" t="n">
        <v>8100000</v>
      </c>
      <c r="G13" s="44" t="n">
        <v>800000</v>
      </c>
      <c r="H13" s="44" t="n">
        <v>3600000</v>
      </c>
      <c r="I13" s="44" t="n">
        <v>3600000</v>
      </c>
      <c r="J13" s="44" t="n">
        <v>7100000</v>
      </c>
      <c r="K13" s="44" t="n">
        <v>32000000</v>
      </c>
      <c r="L13" s="44" t="n">
        <v>21300000</v>
      </c>
      <c r="M13" s="44" t="n">
        <v>67300000</v>
      </c>
      <c r="N13" s="44" t="n">
        <v>65400000</v>
      </c>
      <c r="O13" s="44" t="n">
        <v>73700000</v>
      </c>
      <c r="P13" s="44" t="n">
        <v>139900000</v>
      </c>
      <c r="Q13" s="44" t="n">
        <v>92600000</v>
      </c>
      <c r="R13" s="44" t="n">
        <v>92200000</v>
      </c>
      <c r="S13" s="107"/>
      <c r="T13" s="107"/>
    </row>
    <row r="14" s="22" customFormat="true" ht="16.5" hidden="false" customHeight="false" outlineLevel="0" collapsed="false">
      <c r="A14" s="55" t="s">
        <v>43</v>
      </c>
      <c r="B14" s="55"/>
      <c r="C14" s="53" t="n">
        <v>6300000</v>
      </c>
      <c r="D14" s="53" t="n">
        <v>4600000</v>
      </c>
      <c r="E14" s="50" t="n">
        <v>0</v>
      </c>
      <c r="F14" s="50" t="n">
        <v>0</v>
      </c>
      <c r="G14" s="50" t="n">
        <v>3000000</v>
      </c>
      <c r="H14" s="50" t="n">
        <v>1000000</v>
      </c>
      <c r="I14" s="50" t="n">
        <v>1000000</v>
      </c>
      <c r="J14" s="50" t="n">
        <v>1500000</v>
      </c>
      <c r="K14" s="50" t="n">
        <v>6100000</v>
      </c>
      <c r="L14" s="50" t="n">
        <v>23600000</v>
      </c>
      <c r="M14" s="50" t="n">
        <v>13000000</v>
      </c>
      <c r="N14" s="50" t="n">
        <v>40300000</v>
      </c>
      <c r="O14" s="50" t="n">
        <v>28300000</v>
      </c>
      <c r="P14" s="50" t="n">
        <v>45700000</v>
      </c>
      <c r="Q14" s="50" t="n">
        <v>80500000</v>
      </c>
      <c r="R14" s="50" t="n">
        <v>59600000</v>
      </c>
      <c r="S14" s="106"/>
      <c r="T14" s="106"/>
    </row>
    <row r="15" customFormat="false" ht="16.5" hidden="false" customHeight="false" outlineLevel="0" collapsed="false">
      <c r="A15" s="41" t="s">
        <v>107</v>
      </c>
      <c r="B15" s="55" t="s">
        <v>108</v>
      </c>
      <c r="C15" s="50" t="n">
        <f aca="false">C16+C21</f>
        <v>83500000</v>
      </c>
      <c r="D15" s="50" t="n">
        <f aca="false">D16+D21</f>
        <v>73300000</v>
      </c>
      <c r="E15" s="53" t="n">
        <v>80100000</v>
      </c>
      <c r="F15" s="50" t="n">
        <v>69200000</v>
      </c>
      <c r="G15" s="50" t="n">
        <v>50600000</v>
      </c>
      <c r="H15" s="50" t="n">
        <v>76300000</v>
      </c>
      <c r="I15" s="50" t="n">
        <v>73500000</v>
      </c>
      <c r="J15" s="50" t="n">
        <v>123000000</v>
      </c>
      <c r="K15" s="50" t="n">
        <v>197100000</v>
      </c>
      <c r="L15" s="50" t="n">
        <v>248900000</v>
      </c>
      <c r="M15" s="50" t="n">
        <v>282200000</v>
      </c>
      <c r="N15" s="50" t="n">
        <v>382900000</v>
      </c>
      <c r="O15" s="50" t="n">
        <v>514000000</v>
      </c>
      <c r="P15" s="50" t="n">
        <v>584000000</v>
      </c>
      <c r="Q15" s="50" t="n">
        <v>628100000</v>
      </c>
      <c r="R15" s="50" t="n">
        <v>764700000</v>
      </c>
      <c r="S15" s="106"/>
      <c r="T15" s="106"/>
    </row>
    <row r="16" customFormat="false" ht="16.5" hidden="false" customHeight="false" outlineLevel="0" collapsed="false">
      <c r="A16" s="61" t="s">
        <v>109</v>
      </c>
      <c r="B16" s="61" t="s">
        <v>110</v>
      </c>
      <c r="C16" s="45" t="n">
        <v>47800000</v>
      </c>
      <c r="D16" s="45" t="n">
        <v>40700000</v>
      </c>
      <c r="E16" s="45" t="n">
        <v>26000000</v>
      </c>
      <c r="F16" s="44" t="n">
        <v>28300000</v>
      </c>
      <c r="G16" s="44" t="n">
        <v>46900000</v>
      </c>
      <c r="H16" s="44" t="n">
        <v>65700000</v>
      </c>
      <c r="I16" s="44" t="n">
        <v>67200000</v>
      </c>
      <c r="J16" s="44" t="n">
        <v>106400000</v>
      </c>
      <c r="K16" s="44" t="n">
        <v>173200000</v>
      </c>
      <c r="L16" s="44" t="n">
        <v>215100000</v>
      </c>
      <c r="M16" s="44" t="n">
        <v>250500000</v>
      </c>
      <c r="N16" s="44" t="n">
        <v>309400000</v>
      </c>
      <c r="O16" s="44" t="n">
        <v>437600000</v>
      </c>
      <c r="P16" s="44" t="n">
        <v>493000000</v>
      </c>
      <c r="Q16" s="44" t="n">
        <v>427000000</v>
      </c>
      <c r="R16" s="44" t="n">
        <v>509100000</v>
      </c>
      <c r="S16" s="107"/>
      <c r="T16" s="107"/>
    </row>
    <row r="17" customFormat="false" ht="16.5" hidden="false" customHeight="false" outlineLevel="0" collapsed="false">
      <c r="A17" s="65" t="s">
        <v>341</v>
      </c>
      <c r="B17" s="61" t="s">
        <v>197</v>
      </c>
      <c r="C17" s="45" t="s">
        <v>79</v>
      </c>
      <c r="D17" s="45" t="s">
        <v>79</v>
      </c>
      <c r="E17" s="45" t="n">
        <v>13400000</v>
      </c>
      <c r="F17" s="44" t="n">
        <v>13100000</v>
      </c>
      <c r="G17" s="44" t="n">
        <v>24300000</v>
      </c>
      <c r="H17" s="44" t="n">
        <v>42300000</v>
      </c>
      <c r="I17" s="44" t="n">
        <v>32500000</v>
      </c>
      <c r="J17" s="44" t="n">
        <v>40600000</v>
      </c>
      <c r="K17" s="44" t="n">
        <v>68000000</v>
      </c>
      <c r="L17" s="44" t="n">
        <v>91400000</v>
      </c>
      <c r="M17" s="44" t="n">
        <v>113900000</v>
      </c>
      <c r="N17" s="44" t="n">
        <v>138600000</v>
      </c>
      <c r="O17" s="44" t="s">
        <v>79</v>
      </c>
      <c r="P17" s="44" t="s">
        <v>79</v>
      </c>
      <c r="Q17" s="44" t="s">
        <v>79</v>
      </c>
      <c r="R17" s="44" t="s">
        <v>79</v>
      </c>
      <c r="S17" s="107"/>
      <c r="T17" s="107"/>
    </row>
    <row r="18" customFormat="false" ht="16.5" hidden="false" customHeight="false" outlineLevel="0" collapsed="false">
      <c r="A18" s="65" t="s">
        <v>112</v>
      </c>
      <c r="B18" s="61" t="s">
        <v>197</v>
      </c>
      <c r="C18" s="45" t="s">
        <v>79</v>
      </c>
      <c r="D18" s="45" t="s">
        <v>79</v>
      </c>
      <c r="E18" s="45" t="n">
        <v>5900000</v>
      </c>
      <c r="F18" s="44" t="n">
        <v>5900000</v>
      </c>
      <c r="G18" s="44" t="n">
        <v>15800000</v>
      </c>
      <c r="H18" s="44" t="n">
        <v>42300000</v>
      </c>
      <c r="I18" s="44" t="n">
        <v>22000000</v>
      </c>
      <c r="J18" s="44" t="n">
        <v>46100000</v>
      </c>
      <c r="K18" s="44" t="n">
        <v>61200000</v>
      </c>
      <c r="L18" s="44" t="n">
        <v>75300000</v>
      </c>
      <c r="M18" s="44" t="n">
        <v>76700000</v>
      </c>
      <c r="N18" s="44" t="n">
        <v>86300000</v>
      </c>
      <c r="O18" s="44" t="s">
        <v>79</v>
      </c>
      <c r="P18" s="44" t="s">
        <v>79</v>
      </c>
      <c r="Q18" s="44" t="s">
        <v>79</v>
      </c>
      <c r="R18" s="44" t="s">
        <v>79</v>
      </c>
      <c r="S18" s="107"/>
      <c r="T18" s="107"/>
    </row>
    <row r="19" customFormat="false" ht="16.5" hidden="false" customHeight="false" outlineLevel="0" collapsed="false">
      <c r="A19" s="65" t="s">
        <v>342</v>
      </c>
      <c r="B19" s="61" t="s">
        <v>197</v>
      </c>
      <c r="C19" s="45" t="s">
        <v>79</v>
      </c>
      <c r="D19" s="45" t="s">
        <v>79</v>
      </c>
      <c r="E19" s="45" t="n">
        <v>400000</v>
      </c>
      <c r="F19" s="44" t="n">
        <v>600000</v>
      </c>
      <c r="G19" s="44" t="n">
        <v>4000000</v>
      </c>
      <c r="H19" s="44" t="n">
        <v>6000000</v>
      </c>
      <c r="I19" s="44" t="n">
        <v>11200000</v>
      </c>
      <c r="J19" s="44" t="n">
        <v>19100000</v>
      </c>
      <c r="K19" s="44" t="n">
        <v>36600000</v>
      </c>
      <c r="L19" s="44" t="n">
        <v>40900000</v>
      </c>
      <c r="M19" s="44" t="n">
        <v>55700000</v>
      </c>
      <c r="N19" s="44" t="n">
        <v>80500000</v>
      </c>
      <c r="O19" s="44" t="s">
        <v>79</v>
      </c>
      <c r="P19" s="44" t="s">
        <v>79</v>
      </c>
      <c r="Q19" s="44" t="s">
        <v>79</v>
      </c>
      <c r="R19" s="44" t="s">
        <v>79</v>
      </c>
      <c r="S19" s="107"/>
      <c r="T19" s="107"/>
    </row>
    <row r="20" customFormat="false" ht="16.5" hidden="false" customHeight="false" outlineLevel="0" collapsed="false">
      <c r="A20" s="65" t="s">
        <v>343</v>
      </c>
      <c r="B20" s="61" t="s">
        <v>197</v>
      </c>
      <c r="C20" s="45" t="s">
        <v>79</v>
      </c>
      <c r="D20" s="45" t="s">
        <v>79</v>
      </c>
      <c r="E20" s="45" t="n">
        <v>6300000</v>
      </c>
      <c r="F20" s="44" t="s">
        <v>79</v>
      </c>
      <c r="G20" s="44" t="s">
        <v>79</v>
      </c>
      <c r="H20" s="44" t="n">
        <v>1400000</v>
      </c>
      <c r="I20" s="44" t="n">
        <v>1400000</v>
      </c>
      <c r="J20" s="44" t="n">
        <v>500000</v>
      </c>
      <c r="K20" s="44" t="n">
        <v>7500000</v>
      </c>
      <c r="L20" s="44" t="n">
        <v>7500000</v>
      </c>
      <c r="M20" s="44" t="n">
        <v>4200000</v>
      </c>
      <c r="N20" s="44" t="n">
        <v>4000000</v>
      </c>
      <c r="O20" s="44" t="s">
        <v>79</v>
      </c>
      <c r="P20" s="44" t="s">
        <v>79</v>
      </c>
      <c r="Q20" s="44" t="s">
        <v>79</v>
      </c>
      <c r="R20" s="44" t="s">
        <v>79</v>
      </c>
      <c r="S20" s="107"/>
      <c r="T20" s="107"/>
    </row>
    <row r="21" customFormat="false" ht="16.5" hidden="false" customHeight="false" outlineLevel="0" collapsed="false">
      <c r="A21" s="61" t="s">
        <v>119</v>
      </c>
      <c r="B21" s="61" t="s">
        <v>110</v>
      </c>
      <c r="C21" s="45" t="n">
        <v>35700000</v>
      </c>
      <c r="D21" s="45" t="n">
        <v>32600000</v>
      </c>
      <c r="E21" s="45" t="n">
        <v>54100000</v>
      </c>
      <c r="F21" s="44" t="n">
        <v>40900000</v>
      </c>
      <c r="G21" s="44" t="n">
        <v>3700000</v>
      </c>
      <c r="H21" s="44" t="n">
        <v>10600000</v>
      </c>
      <c r="I21" s="44" t="n">
        <v>6300000</v>
      </c>
      <c r="J21" s="44" t="n">
        <v>16600000</v>
      </c>
      <c r="K21" s="44" t="n">
        <v>23900000</v>
      </c>
      <c r="L21" s="44" t="n">
        <v>33800000</v>
      </c>
      <c r="M21" s="44" t="n">
        <v>31700000</v>
      </c>
      <c r="N21" s="44" t="n">
        <v>73500000</v>
      </c>
      <c r="O21" s="44" t="n">
        <v>76400000</v>
      </c>
      <c r="P21" s="44" t="n">
        <v>91000000</v>
      </c>
      <c r="Q21" s="44" t="n">
        <v>201100000</v>
      </c>
      <c r="R21" s="44" t="n">
        <v>255600000</v>
      </c>
      <c r="S21" s="107"/>
      <c r="T21" s="107"/>
    </row>
    <row r="22" customFormat="false" ht="16.5" hidden="false" customHeight="false" outlineLevel="0" collapsed="false">
      <c r="A22" s="65" t="s">
        <v>344</v>
      </c>
      <c r="B22" s="13" t="s">
        <v>58</v>
      </c>
      <c r="C22" s="45" t="n">
        <v>6300000</v>
      </c>
      <c r="D22" s="45" t="n">
        <v>4600000</v>
      </c>
      <c r="E22" s="44" t="s">
        <v>79</v>
      </c>
      <c r="F22" s="45" t="s">
        <v>79</v>
      </c>
      <c r="G22" s="45" t="s">
        <v>79</v>
      </c>
      <c r="H22" s="44" t="n">
        <v>-700000</v>
      </c>
      <c r="I22" s="44" t="n">
        <v>-1100000</v>
      </c>
      <c r="J22" s="45" t="s">
        <v>79</v>
      </c>
      <c r="K22" s="44" t="n">
        <v>0</v>
      </c>
      <c r="L22" s="44" t="n">
        <v>0</v>
      </c>
      <c r="M22" s="44" t="n">
        <v>0</v>
      </c>
      <c r="N22" s="44" t="n">
        <v>9600000</v>
      </c>
      <c r="O22" s="44" t="n">
        <v>20100000</v>
      </c>
      <c r="P22" s="44" t="n">
        <v>12200000</v>
      </c>
      <c r="Q22" s="44" t="n">
        <v>94700000</v>
      </c>
      <c r="R22" s="44" t="n">
        <v>158000000</v>
      </c>
      <c r="S22" s="107"/>
      <c r="T22" s="107"/>
    </row>
    <row r="23" customFormat="false" ht="16.5" hidden="false" customHeight="false" outlineLevel="0" collapsed="false">
      <c r="A23" s="66" t="s">
        <v>345</v>
      </c>
      <c r="B23" s="61"/>
      <c r="C23" s="44" t="s">
        <v>79</v>
      </c>
      <c r="D23" s="44" t="s">
        <v>79</v>
      </c>
      <c r="E23" s="44" t="s">
        <v>79</v>
      </c>
      <c r="F23" s="45" t="s">
        <v>79</v>
      </c>
      <c r="G23" s="45" t="s">
        <v>79</v>
      </c>
      <c r="H23" s="45" t="s">
        <v>79</v>
      </c>
      <c r="I23" s="45" t="s">
        <v>79</v>
      </c>
      <c r="J23" s="45" t="s">
        <v>79</v>
      </c>
      <c r="K23" s="45" t="s">
        <v>79</v>
      </c>
      <c r="L23" s="45" t="s">
        <v>79</v>
      </c>
      <c r="M23" s="45" t="s">
        <v>79</v>
      </c>
      <c r="N23" s="45" t="s">
        <v>79</v>
      </c>
      <c r="O23" s="44" t="n">
        <v>0</v>
      </c>
      <c r="P23" s="44" t="n">
        <v>0</v>
      </c>
      <c r="Q23" s="44" t="n">
        <v>54500000</v>
      </c>
      <c r="R23" s="44" t="n">
        <v>54500000</v>
      </c>
      <c r="S23" s="107"/>
      <c r="T23" s="107"/>
    </row>
    <row r="24" customFormat="false" ht="16.5" hidden="false" customHeight="false" outlineLevel="0" collapsed="false">
      <c r="A24" s="65" t="s">
        <v>346</v>
      </c>
      <c r="B24" s="13" t="s">
        <v>58</v>
      </c>
      <c r="C24" s="45" t="n">
        <v>29400000</v>
      </c>
      <c r="D24" s="45" t="n">
        <v>28000000</v>
      </c>
      <c r="E24" s="44" t="s">
        <v>79</v>
      </c>
      <c r="F24" s="45" t="s">
        <v>79</v>
      </c>
      <c r="G24" s="45" t="s">
        <v>79</v>
      </c>
      <c r="H24" s="44" t="n">
        <v>0</v>
      </c>
      <c r="I24" s="44" t="n">
        <v>-7500000</v>
      </c>
      <c r="J24" s="45" t="s">
        <v>79</v>
      </c>
      <c r="K24" s="44" t="n">
        <v>23900000</v>
      </c>
      <c r="L24" s="44" t="n">
        <v>33800000</v>
      </c>
      <c r="M24" s="44" t="n">
        <v>31700000</v>
      </c>
      <c r="N24" s="45" t="n">
        <v>63900000</v>
      </c>
      <c r="O24" s="44" t="n">
        <v>56300000</v>
      </c>
      <c r="P24" s="44" t="n">
        <v>78800000</v>
      </c>
      <c r="Q24" s="44" t="n">
        <v>106400000</v>
      </c>
      <c r="R24" s="44" t="n">
        <v>97600000</v>
      </c>
      <c r="S24" s="107"/>
      <c r="T24" s="107"/>
    </row>
    <row r="25" customFormat="false" ht="16.5" hidden="false" customHeight="false" outlineLevel="0" collapsed="false">
      <c r="A25" s="66" t="s">
        <v>347</v>
      </c>
      <c r="B25" s="61"/>
      <c r="C25" s="44" t="s">
        <v>79</v>
      </c>
      <c r="D25" s="44" t="s">
        <v>79</v>
      </c>
      <c r="E25" s="44" t="s">
        <v>79</v>
      </c>
      <c r="F25" s="45" t="s">
        <v>79</v>
      </c>
      <c r="G25" s="45" t="s">
        <v>79</v>
      </c>
      <c r="H25" s="45" t="s">
        <v>79</v>
      </c>
      <c r="I25" s="45" t="s">
        <v>79</v>
      </c>
      <c r="J25" s="45" t="s">
        <v>79</v>
      </c>
      <c r="K25" s="45" t="s">
        <v>79</v>
      </c>
      <c r="L25" s="45" t="s">
        <v>79</v>
      </c>
      <c r="M25" s="45" t="s">
        <v>79</v>
      </c>
      <c r="N25" s="45" t="s">
        <v>79</v>
      </c>
      <c r="O25" s="44" t="n">
        <v>28000000</v>
      </c>
      <c r="P25" s="44" t="n">
        <v>33100000</v>
      </c>
      <c r="Q25" s="44" t="n">
        <v>25900000</v>
      </c>
      <c r="R25" s="44" t="n">
        <v>38000000</v>
      </c>
      <c r="S25" s="107"/>
      <c r="T25" s="107"/>
    </row>
    <row r="26" customFormat="false" ht="16.5" hidden="false" customHeight="false" outlineLevel="0" collapsed="false">
      <c r="A26" s="61" t="s">
        <v>63</v>
      </c>
      <c r="B26" s="61"/>
      <c r="C26" s="44" t="s">
        <v>79</v>
      </c>
      <c r="D26" s="44" t="s">
        <v>79</v>
      </c>
      <c r="E26" s="44" t="s">
        <v>79</v>
      </c>
      <c r="F26" s="45" t="s">
        <v>79</v>
      </c>
      <c r="G26" s="45" t="s">
        <v>79</v>
      </c>
      <c r="H26" s="45" t="s">
        <v>79</v>
      </c>
      <c r="I26" s="45" t="s">
        <v>79</v>
      </c>
      <c r="J26" s="45" t="s">
        <v>79</v>
      </c>
      <c r="K26" s="45" t="s">
        <v>79</v>
      </c>
      <c r="L26" s="44" t="s">
        <v>79</v>
      </c>
      <c r="M26" s="45" t="s">
        <v>79</v>
      </c>
      <c r="N26" s="45" t="s">
        <v>79</v>
      </c>
      <c r="O26" s="44" t="s">
        <v>79</v>
      </c>
      <c r="P26" s="44" t="s">
        <v>79</v>
      </c>
      <c r="Q26" s="44" t="s">
        <v>79</v>
      </c>
      <c r="R26" s="44" t="s">
        <v>79</v>
      </c>
      <c r="S26" s="107"/>
      <c r="T26" s="107"/>
    </row>
    <row r="27" customFormat="false" ht="16.5" hidden="false" customHeight="false" outlineLevel="0" collapsed="false">
      <c r="A27" s="61" t="s">
        <v>348</v>
      </c>
      <c r="B27" s="61"/>
      <c r="C27" s="44" t="s">
        <v>79</v>
      </c>
      <c r="D27" s="44" t="s">
        <v>79</v>
      </c>
      <c r="E27" s="44" t="s">
        <v>79</v>
      </c>
      <c r="F27" s="45" t="s">
        <v>79</v>
      </c>
      <c r="G27" s="45" t="s">
        <v>79</v>
      </c>
      <c r="H27" s="45" t="s">
        <v>79</v>
      </c>
      <c r="I27" s="45" t="s">
        <v>79</v>
      </c>
      <c r="J27" s="44" t="n">
        <v>25300000</v>
      </c>
      <c r="K27" s="44" t="n">
        <v>9800000</v>
      </c>
      <c r="L27" s="44" t="n">
        <v>-14000000</v>
      </c>
      <c r="M27" s="44" t="n">
        <v>5900000</v>
      </c>
      <c r="N27" s="44" t="n">
        <v>-7900000</v>
      </c>
      <c r="O27" s="44" t="n">
        <v>-55100000</v>
      </c>
      <c r="P27" s="44" t="n">
        <v>-28900000</v>
      </c>
      <c r="Q27" s="44" t="n">
        <v>-77100000</v>
      </c>
      <c r="R27" s="44" t="n">
        <v>-251500000</v>
      </c>
      <c r="S27" s="107"/>
      <c r="T27" s="107"/>
    </row>
    <row r="28" customFormat="false" ht="16.5" hidden="false" customHeight="false" outlineLevel="0" collapsed="false">
      <c r="A28" s="61" t="s">
        <v>349</v>
      </c>
      <c r="B28" s="61"/>
      <c r="C28" s="44" t="s">
        <v>79</v>
      </c>
      <c r="D28" s="44" t="s">
        <v>79</v>
      </c>
      <c r="E28" s="44" t="s">
        <v>79</v>
      </c>
      <c r="F28" s="45" t="s">
        <v>79</v>
      </c>
      <c r="G28" s="45" t="s">
        <v>79</v>
      </c>
      <c r="H28" s="45" t="s">
        <v>79</v>
      </c>
      <c r="I28" s="45" t="s">
        <v>79</v>
      </c>
      <c r="J28" s="44" t="n">
        <v>23800000</v>
      </c>
      <c r="K28" s="44" t="n">
        <v>3700000</v>
      </c>
      <c r="L28" s="44" t="n">
        <v>-37600000</v>
      </c>
      <c r="M28" s="44" t="n">
        <v>-7100000</v>
      </c>
      <c r="N28" s="44" t="n">
        <v>-48200000</v>
      </c>
      <c r="O28" s="44" t="n">
        <v>-83400000</v>
      </c>
      <c r="P28" s="44" t="n">
        <v>-74600000</v>
      </c>
      <c r="Q28" s="44" t="n">
        <v>-157600000</v>
      </c>
      <c r="R28" s="44" t="n">
        <v>-311100000</v>
      </c>
      <c r="S28" s="107"/>
      <c r="T28" s="107"/>
    </row>
    <row r="29" s="22" customFormat="true" ht="16.5" hidden="false" customHeight="false" outlineLevel="0" collapsed="false">
      <c r="A29" s="31" t="s">
        <v>350</v>
      </c>
      <c r="B29" s="22" t="s">
        <v>133</v>
      </c>
      <c r="C29" s="50" t="s">
        <v>79</v>
      </c>
      <c r="D29" s="50" t="s">
        <v>79</v>
      </c>
      <c r="E29" s="50" t="s">
        <v>79</v>
      </c>
      <c r="F29" s="53" t="s">
        <v>79</v>
      </c>
      <c r="G29" s="53" t="s">
        <v>79</v>
      </c>
      <c r="H29" s="53" t="s">
        <v>79</v>
      </c>
      <c r="I29" s="53" t="s">
        <v>79</v>
      </c>
      <c r="J29" s="50" t="n">
        <v>-25300000</v>
      </c>
      <c r="K29" s="50" t="n">
        <v>-9800000</v>
      </c>
      <c r="L29" s="50" t="n">
        <v>14000000</v>
      </c>
      <c r="M29" s="50" t="n">
        <v>-5900000</v>
      </c>
      <c r="N29" s="50" t="n">
        <v>8000000</v>
      </c>
      <c r="O29" s="50" t="n">
        <v>55100000</v>
      </c>
      <c r="P29" s="50" t="n">
        <v>28900000</v>
      </c>
      <c r="Q29" s="50" t="n">
        <v>77100000</v>
      </c>
      <c r="R29" s="50" t="n">
        <v>158700000</v>
      </c>
      <c r="S29" s="106"/>
      <c r="T29" s="106"/>
    </row>
    <row r="30" customFormat="false" ht="16.5" hidden="false" customHeight="false" outlineLevel="0" collapsed="false">
      <c r="A30" s="0" t="s">
        <v>66</v>
      </c>
      <c r="B30" s="0" t="s">
        <v>144</v>
      </c>
      <c r="C30" s="44" t="s">
        <v>79</v>
      </c>
      <c r="D30" s="44" t="s">
        <v>79</v>
      </c>
      <c r="E30" s="44" t="s">
        <v>79</v>
      </c>
      <c r="F30" s="45" t="s">
        <v>79</v>
      </c>
      <c r="G30" s="45" t="s">
        <v>79</v>
      </c>
      <c r="H30" s="45" t="s">
        <v>79</v>
      </c>
      <c r="I30" s="45" t="s">
        <v>79</v>
      </c>
      <c r="J30" s="44" t="n">
        <v>-1200000</v>
      </c>
      <c r="K30" s="44" t="n">
        <v>0</v>
      </c>
      <c r="L30" s="44" t="n">
        <v>-3700000</v>
      </c>
      <c r="M30" s="44" t="n">
        <v>-3300000</v>
      </c>
      <c r="N30" s="44" t="n">
        <v>3800000</v>
      </c>
      <c r="O30" s="44" t="n">
        <v>14700000</v>
      </c>
      <c r="P30" s="44" t="n">
        <v>7300000</v>
      </c>
      <c r="Q30" s="44" t="n">
        <v>90900000</v>
      </c>
      <c r="R30" s="44" t="n">
        <v>151200000</v>
      </c>
      <c r="S30" s="107"/>
      <c r="T30" s="107"/>
    </row>
    <row r="31" customFormat="false" ht="16.5" hidden="false" customHeight="false" outlineLevel="0" collapsed="false">
      <c r="A31" s="108" t="s">
        <v>327</v>
      </c>
      <c r="B31" s="77" t="s">
        <v>138</v>
      </c>
      <c r="C31" s="44" t="s">
        <v>79</v>
      </c>
      <c r="D31" s="44" t="s">
        <v>79</v>
      </c>
      <c r="E31" s="44" t="s">
        <v>79</v>
      </c>
      <c r="F31" s="45" t="s">
        <v>79</v>
      </c>
      <c r="G31" s="45" t="s">
        <v>79</v>
      </c>
      <c r="H31" s="45" t="s">
        <v>79</v>
      </c>
      <c r="I31" s="45" t="s">
        <v>79</v>
      </c>
      <c r="J31" s="44" t="n">
        <v>0</v>
      </c>
      <c r="K31" s="44" t="n">
        <v>0</v>
      </c>
      <c r="L31" s="44" t="n">
        <v>0</v>
      </c>
      <c r="M31" s="44" t="n">
        <v>0</v>
      </c>
      <c r="N31" s="44" t="n">
        <v>9600000</v>
      </c>
      <c r="O31" s="44" t="n">
        <v>20100000</v>
      </c>
      <c r="P31" s="44" t="n">
        <v>12200000</v>
      </c>
      <c r="Q31" s="44" t="n">
        <v>94700000</v>
      </c>
      <c r="R31" s="44" t="n">
        <v>158000000</v>
      </c>
      <c r="S31" s="107"/>
      <c r="T31" s="107"/>
    </row>
    <row r="32" customFormat="false" ht="16.5" hidden="false" customHeight="false" outlineLevel="0" collapsed="false">
      <c r="A32" s="104" t="s">
        <v>220</v>
      </c>
      <c r="B32" s="77"/>
      <c r="C32" s="44" t="s">
        <v>79</v>
      </c>
      <c r="D32" s="44" t="s">
        <v>79</v>
      </c>
      <c r="E32" s="44" t="s">
        <v>79</v>
      </c>
      <c r="F32" s="45" t="s">
        <v>79</v>
      </c>
      <c r="G32" s="45" t="s">
        <v>79</v>
      </c>
      <c r="H32" s="45" t="s">
        <v>79</v>
      </c>
      <c r="I32" s="45" t="s">
        <v>79</v>
      </c>
      <c r="J32" s="44" t="s">
        <v>79</v>
      </c>
      <c r="K32" s="45" t="s">
        <v>79</v>
      </c>
      <c r="L32" s="45" t="s">
        <v>79</v>
      </c>
      <c r="M32" s="45" t="s">
        <v>79</v>
      </c>
      <c r="N32" s="44" t="n">
        <v>9600000</v>
      </c>
      <c r="O32" s="44" t="n">
        <v>20100000</v>
      </c>
      <c r="P32" s="44" t="n">
        <v>12200000</v>
      </c>
      <c r="Q32" s="44" t="n">
        <v>84700000</v>
      </c>
      <c r="R32" s="44" t="n">
        <v>140000000</v>
      </c>
      <c r="S32" s="107"/>
      <c r="T32" s="107"/>
    </row>
    <row r="33" customFormat="false" ht="16.5" hidden="false" customHeight="false" outlineLevel="0" collapsed="false">
      <c r="A33" s="108" t="s">
        <v>351</v>
      </c>
      <c r="B33" s="77" t="s">
        <v>352</v>
      </c>
      <c r="C33" s="44" t="s">
        <v>79</v>
      </c>
      <c r="D33" s="44" t="s">
        <v>79</v>
      </c>
      <c r="E33" s="44" t="s">
        <v>79</v>
      </c>
      <c r="F33" s="45" t="s">
        <v>79</v>
      </c>
      <c r="G33" s="45" t="s">
        <v>79</v>
      </c>
      <c r="H33" s="45" t="s">
        <v>79</v>
      </c>
      <c r="I33" s="45" t="s">
        <v>79</v>
      </c>
      <c r="J33" s="44" t="n">
        <v>0</v>
      </c>
      <c r="K33" s="44" t="n">
        <v>0</v>
      </c>
      <c r="L33" s="44" t="n">
        <v>-3700000</v>
      </c>
      <c r="M33" s="44" t="n">
        <v>-3300000</v>
      </c>
      <c r="N33" s="44" t="n">
        <v>-5800000</v>
      </c>
      <c r="O33" s="44" t="n">
        <v>-5400000</v>
      </c>
      <c r="P33" s="44" t="n">
        <v>-4900000</v>
      </c>
      <c r="Q33" s="44" t="n">
        <v>-3700000</v>
      </c>
      <c r="R33" s="44" t="n">
        <v>-6800000</v>
      </c>
      <c r="S33" s="107"/>
      <c r="T33" s="107"/>
    </row>
    <row r="34" customFormat="false" ht="16.5" hidden="false" customHeight="false" outlineLevel="0" collapsed="false">
      <c r="A34" s="77" t="s">
        <v>75</v>
      </c>
      <c r="B34" s="77" t="s">
        <v>144</v>
      </c>
      <c r="C34" s="44" t="s">
        <v>79</v>
      </c>
      <c r="D34" s="44" t="s">
        <v>79</v>
      </c>
      <c r="E34" s="44" t="s">
        <v>79</v>
      </c>
      <c r="F34" s="45" t="s">
        <v>79</v>
      </c>
      <c r="G34" s="45" t="s">
        <v>79</v>
      </c>
      <c r="H34" s="45" t="s">
        <v>79</v>
      </c>
      <c r="I34" s="45" t="s">
        <v>79</v>
      </c>
      <c r="J34" s="45" t="n">
        <v>-24100000</v>
      </c>
      <c r="K34" s="45" t="n">
        <v>-9800000</v>
      </c>
      <c r="L34" s="44" t="n">
        <v>17700000</v>
      </c>
      <c r="M34" s="44" t="n">
        <v>-2600000</v>
      </c>
      <c r="N34" s="44" t="n">
        <v>4300000</v>
      </c>
      <c r="O34" s="44" t="n">
        <v>40400000</v>
      </c>
      <c r="P34" s="44" t="n">
        <v>21600000</v>
      </c>
      <c r="Q34" s="44" t="n">
        <v>-13900000</v>
      </c>
      <c r="R34" s="44" t="n">
        <v>7500000</v>
      </c>
      <c r="S34" s="107"/>
      <c r="T34" s="107"/>
    </row>
    <row r="35" customFormat="false" ht="15" hidden="false" customHeight="false" outlineLevel="0" collapsed="false">
      <c r="A35" s="108" t="s">
        <v>353</v>
      </c>
      <c r="B35" s="77" t="s">
        <v>175</v>
      </c>
      <c r="C35" s="44" t="s">
        <v>79</v>
      </c>
      <c r="D35" s="44" t="s">
        <v>79</v>
      </c>
      <c r="E35" s="44" t="s">
        <v>79</v>
      </c>
      <c r="F35" s="45" t="s">
        <v>79</v>
      </c>
      <c r="G35" s="45" t="s">
        <v>79</v>
      </c>
      <c r="H35" s="45" t="s">
        <v>79</v>
      </c>
      <c r="I35" s="45" t="s">
        <v>79</v>
      </c>
      <c r="J35" s="45" t="s">
        <v>79</v>
      </c>
      <c r="K35" s="45" t="s">
        <v>79</v>
      </c>
      <c r="L35" s="45" t="s">
        <v>79</v>
      </c>
      <c r="M35" s="44" t="n">
        <v>200000</v>
      </c>
      <c r="N35" s="44" t="n">
        <v>10000000</v>
      </c>
      <c r="O35" s="44" t="n">
        <v>43500000</v>
      </c>
      <c r="P35" s="44" t="n">
        <v>5900000</v>
      </c>
      <c r="Q35" s="44" t="n">
        <v>-38000000</v>
      </c>
      <c r="R35" s="44" t="n">
        <v>0</v>
      </c>
      <c r="S35" s="77"/>
      <c r="T35" s="77"/>
    </row>
    <row r="36" customFormat="false" ht="16.5" hidden="false" customHeight="false" outlineLevel="0" collapsed="false">
      <c r="A36" s="104" t="s">
        <v>354</v>
      </c>
      <c r="B36" s="77"/>
      <c r="C36" s="44" t="s">
        <v>79</v>
      </c>
      <c r="D36" s="44" t="s">
        <v>79</v>
      </c>
      <c r="E36" s="44" t="s">
        <v>79</v>
      </c>
      <c r="F36" s="45" t="s">
        <v>79</v>
      </c>
      <c r="G36" s="45" t="s">
        <v>79</v>
      </c>
      <c r="H36" s="45" t="s">
        <v>79</v>
      </c>
      <c r="I36" s="45" t="s">
        <v>79</v>
      </c>
      <c r="J36" s="45" t="s">
        <v>79</v>
      </c>
      <c r="K36" s="45" t="s">
        <v>79</v>
      </c>
      <c r="L36" s="45" t="s">
        <v>79</v>
      </c>
      <c r="M36" s="44" t="n">
        <v>3800000</v>
      </c>
      <c r="N36" s="44" t="n">
        <v>10000000</v>
      </c>
      <c r="O36" s="44" t="n">
        <v>23500000</v>
      </c>
      <c r="P36" s="44" t="n">
        <v>19100000</v>
      </c>
      <c r="Q36" s="44" t="n">
        <v>-30000000</v>
      </c>
      <c r="R36" s="44" t="n">
        <v>0</v>
      </c>
      <c r="S36" s="107"/>
      <c r="T36" s="107"/>
    </row>
    <row r="37" customFormat="false" ht="16.5" hidden="false" customHeight="false" outlineLevel="0" collapsed="false">
      <c r="A37" s="104" t="s">
        <v>355</v>
      </c>
      <c r="B37" s="77"/>
      <c r="C37" s="44" t="s">
        <v>79</v>
      </c>
      <c r="D37" s="44" t="s">
        <v>79</v>
      </c>
      <c r="E37" s="44" t="s">
        <v>79</v>
      </c>
      <c r="F37" s="45" t="s">
        <v>79</v>
      </c>
      <c r="G37" s="45" t="s">
        <v>79</v>
      </c>
      <c r="H37" s="45" t="s">
        <v>79</v>
      </c>
      <c r="I37" s="45" t="s">
        <v>79</v>
      </c>
      <c r="J37" s="45" t="s">
        <v>79</v>
      </c>
      <c r="K37" s="45" t="s">
        <v>356</v>
      </c>
      <c r="L37" s="45" t="s">
        <v>79</v>
      </c>
      <c r="M37" s="44" t="n">
        <v>0</v>
      </c>
      <c r="N37" s="44" t="n">
        <v>0</v>
      </c>
      <c r="O37" s="44" t="n">
        <v>20000000</v>
      </c>
      <c r="P37" s="44" t="n">
        <v>21200000</v>
      </c>
      <c r="Q37" s="44" t="n">
        <v>0</v>
      </c>
      <c r="R37" s="44" t="n">
        <v>0</v>
      </c>
      <c r="S37" s="107"/>
      <c r="T37" s="107"/>
    </row>
    <row r="38" customFormat="false" ht="16.5" hidden="false" customHeight="false" outlineLevel="0" collapsed="false">
      <c r="A38" s="104" t="s">
        <v>172</v>
      </c>
      <c r="B38" s="77"/>
      <c r="C38" s="44" t="s">
        <v>79</v>
      </c>
      <c r="D38" s="44" t="s">
        <v>79</v>
      </c>
      <c r="E38" s="44" t="s">
        <v>79</v>
      </c>
      <c r="F38" s="45" t="s">
        <v>79</v>
      </c>
      <c r="G38" s="45" t="s">
        <v>79</v>
      </c>
      <c r="H38" s="45" t="s">
        <v>79</v>
      </c>
      <c r="I38" s="45" t="s">
        <v>79</v>
      </c>
      <c r="J38" s="45" t="s">
        <v>79</v>
      </c>
      <c r="K38" s="45" t="s">
        <v>79</v>
      </c>
      <c r="L38" s="45" t="s">
        <v>79</v>
      </c>
      <c r="M38" s="44" t="n">
        <v>-3600000</v>
      </c>
      <c r="N38" s="44" t="n">
        <v>0</v>
      </c>
      <c r="O38" s="44" t="n">
        <v>0</v>
      </c>
      <c r="P38" s="44" t="n">
        <v>-34400000</v>
      </c>
      <c r="Q38" s="44" t="n">
        <v>-8000000</v>
      </c>
      <c r="R38" s="44" t="n">
        <v>0</v>
      </c>
      <c r="S38" s="107"/>
      <c r="T38" s="107"/>
    </row>
    <row r="39" customFormat="false" ht="16.5" hidden="false" customHeight="false" outlineLevel="0" collapsed="false">
      <c r="A39" s="108" t="s">
        <v>357</v>
      </c>
      <c r="B39" s="77" t="s">
        <v>175</v>
      </c>
      <c r="C39" s="44" t="s">
        <v>79</v>
      </c>
      <c r="D39" s="44" t="s">
        <v>79</v>
      </c>
      <c r="E39" s="44" t="s">
        <v>79</v>
      </c>
      <c r="F39" s="45" t="s">
        <v>79</v>
      </c>
      <c r="G39" s="45" t="s">
        <v>79</v>
      </c>
      <c r="H39" s="45" t="s">
        <v>79</v>
      </c>
      <c r="I39" s="45" t="s">
        <v>79</v>
      </c>
      <c r="J39" s="45" t="s">
        <v>79</v>
      </c>
      <c r="K39" s="45" t="s">
        <v>79</v>
      </c>
      <c r="L39" s="45" t="s">
        <v>79</v>
      </c>
      <c r="M39" s="44" t="n">
        <v>-900000</v>
      </c>
      <c r="N39" s="44" t="n">
        <v>-3000000</v>
      </c>
      <c r="O39" s="44" t="n">
        <v>0</v>
      </c>
      <c r="P39" s="44" t="n">
        <v>13700000</v>
      </c>
      <c r="Q39" s="44" t="n">
        <v>21100000</v>
      </c>
      <c r="R39" s="44" t="n">
        <v>10000000</v>
      </c>
      <c r="S39" s="107"/>
      <c r="T39" s="107"/>
    </row>
    <row r="40" customFormat="false" ht="16.5" hidden="false" customHeight="false" outlineLevel="0" collapsed="false">
      <c r="A40" s="109" t="s">
        <v>358</v>
      </c>
      <c r="B40" s="110"/>
      <c r="C40" s="44" t="s">
        <v>79</v>
      </c>
      <c r="D40" s="44" t="s">
        <v>79</v>
      </c>
      <c r="E40" s="44" t="s">
        <v>79</v>
      </c>
      <c r="F40" s="45" t="s">
        <v>79</v>
      </c>
      <c r="G40" s="45" t="s">
        <v>79</v>
      </c>
      <c r="H40" s="45" t="s">
        <v>79</v>
      </c>
      <c r="I40" s="45" t="s">
        <v>79</v>
      </c>
      <c r="J40" s="45" t="s">
        <v>79</v>
      </c>
      <c r="K40" s="45" t="n">
        <v>0</v>
      </c>
      <c r="L40" s="45" t="s">
        <v>79</v>
      </c>
      <c r="M40" s="44" t="n">
        <v>0</v>
      </c>
      <c r="N40" s="44" t="n">
        <v>0</v>
      </c>
      <c r="O40" s="44" t="n">
        <v>0</v>
      </c>
      <c r="P40" s="44" t="n">
        <v>4900000</v>
      </c>
      <c r="Q40" s="44" t="n">
        <v>-1000000</v>
      </c>
      <c r="R40" s="44" t="n">
        <v>0</v>
      </c>
      <c r="S40" s="107"/>
      <c r="T40" s="107"/>
    </row>
    <row r="41" customFormat="false" ht="16.5" hidden="false" customHeight="false" outlineLevel="0" collapsed="false">
      <c r="A41" s="104" t="s">
        <v>359</v>
      </c>
      <c r="B41" s="77"/>
      <c r="C41" s="44" t="s">
        <v>79</v>
      </c>
      <c r="D41" s="44" t="s">
        <v>79</v>
      </c>
      <c r="E41" s="44" t="s">
        <v>79</v>
      </c>
      <c r="F41" s="45" t="s">
        <v>79</v>
      </c>
      <c r="G41" s="45" t="s">
        <v>79</v>
      </c>
      <c r="H41" s="45" t="s">
        <v>79</v>
      </c>
      <c r="I41" s="45" t="s">
        <v>79</v>
      </c>
      <c r="J41" s="45" t="s">
        <v>79</v>
      </c>
      <c r="K41" s="45" t="s">
        <v>79</v>
      </c>
      <c r="L41" s="45" t="s">
        <v>79</v>
      </c>
      <c r="M41" s="44" t="n">
        <v>0</v>
      </c>
      <c r="N41" s="44" t="n">
        <v>0</v>
      </c>
      <c r="O41" s="44" t="n">
        <v>0</v>
      </c>
      <c r="P41" s="44" t="n">
        <v>8800000</v>
      </c>
      <c r="Q41" s="44" t="n">
        <v>22100000</v>
      </c>
      <c r="R41" s="44" t="n">
        <v>10000000</v>
      </c>
      <c r="S41" s="107"/>
      <c r="T41" s="107"/>
    </row>
    <row r="42" customFormat="false" ht="16.5" hidden="false" customHeight="false" outlineLevel="0" collapsed="false">
      <c r="A42" s="108" t="s">
        <v>360</v>
      </c>
      <c r="B42" s="77" t="s">
        <v>175</v>
      </c>
      <c r="C42" s="44" t="s">
        <v>79</v>
      </c>
      <c r="D42" s="44" t="s">
        <v>79</v>
      </c>
      <c r="E42" s="44" t="s">
        <v>79</v>
      </c>
      <c r="F42" s="45" t="s">
        <v>79</v>
      </c>
      <c r="G42" s="45" t="s">
        <v>79</v>
      </c>
      <c r="H42" s="45" t="s">
        <v>79</v>
      </c>
      <c r="I42" s="45" t="s">
        <v>79</v>
      </c>
      <c r="J42" s="45" t="s">
        <v>79</v>
      </c>
      <c r="K42" s="45" t="s">
        <v>79</v>
      </c>
      <c r="L42" s="45" t="s">
        <v>79</v>
      </c>
      <c r="M42" s="44" t="n">
        <v>-1800000</v>
      </c>
      <c r="N42" s="44" t="n">
        <v>-2700000</v>
      </c>
      <c r="O42" s="44" t="n">
        <v>-3000000</v>
      </c>
      <c r="P42" s="44" t="n">
        <v>2100000</v>
      </c>
      <c r="Q42" s="44" t="n">
        <v>3000000</v>
      </c>
      <c r="R42" s="44" t="n">
        <v>-2500000</v>
      </c>
      <c r="S42" s="107"/>
      <c r="T42" s="107"/>
    </row>
    <row r="43" customFormat="false" ht="16.5" hidden="false" customHeight="false" outlineLevel="0" collapsed="false">
      <c r="A43" s="77" t="s">
        <v>361</v>
      </c>
      <c r="B43" s="0" t="s">
        <v>144</v>
      </c>
      <c r="C43" s="44" t="s">
        <v>79</v>
      </c>
      <c r="D43" s="44" t="s">
        <v>79</v>
      </c>
      <c r="E43" s="44" t="s">
        <v>79</v>
      </c>
      <c r="F43" s="45" t="s">
        <v>79</v>
      </c>
      <c r="G43" s="45" t="s">
        <v>79</v>
      </c>
      <c r="H43" s="45" t="s">
        <v>79</v>
      </c>
      <c r="I43" s="45" t="s">
        <v>79</v>
      </c>
      <c r="J43" s="45" t="s">
        <v>79</v>
      </c>
      <c r="K43" s="45" t="s">
        <v>79</v>
      </c>
      <c r="L43" s="45" t="s">
        <v>79</v>
      </c>
      <c r="M43" s="45" t="s">
        <v>79</v>
      </c>
      <c r="N43" s="45" t="s">
        <v>79</v>
      </c>
      <c r="O43" s="44" t="n">
        <v>0</v>
      </c>
      <c r="P43" s="44" t="n">
        <v>0</v>
      </c>
      <c r="Q43" s="44" t="n">
        <v>0</v>
      </c>
      <c r="R43" s="44" t="n">
        <v>-92800000</v>
      </c>
      <c r="S43" s="107"/>
      <c r="T43" s="107"/>
    </row>
    <row r="44" customFormat="false" ht="16.5" hidden="false" customHeight="false" outlineLevel="0" collapsed="false">
      <c r="A44" s="108" t="s">
        <v>362</v>
      </c>
      <c r="B44" s="77"/>
      <c r="C44" s="44" t="s">
        <v>79</v>
      </c>
      <c r="D44" s="44" t="s">
        <v>79</v>
      </c>
      <c r="E44" s="44" t="s">
        <v>79</v>
      </c>
      <c r="F44" s="45" t="s">
        <v>79</v>
      </c>
      <c r="G44" s="45" t="s">
        <v>79</v>
      </c>
      <c r="H44" s="45" t="s">
        <v>79</v>
      </c>
      <c r="I44" s="45" t="s">
        <v>79</v>
      </c>
      <c r="J44" s="45" t="s">
        <v>79</v>
      </c>
      <c r="K44" s="45" t="s">
        <v>79</v>
      </c>
      <c r="L44" s="45" t="s">
        <v>79</v>
      </c>
      <c r="M44" s="45" t="s">
        <v>79</v>
      </c>
      <c r="N44" s="45" t="s">
        <v>79</v>
      </c>
      <c r="O44" s="44" t="n">
        <v>0</v>
      </c>
      <c r="P44" s="44" t="n">
        <v>0</v>
      </c>
      <c r="Q44" s="44" t="n">
        <v>0</v>
      </c>
      <c r="R44" s="44" t="n">
        <v>19000000</v>
      </c>
      <c r="S44" s="107"/>
      <c r="T44" s="107"/>
    </row>
    <row r="45" customFormat="false" ht="16.5" hidden="false" customHeight="false" outlineLevel="0" collapsed="false">
      <c r="A45" s="104" t="s">
        <v>363</v>
      </c>
      <c r="B45" s="77"/>
      <c r="C45" s="44" t="s">
        <v>79</v>
      </c>
      <c r="D45" s="44" t="s">
        <v>79</v>
      </c>
      <c r="E45" s="44" t="s">
        <v>79</v>
      </c>
      <c r="F45" s="45" t="s">
        <v>79</v>
      </c>
      <c r="G45" s="45" t="s">
        <v>79</v>
      </c>
      <c r="H45" s="45" t="s">
        <v>79</v>
      </c>
      <c r="I45" s="45" t="s">
        <v>79</v>
      </c>
      <c r="J45" s="45" t="s">
        <v>79</v>
      </c>
      <c r="K45" s="45" t="s">
        <v>79</v>
      </c>
      <c r="L45" s="45" t="s">
        <v>79</v>
      </c>
      <c r="M45" s="45" t="s">
        <v>79</v>
      </c>
      <c r="N45" s="45" t="s">
        <v>79</v>
      </c>
      <c r="O45" s="44" t="n">
        <v>0</v>
      </c>
      <c r="P45" s="44" t="n">
        <v>0</v>
      </c>
      <c r="Q45" s="44" t="n">
        <v>0</v>
      </c>
      <c r="R45" s="44" t="n">
        <v>19000000</v>
      </c>
      <c r="S45" s="107"/>
      <c r="T45" s="107"/>
    </row>
    <row r="46" customFormat="false" ht="16.5" hidden="false" customHeight="false" outlineLevel="0" collapsed="false">
      <c r="A46" s="108" t="s">
        <v>364</v>
      </c>
      <c r="B46" s="77"/>
      <c r="C46" s="44" t="s">
        <v>79</v>
      </c>
      <c r="D46" s="44" t="s">
        <v>79</v>
      </c>
      <c r="E46" s="44" t="s">
        <v>79</v>
      </c>
      <c r="F46" s="45" t="s">
        <v>79</v>
      </c>
      <c r="G46" s="45" t="s">
        <v>79</v>
      </c>
      <c r="H46" s="45" t="s">
        <v>79</v>
      </c>
      <c r="I46" s="45" t="s">
        <v>79</v>
      </c>
      <c r="J46" s="45" t="s">
        <v>79</v>
      </c>
      <c r="K46" s="45" t="s">
        <v>79</v>
      </c>
      <c r="L46" s="45" t="s">
        <v>79</v>
      </c>
      <c r="M46" s="45" t="s">
        <v>79</v>
      </c>
      <c r="N46" s="45" t="s">
        <v>79</v>
      </c>
      <c r="O46" s="44" t="n">
        <v>0</v>
      </c>
      <c r="P46" s="44" t="n">
        <v>0</v>
      </c>
      <c r="Q46" s="44" t="n">
        <v>0</v>
      </c>
      <c r="R46" s="44" t="n">
        <v>73800000</v>
      </c>
      <c r="S46" s="107"/>
      <c r="T46" s="107"/>
    </row>
    <row r="47" customFormat="false" ht="16.5" hidden="false" customHeight="false" outlineLevel="0" collapsed="false">
      <c r="A47" s="109" t="s">
        <v>365</v>
      </c>
      <c r="B47" s="110"/>
      <c r="C47" s="44" t="s">
        <v>79</v>
      </c>
      <c r="D47" s="44" t="s">
        <v>79</v>
      </c>
      <c r="E47" s="44" t="s">
        <v>79</v>
      </c>
      <c r="F47" s="45" t="s">
        <v>79</v>
      </c>
      <c r="G47" s="45" t="s">
        <v>79</v>
      </c>
      <c r="H47" s="45" t="s">
        <v>79</v>
      </c>
      <c r="I47" s="45" t="s">
        <v>79</v>
      </c>
      <c r="J47" s="45" t="s">
        <v>79</v>
      </c>
      <c r="K47" s="45" t="s">
        <v>79</v>
      </c>
      <c r="L47" s="45" t="s">
        <v>79</v>
      </c>
      <c r="M47" s="45" t="s">
        <v>79</v>
      </c>
      <c r="N47" s="45" t="s">
        <v>79</v>
      </c>
      <c r="O47" s="44" t="n">
        <v>0</v>
      </c>
      <c r="P47" s="44" t="n">
        <v>0</v>
      </c>
      <c r="Q47" s="44" t="n">
        <v>0</v>
      </c>
      <c r="R47" s="44" t="n">
        <v>48400000</v>
      </c>
      <c r="S47" s="107"/>
      <c r="T47" s="107"/>
    </row>
    <row r="48" customFormat="false" ht="16.5" hidden="false" customHeight="false" outlineLevel="0" collapsed="false">
      <c r="A48" s="104" t="s">
        <v>366</v>
      </c>
      <c r="B48" s="77"/>
      <c r="C48" s="44" t="s">
        <v>79</v>
      </c>
      <c r="D48" s="44" t="s">
        <v>79</v>
      </c>
      <c r="E48" s="44" t="s">
        <v>79</v>
      </c>
      <c r="F48" s="45" t="s">
        <v>79</v>
      </c>
      <c r="G48" s="45" t="s">
        <v>79</v>
      </c>
      <c r="H48" s="45" t="s">
        <v>79</v>
      </c>
      <c r="I48" s="45" t="s">
        <v>79</v>
      </c>
      <c r="J48" s="45" t="s">
        <v>79</v>
      </c>
      <c r="K48" s="45" t="s">
        <v>79</v>
      </c>
      <c r="L48" s="45" t="s">
        <v>79</v>
      </c>
      <c r="M48" s="45" t="s">
        <v>79</v>
      </c>
      <c r="N48" s="45" t="s">
        <v>79</v>
      </c>
      <c r="O48" s="44" t="n">
        <v>0</v>
      </c>
      <c r="P48" s="44" t="n">
        <v>0</v>
      </c>
      <c r="Q48" s="44" t="n">
        <v>0</v>
      </c>
      <c r="R48" s="44" t="n">
        <v>25400000</v>
      </c>
      <c r="S48" s="107"/>
      <c r="T48" s="107"/>
    </row>
    <row r="49" customFormat="false" ht="16.5" hidden="false" customHeight="false" outlineLevel="0" collapsed="false">
      <c r="A49" s="77"/>
      <c r="B49" s="77"/>
      <c r="C49" s="37"/>
      <c r="D49" s="61"/>
      <c r="E49" s="37"/>
      <c r="F49" s="37"/>
      <c r="G49" s="37"/>
      <c r="H49" s="37"/>
      <c r="I49" s="37"/>
      <c r="J49" s="37"/>
      <c r="K49" s="37"/>
      <c r="L49" s="37"/>
      <c r="M49" s="37"/>
      <c r="N49" s="37"/>
      <c r="O49" s="111"/>
      <c r="P49" s="111"/>
      <c r="Q49" s="111"/>
      <c r="R49" s="111"/>
      <c r="S49" s="107"/>
      <c r="T49" s="107"/>
    </row>
    <row r="50" customFormat="false" ht="16.5" hidden="false" customHeight="false" outlineLevel="0" collapsed="false">
      <c r="A50" s="77"/>
      <c r="B50" s="77"/>
      <c r="C50" s="61" t="s">
        <v>85</v>
      </c>
      <c r="D50" s="61" t="s">
        <v>85</v>
      </c>
      <c r="E50" s="61" t="s">
        <v>86</v>
      </c>
      <c r="F50" s="37" t="s">
        <v>85</v>
      </c>
      <c r="G50" s="37" t="s">
        <v>85</v>
      </c>
      <c r="H50" s="37" t="s">
        <v>86</v>
      </c>
      <c r="I50" s="37" t="s">
        <v>86</v>
      </c>
      <c r="J50" s="37" t="s">
        <v>86</v>
      </c>
      <c r="K50" s="37" t="s">
        <v>85</v>
      </c>
      <c r="L50" s="37" t="s">
        <v>86</v>
      </c>
      <c r="M50" s="37" t="s">
        <v>86</v>
      </c>
      <c r="N50" s="37" t="s">
        <v>85</v>
      </c>
      <c r="O50" s="111" t="s">
        <v>85</v>
      </c>
      <c r="P50" s="111" t="s">
        <v>85</v>
      </c>
      <c r="Q50" s="111" t="s">
        <v>85</v>
      </c>
      <c r="R50" s="111" t="s">
        <v>85</v>
      </c>
      <c r="S50" s="107"/>
      <c r="T50" s="107"/>
    </row>
    <row r="51" customFormat="false" ht="16.5" hidden="false" customHeight="false" outlineLevel="0" collapsed="false">
      <c r="A51" s="77"/>
      <c r="B51" s="77"/>
      <c r="D51" s="77"/>
      <c r="O51" s="107"/>
      <c r="P51" s="107"/>
      <c r="Q51" s="107"/>
      <c r="R51" s="107"/>
      <c r="S51" s="107"/>
      <c r="T51" s="107"/>
    </row>
    <row r="52" customFormat="false" ht="16.5" hidden="false" customHeight="false" outlineLevel="0" collapsed="false">
      <c r="A52" s="77" t="s">
        <v>88</v>
      </c>
      <c r="B52" s="77"/>
      <c r="C52" s="77" t="n">
        <f aca="false">C6-C7-C14</f>
        <v>100000</v>
      </c>
      <c r="D52" s="77" t="n">
        <f aca="false">D6-D7-D14</f>
        <v>100000</v>
      </c>
      <c r="E52" s="112" t="e">
        <f aca="false">E6-E7-E14</f>
        <v>#VALUE!</v>
      </c>
      <c r="F52" s="77" t="n">
        <f aca="false">F6-F7-F14</f>
        <v>0</v>
      </c>
      <c r="G52" s="77" t="n">
        <f aca="false">G6-G7-G14</f>
        <v>0</v>
      </c>
      <c r="H52" s="77" t="n">
        <f aca="false">H6-H7-H14</f>
        <v>0</v>
      </c>
      <c r="I52" s="77" t="n">
        <f aca="false">I6-I7-I14</f>
        <v>0</v>
      </c>
      <c r="J52" s="77" t="n">
        <f aca="false">J6-J7-J14</f>
        <v>0</v>
      </c>
      <c r="K52" s="77" t="n">
        <f aca="false">K6-K7-K14</f>
        <v>0</v>
      </c>
      <c r="L52" s="77" t="n">
        <f aca="false">L6-L7-L14</f>
        <v>0</v>
      </c>
      <c r="M52" s="77" t="n">
        <f aca="false">M6-M7-M14</f>
        <v>0</v>
      </c>
      <c r="N52" s="77" t="n">
        <f aca="false">N6-N7-N14</f>
        <v>0</v>
      </c>
      <c r="O52" s="77" t="n">
        <f aca="false">O6-O7-O14</f>
        <v>0</v>
      </c>
      <c r="P52" s="77" t="n">
        <f aca="false">P6-P7-P14</f>
        <v>0</v>
      </c>
      <c r="Q52" s="77" t="n">
        <f aca="false">Q6-Q7-Q14</f>
        <v>0</v>
      </c>
      <c r="R52" s="112" t="n">
        <f aca="false">R6-R7-R14</f>
        <v>0</v>
      </c>
      <c r="S52" s="107"/>
      <c r="T52" s="107"/>
    </row>
    <row r="53" customFormat="false" ht="15" hidden="false" customHeight="false" outlineLevel="0" collapsed="false">
      <c r="A53" s="0" t="s">
        <v>90</v>
      </c>
      <c r="C53" s="54" t="n">
        <f aca="false">C15-C16-C21</f>
        <v>0</v>
      </c>
      <c r="D53" s="54" t="n">
        <f aca="false">D15-D16-D21</f>
        <v>0</v>
      </c>
      <c r="E53" s="54" t="n">
        <f aca="false">E15-E16-E21</f>
        <v>0</v>
      </c>
      <c r="F53" s="54" t="n">
        <f aca="false">F15-F16-F21</f>
        <v>0</v>
      </c>
      <c r="G53" s="54" t="n">
        <f aca="false">G15-G16-G21</f>
        <v>0</v>
      </c>
      <c r="H53" s="54" t="n">
        <f aca="false">H15-H16-H21</f>
        <v>0</v>
      </c>
      <c r="I53" s="54" t="n">
        <f aca="false">I15-I16-I21</f>
        <v>0</v>
      </c>
      <c r="J53" s="54" t="n">
        <f aca="false">J15-J16-J21</f>
        <v>0</v>
      </c>
      <c r="K53" s="54" t="n">
        <f aca="false">K15-K16-K21</f>
        <v>0</v>
      </c>
      <c r="L53" s="54" t="n">
        <f aca="false">L15-L16-L21</f>
        <v>0</v>
      </c>
      <c r="M53" s="54" t="n">
        <f aca="false">M15-M16-M21</f>
        <v>0</v>
      </c>
      <c r="N53" s="54" t="n">
        <f aca="false">N15-N16-N21</f>
        <v>0</v>
      </c>
      <c r="O53" s="54" t="n">
        <f aca="false">O15-O16-O21</f>
        <v>0</v>
      </c>
      <c r="P53" s="54" t="n">
        <f aca="false">P15-P16-P21</f>
        <v>0</v>
      </c>
      <c r="Q53" s="54" t="n">
        <f aca="false">Q15-Q16-Q21</f>
        <v>0</v>
      </c>
      <c r="R53" s="54" t="n">
        <f aca="false">R15-R16-R21</f>
        <v>0</v>
      </c>
    </row>
    <row r="54" customFormat="false" ht="15" hidden="false" customHeight="false" outlineLevel="0" collapsed="false">
      <c r="A54" s="0" t="s">
        <v>227</v>
      </c>
      <c r="C54" s="54" t="e">
        <f aca="false">C29-C30-C34</f>
        <v>#VALUE!</v>
      </c>
      <c r="D54" s="54" t="e">
        <f aca="false">D29-D30-D34</f>
        <v>#VALUE!</v>
      </c>
      <c r="E54" s="54" t="e">
        <f aca="false">E29-E30-E34</f>
        <v>#VALUE!</v>
      </c>
      <c r="F54" s="54" t="e">
        <f aca="false">F29-F30-F34</f>
        <v>#VALUE!</v>
      </c>
      <c r="G54" s="54" t="e">
        <f aca="false">G29-G30-G34</f>
        <v>#VALUE!</v>
      </c>
      <c r="H54" s="54" t="e">
        <f aca="false">H29-H30-H34</f>
        <v>#VALUE!</v>
      </c>
      <c r="I54" s="54" t="e">
        <f aca="false">I29-I30-I34</f>
        <v>#VALUE!</v>
      </c>
      <c r="J54" s="54" t="n">
        <f aca="false">J29-J30-J34</f>
        <v>0</v>
      </c>
      <c r="K54" s="54" t="n">
        <f aca="false">K29-K30-K34</f>
        <v>0</v>
      </c>
      <c r="L54" s="54" t="n">
        <f aca="false">L29-L30-L34</f>
        <v>0</v>
      </c>
      <c r="M54" s="54" t="n">
        <f aca="false">M29-M30-M34</f>
        <v>0</v>
      </c>
      <c r="N54" s="54" t="n">
        <f aca="false">N29-N30-N34</f>
        <v>-100000</v>
      </c>
      <c r="O54" s="54" t="n">
        <f aca="false">O29-O30-O34</f>
        <v>0</v>
      </c>
      <c r="P54" s="54" t="n">
        <f aca="false">P29-P30-P34</f>
        <v>0</v>
      </c>
      <c r="Q54" s="54" t="n">
        <f aca="false">Q29-Q30-Q34</f>
        <v>100000</v>
      </c>
      <c r="R54" s="54" t="n">
        <f aca="false">R29-R30-R34</f>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Z4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5" topLeftCell="B6" activePane="bottomRight" state="frozen"/>
      <selection pane="topLeft" activeCell="A1" activeCellId="0" sqref="A1"/>
      <selection pane="topRight" activeCell="B1" activeCellId="0" sqref="B1"/>
      <selection pane="bottomLeft" activeCell="A6" activeCellId="0" sqref="A6"/>
      <selection pane="bottomRight" activeCell="A10" activeCellId="0" sqref="A10"/>
    </sheetView>
  </sheetViews>
  <sheetFormatPr defaultRowHeight="15"/>
  <cols>
    <col collapsed="false" hidden="false" max="2" min="1" style="0" width="60.4234693877551"/>
    <col collapsed="false" hidden="false" max="5" min="3" style="0" width="8.72959183673469"/>
    <col collapsed="false" hidden="false" max="6" min="6" style="0" width="17.5765306122449"/>
    <col collapsed="false" hidden="false" max="7" min="7" style="0" width="18"/>
    <col collapsed="false" hidden="false" max="9" min="8" style="0" width="19.8520408163265"/>
    <col collapsed="false" hidden="false" max="11" min="10" style="0" width="20.9948979591837"/>
    <col collapsed="false" hidden="false" max="18" min="12" style="0" width="20.7091836734694"/>
    <col collapsed="false" hidden="false" max="19" min="19" style="0" width="8.72959183673469"/>
    <col collapsed="false" hidden="false" max="20" min="20" style="0" width="13.1377551020408"/>
    <col collapsed="false" hidden="false" max="1025" min="21" style="0" width="8.72959183673469"/>
  </cols>
  <sheetData>
    <row r="1" customFormat="false" ht="15" hidden="false" customHeight="false" outlineLevel="0" collapsed="false">
      <c r="A1" s="1" t="s">
        <v>367</v>
      </c>
      <c r="B1" s="1"/>
      <c r="C1" s="1"/>
      <c r="D1" s="1"/>
      <c r="E1" s="1"/>
      <c r="F1" s="1"/>
      <c r="G1" s="1"/>
      <c r="H1" s="1"/>
      <c r="I1" s="1"/>
      <c r="J1" s="1"/>
      <c r="K1" s="1"/>
      <c r="L1" s="1"/>
      <c r="M1" s="1"/>
      <c r="N1" s="2"/>
      <c r="O1" s="2"/>
      <c r="P1" s="2"/>
      <c r="Q1" s="8"/>
      <c r="R1" s="2"/>
      <c r="S1" s="2"/>
      <c r="T1" s="2"/>
      <c r="U1" s="2"/>
      <c r="V1" s="2"/>
      <c r="W1" s="2"/>
    </row>
    <row r="2" customFormat="false" ht="15" hidden="false" customHeight="false" outlineLevel="0" collapsed="false">
      <c r="A2" s="4" t="s">
        <v>368</v>
      </c>
      <c r="B2" s="4"/>
      <c r="C2" s="2"/>
      <c r="D2" s="2"/>
      <c r="E2" s="2"/>
      <c r="F2" s="2"/>
      <c r="G2" s="2"/>
      <c r="H2" s="2"/>
      <c r="I2" s="2"/>
      <c r="J2" s="2"/>
      <c r="K2" s="2"/>
      <c r="L2" s="2"/>
      <c r="M2" s="2"/>
      <c r="N2" s="2"/>
      <c r="O2" s="2"/>
      <c r="P2" s="2"/>
      <c r="Q2" s="38"/>
      <c r="R2" s="5"/>
      <c r="S2" s="6"/>
      <c r="T2" s="2"/>
      <c r="U2" s="2"/>
      <c r="V2" s="2"/>
      <c r="W2" s="2"/>
    </row>
    <row r="3" customFormat="false" ht="15" hidden="false" customHeight="false" outlineLevel="0" collapsed="false">
      <c r="A3" s="7" t="s">
        <v>2</v>
      </c>
      <c r="B3" s="7"/>
      <c r="C3" s="2" t="n">
        <v>2000</v>
      </c>
      <c r="D3" s="2" t="n">
        <v>2001</v>
      </c>
      <c r="E3" s="2" t="n">
        <v>2002</v>
      </c>
      <c r="F3" s="2" t="n">
        <v>2003</v>
      </c>
      <c r="G3" s="2" t="n">
        <v>2004</v>
      </c>
      <c r="H3" s="2" t="n">
        <v>2005</v>
      </c>
      <c r="I3" s="2" t="n">
        <v>2006</v>
      </c>
      <c r="J3" s="2" t="n">
        <v>2007</v>
      </c>
      <c r="K3" s="2" t="n">
        <v>2008</v>
      </c>
      <c r="L3" s="2" t="n">
        <v>2009</v>
      </c>
      <c r="M3" s="2" t="n">
        <v>2010</v>
      </c>
      <c r="N3" s="2" t="n">
        <v>2011</v>
      </c>
      <c r="O3" s="2" t="n">
        <v>2012</v>
      </c>
      <c r="P3" s="2" t="n">
        <v>2013</v>
      </c>
      <c r="Q3" s="2" t="n">
        <v>2014</v>
      </c>
      <c r="R3" s="2" t="n">
        <v>2015</v>
      </c>
      <c r="S3" s="2" t="n">
        <v>2016</v>
      </c>
      <c r="T3" s="2" t="n">
        <v>2017</v>
      </c>
      <c r="U3" s="2" t="n">
        <v>2018</v>
      </c>
      <c r="V3" s="2" t="n">
        <v>2019</v>
      </c>
      <c r="W3" s="2" t="n">
        <v>2020</v>
      </c>
    </row>
    <row r="4" customFormat="false" ht="15" hidden="false" customHeight="false" outlineLevel="0" collapsed="false">
      <c r="A4" s="7" t="s">
        <v>3</v>
      </c>
      <c r="B4" s="7"/>
      <c r="C4" s="2" t="s">
        <v>4</v>
      </c>
      <c r="D4" s="2" t="s">
        <v>5</v>
      </c>
      <c r="E4" s="2" t="s">
        <v>6</v>
      </c>
      <c r="F4" s="2" t="s">
        <v>7</v>
      </c>
      <c r="G4" s="2" t="s">
        <v>8</v>
      </c>
      <c r="H4" s="2" t="s">
        <v>9</v>
      </c>
      <c r="I4" s="2" t="s">
        <v>10</v>
      </c>
      <c r="J4" s="2" t="s">
        <v>11</v>
      </c>
      <c r="K4" s="2" t="s">
        <v>12</v>
      </c>
      <c r="L4" s="2" t="s">
        <v>13</v>
      </c>
      <c r="M4" s="2" t="s">
        <v>14</v>
      </c>
      <c r="N4" s="2" t="s">
        <v>15</v>
      </c>
      <c r="O4" s="2" t="s">
        <v>16</v>
      </c>
      <c r="P4" s="2" t="s">
        <v>17</v>
      </c>
      <c r="Q4" s="8" t="s">
        <v>18</v>
      </c>
      <c r="R4" s="2" t="s">
        <v>19</v>
      </c>
      <c r="S4" s="2" t="s">
        <v>20</v>
      </c>
      <c r="T4" s="2" t="s">
        <v>21</v>
      </c>
      <c r="U4" s="2" t="s">
        <v>22</v>
      </c>
      <c r="V4" s="2" t="s">
        <v>23</v>
      </c>
      <c r="W4" s="2" t="s">
        <v>148</v>
      </c>
      <c r="X4" s="2"/>
      <c r="Y4" s="2"/>
      <c r="Z4" s="2"/>
    </row>
    <row r="5" customFormat="false" ht="15" hidden="false" customHeight="false" outlineLevel="0" collapsed="false">
      <c r="A5" s="7" t="s">
        <v>24</v>
      </c>
      <c r="B5" s="7"/>
      <c r="C5" s="2" t="s">
        <v>25</v>
      </c>
      <c r="D5" s="2" t="s">
        <v>25</v>
      </c>
      <c r="E5" s="2" t="s">
        <v>25</v>
      </c>
      <c r="F5" s="2" t="s">
        <v>25</v>
      </c>
      <c r="G5" s="2" t="s">
        <v>25</v>
      </c>
      <c r="H5" s="16" t="s">
        <v>26</v>
      </c>
      <c r="I5" s="16" t="s">
        <v>25</v>
      </c>
      <c r="J5" s="16" t="s">
        <v>25</v>
      </c>
      <c r="K5" s="16" t="s">
        <v>25</v>
      </c>
      <c r="L5" s="16" t="s">
        <v>25</v>
      </c>
      <c r="M5" s="2" t="s">
        <v>26</v>
      </c>
      <c r="N5" s="2" t="s">
        <v>25</v>
      </c>
      <c r="O5" s="2" t="s">
        <v>25</v>
      </c>
      <c r="P5" s="2" t="s">
        <v>25</v>
      </c>
      <c r="Q5" s="8" t="s">
        <v>29</v>
      </c>
      <c r="R5" s="2" t="s">
        <v>29</v>
      </c>
      <c r="S5" s="2" t="s">
        <v>29</v>
      </c>
      <c r="T5" s="2" t="s">
        <v>29</v>
      </c>
      <c r="U5" s="2" t="s">
        <v>29</v>
      </c>
      <c r="V5" s="2" t="s">
        <v>29</v>
      </c>
      <c r="W5" s="2" t="s">
        <v>29</v>
      </c>
    </row>
    <row r="6" s="22" customFormat="true" ht="16.5" hidden="false" customHeight="false" outlineLevel="0" collapsed="false">
      <c r="A6" s="9" t="s">
        <v>30</v>
      </c>
      <c r="B6" s="31" t="s">
        <v>95</v>
      </c>
      <c r="F6" s="79" t="n">
        <v>65700000000</v>
      </c>
      <c r="G6" s="79" t="n">
        <v>71800000000</v>
      </c>
      <c r="H6" s="80" t="n">
        <v>83300000000</v>
      </c>
      <c r="I6" s="80" t="n">
        <v>84600000000</v>
      </c>
      <c r="J6" s="80" t="n">
        <v>102000000000</v>
      </c>
      <c r="K6" s="80" t="n">
        <v>125300000000</v>
      </c>
      <c r="L6" s="113" t="n">
        <v>163800000000</v>
      </c>
      <c r="M6" s="113" t="n">
        <v>214700000000</v>
      </c>
      <c r="N6" s="113" t="n">
        <v>242000000000</v>
      </c>
      <c r="O6" s="113" t="n">
        <v>285000000000</v>
      </c>
      <c r="P6" s="113" t="n">
        <v>327000000000</v>
      </c>
      <c r="Q6" s="113" t="n">
        <v>407000000000</v>
      </c>
      <c r="R6" s="113" t="n">
        <v>465000000000</v>
      </c>
    </row>
    <row r="7" customFormat="false" ht="16.5" hidden="false" customHeight="false" outlineLevel="0" collapsed="false">
      <c r="A7" s="110" t="s">
        <v>369</v>
      </c>
      <c r="B7" s="77"/>
      <c r="F7" s="82" t="n">
        <v>56100000000</v>
      </c>
      <c r="G7" s="82" t="n">
        <v>60500000000</v>
      </c>
      <c r="H7" s="83" t="n">
        <v>68900000000</v>
      </c>
      <c r="I7" s="83" t="n">
        <v>70800000000</v>
      </c>
      <c r="J7" s="83" t="n">
        <v>86200000000</v>
      </c>
      <c r="K7" s="83" t="n">
        <v>104900000000</v>
      </c>
      <c r="L7" s="114" t="n">
        <v>137400000000</v>
      </c>
      <c r="M7" s="114" t="n">
        <v>176200000000</v>
      </c>
      <c r="N7" s="114" t="n">
        <v>197000000000</v>
      </c>
      <c r="O7" s="114" t="n">
        <v>244000000000</v>
      </c>
      <c r="P7" s="114" t="n">
        <v>296000000000</v>
      </c>
      <c r="Q7" s="114" t="n">
        <v>353000000000</v>
      </c>
      <c r="R7" s="114" t="n">
        <v>409000000000</v>
      </c>
    </row>
    <row r="8" customFormat="false" ht="16.5" hidden="false" customHeight="false" outlineLevel="0" collapsed="false">
      <c r="A8" s="115" t="s">
        <v>370</v>
      </c>
      <c r="B8" s="77" t="s">
        <v>98</v>
      </c>
      <c r="F8" s="82" t="n">
        <v>43900000000</v>
      </c>
      <c r="G8" s="82" t="n">
        <v>48200000000</v>
      </c>
      <c r="H8" s="83" t="n">
        <v>54100000000</v>
      </c>
      <c r="I8" s="83" t="n">
        <v>57400000000</v>
      </c>
      <c r="J8" s="83" t="n">
        <v>72000000000</v>
      </c>
      <c r="K8" s="83" t="n">
        <v>86200000000</v>
      </c>
      <c r="L8" s="114" t="n">
        <v>117000000000</v>
      </c>
      <c r="M8" s="114" t="n">
        <v>154700000000</v>
      </c>
      <c r="N8" s="114" t="n">
        <v>172000000000</v>
      </c>
      <c r="O8" s="114" t="n">
        <v>207000000000</v>
      </c>
      <c r="P8" s="114" t="n">
        <v>260000000000</v>
      </c>
      <c r="Q8" s="114" t="n">
        <v>314000000000</v>
      </c>
      <c r="R8" s="114" t="n">
        <v>366000000000</v>
      </c>
    </row>
    <row r="9" customFormat="false" ht="16.5" hidden="false" customHeight="false" outlineLevel="0" collapsed="false">
      <c r="A9" s="115" t="s">
        <v>371</v>
      </c>
      <c r="B9" s="77" t="s">
        <v>98</v>
      </c>
      <c r="F9" s="82" t="n">
        <v>12100000000</v>
      </c>
      <c r="G9" s="82" t="n">
        <v>12300000000</v>
      </c>
      <c r="H9" s="83" t="n">
        <v>14800000000</v>
      </c>
      <c r="I9" s="83" t="n">
        <v>13300000000</v>
      </c>
      <c r="J9" s="83" t="n">
        <v>14200000000</v>
      </c>
      <c r="K9" s="83" t="n">
        <v>18700000000</v>
      </c>
      <c r="L9" s="114" t="n">
        <v>20400000000</v>
      </c>
      <c r="M9" s="114" t="n">
        <v>21500000000</v>
      </c>
      <c r="N9" s="114" t="n">
        <v>26000000000</v>
      </c>
      <c r="O9" s="114" t="n">
        <v>38000000000</v>
      </c>
      <c r="P9" s="114" t="n">
        <v>36000000000</v>
      </c>
      <c r="Q9" s="114" t="n">
        <v>40000000000</v>
      </c>
      <c r="R9" s="114" t="n">
        <v>44000000000</v>
      </c>
    </row>
    <row r="10" s="22" customFormat="true" ht="16.5" hidden="false" customHeight="false" outlineLevel="0" collapsed="false">
      <c r="A10" s="116" t="s">
        <v>43</v>
      </c>
      <c r="B10" s="31"/>
      <c r="F10" s="79" t="n">
        <v>9600000000</v>
      </c>
      <c r="G10" s="79" t="n">
        <v>11300000000</v>
      </c>
      <c r="H10" s="80" t="n">
        <v>14400000000</v>
      </c>
      <c r="I10" s="80" t="n">
        <v>13800000000</v>
      </c>
      <c r="J10" s="80" t="n">
        <v>15800000000</v>
      </c>
      <c r="K10" s="80" t="n">
        <v>20400000000</v>
      </c>
      <c r="L10" s="113" t="n">
        <v>26400000000</v>
      </c>
      <c r="M10" s="113" t="n">
        <v>38500000000</v>
      </c>
      <c r="N10" s="113" t="n">
        <v>44000000000</v>
      </c>
      <c r="O10" s="113" t="n">
        <v>41000000000</v>
      </c>
      <c r="P10" s="113" t="n">
        <v>31000000000</v>
      </c>
      <c r="Q10" s="113" t="n">
        <v>54000000000</v>
      </c>
      <c r="R10" s="113" t="n">
        <v>56000000000</v>
      </c>
    </row>
    <row r="11" s="24" customFormat="true" ht="16.5" hidden="false" customHeight="false" outlineLevel="0" collapsed="false">
      <c r="A11" s="22" t="s">
        <v>372</v>
      </c>
      <c r="B11" s="117" t="s">
        <v>108</v>
      </c>
      <c r="F11" s="102" t="n">
        <v>72900000000</v>
      </c>
      <c r="G11" s="102" t="n">
        <v>76800000000</v>
      </c>
      <c r="H11" s="118" t="n">
        <v>87800000000</v>
      </c>
      <c r="I11" s="118" t="n">
        <v>95100000000</v>
      </c>
      <c r="J11" s="118" t="n">
        <v>115800000000</v>
      </c>
      <c r="K11" s="118" t="n">
        <v>142300000000</v>
      </c>
      <c r="L11" s="119" t="n">
        <v>189200000000</v>
      </c>
      <c r="M11" s="119" t="n">
        <v>224000000000</v>
      </c>
      <c r="N11" s="119" t="n">
        <v>255000000000</v>
      </c>
      <c r="O11" s="119" t="n">
        <v>295000000000</v>
      </c>
      <c r="P11" s="119" t="n">
        <v>302000000000</v>
      </c>
      <c r="Q11" s="119" t="n">
        <v>402000000000</v>
      </c>
      <c r="R11" s="119" t="n">
        <v>461000000000</v>
      </c>
    </row>
    <row r="12" customFormat="false" ht="16.5" hidden="false" customHeight="false" outlineLevel="0" collapsed="false">
      <c r="A12" s="110" t="s">
        <v>373</v>
      </c>
      <c r="B12" s="110" t="s">
        <v>110</v>
      </c>
      <c r="F12" s="82" t="n">
        <v>52100000000</v>
      </c>
      <c r="G12" s="82" t="n">
        <v>55600000000</v>
      </c>
      <c r="H12" s="83" t="n">
        <v>61700000000</v>
      </c>
      <c r="I12" s="83" t="n">
        <v>67000000000</v>
      </c>
      <c r="J12" s="83" t="n">
        <v>77100000000</v>
      </c>
      <c r="K12" s="83" t="n">
        <v>91500000000</v>
      </c>
      <c r="L12" s="114" t="n">
        <v>161800000000</v>
      </c>
      <c r="M12" s="114" t="n">
        <v>186200000000</v>
      </c>
      <c r="N12" s="114" t="n">
        <v>208000000000</v>
      </c>
      <c r="O12" s="114" t="n">
        <v>243000000000</v>
      </c>
      <c r="P12" s="114" t="n">
        <v>248000000000</v>
      </c>
      <c r="Q12" s="114" t="n">
        <v>331000000000</v>
      </c>
      <c r="R12" s="114" t="n">
        <v>375000000000</v>
      </c>
    </row>
    <row r="13" customFormat="false" ht="16.5" hidden="false" customHeight="false" outlineLevel="0" collapsed="false">
      <c r="A13" s="120" t="s">
        <v>374</v>
      </c>
      <c r="B13" s="61" t="s">
        <v>197</v>
      </c>
      <c r="F13" s="82" t="n">
        <v>6600000000</v>
      </c>
      <c r="G13" s="82" t="n">
        <v>6500000000</v>
      </c>
      <c r="H13" s="83" t="n">
        <v>6200000000</v>
      </c>
      <c r="I13" s="83" t="n">
        <v>6200000000</v>
      </c>
      <c r="J13" s="83" t="n">
        <v>6200000000</v>
      </c>
      <c r="K13" s="83" t="n">
        <v>6400000000</v>
      </c>
      <c r="L13" s="114" t="n">
        <v>8200000000</v>
      </c>
      <c r="M13" s="114" t="n">
        <v>10000000000</v>
      </c>
      <c r="N13" s="114" t="n">
        <v>13000000000</v>
      </c>
      <c r="O13" s="114" t="n">
        <v>15000000000</v>
      </c>
      <c r="P13" s="114" t="n">
        <v>14000000000</v>
      </c>
      <c r="Q13" s="114" t="n">
        <v>19000000000</v>
      </c>
      <c r="R13" s="114" t="n">
        <v>20000000000</v>
      </c>
    </row>
    <row r="14" customFormat="false" ht="16.5" hidden="false" customHeight="false" outlineLevel="0" collapsed="false">
      <c r="A14" s="108" t="s">
        <v>375</v>
      </c>
      <c r="B14" s="61" t="s">
        <v>197</v>
      </c>
      <c r="F14" s="46" t="s">
        <v>79</v>
      </c>
      <c r="G14" s="46" t="s">
        <v>79</v>
      </c>
      <c r="H14" s="46" t="s">
        <v>79</v>
      </c>
      <c r="I14" s="46" t="s">
        <v>79</v>
      </c>
      <c r="J14" s="46" t="s">
        <v>79</v>
      </c>
      <c r="K14" s="46" t="s">
        <v>79</v>
      </c>
      <c r="L14" s="86" t="n">
        <v>34400000000</v>
      </c>
      <c r="M14" s="114" t="n">
        <v>41900000000</v>
      </c>
      <c r="N14" s="114" t="n">
        <v>45000000000</v>
      </c>
      <c r="O14" s="114" t="n">
        <v>53000000000</v>
      </c>
      <c r="P14" s="114" t="n">
        <v>52000000000</v>
      </c>
      <c r="Q14" s="114" t="n">
        <v>73000000000</v>
      </c>
      <c r="R14" s="114" t="n">
        <v>81000000000</v>
      </c>
    </row>
    <row r="15" customFormat="false" ht="16.5" hidden="false" customHeight="false" outlineLevel="0" collapsed="false">
      <c r="A15" s="77" t="s">
        <v>376</v>
      </c>
      <c r="B15" s="77" t="s">
        <v>110</v>
      </c>
      <c r="F15" s="46"/>
      <c r="G15" s="46" t="n">
        <v>21200000000</v>
      </c>
      <c r="H15" s="46" t="n">
        <v>26100000000</v>
      </c>
      <c r="I15" s="46" t="n">
        <v>28100000000</v>
      </c>
      <c r="J15" s="83" t="n">
        <v>38700000000</v>
      </c>
      <c r="K15" s="83" t="n">
        <v>50800000000</v>
      </c>
      <c r="L15" s="114" t="n">
        <v>27500000000</v>
      </c>
      <c r="M15" s="114" t="n">
        <v>37800000000</v>
      </c>
      <c r="N15" s="114" t="n">
        <v>47000000000</v>
      </c>
      <c r="O15" s="114" t="n">
        <v>51000000000</v>
      </c>
      <c r="P15" s="114" t="n">
        <v>55000000000</v>
      </c>
      <c r="Q15" s="114" t="n">
        <v>71000000000</v>
      </c>
      <c r="R15" s="114" t="n">
        <v>85000000000</v>
      </c>
    </row>
    <row r="16" customFormat="false" ht="15" hidden="false" customHeight="false" outlineLevel="0" collapsed="false">
      <c r="A16" s="81" t="s">
        <v>377</v>
      </c>
      <c r="B16" s="77"/>
      <c r="F16" s="46" t="s">
        <v>79</v>
      </c>
      <c r="G16" s="46" t="s">
        <v>79</v>
      </c>
      <c r="H16" s="46" t="s">
        <v>79</v>
      </c>
      <c r="I16" s="46" t="s">
        <v>79</v>
      </c>
      <c r="J16" s="83" t="n">
        <v>30800000000</v>
      </c>
      <c r="K16" s="83" t="n">
        <v>35500000000</v>
      </c>
      <c r="L16" s="83" t="s">
        <v>79</v>
      </c>
      <c r="M16" s="83" t="s">
        <v>79</v>
      </c>
      <c r="N16" s="83" t="s">
        <v>79</v>
      </c>
      <c r="O16" s="83" t="s">
        <v>79</v>
      </c>
      <c r="P16" s="83" t="s">
        <v>79</v>
      </c>
      <c r="Q16" s="83" t="s">
        <v>79</v>
      </c>
      <c r="R16" s="83" t="s">
        <v>79</v>
      </c>
    </row>
    <row r="17" customFormat="false" ht="16.5" hidden="false" customHeight="false" outlineLevel="0" collapsed="false">
      <c r="A17" s="110" t="s">
        <v>378</v>
      </c>
      <c r="B17" s="77"/>
      <c r="F17" s="46" t="s">
        <v>79</v>
      </c>
      <c r="G17" s="46" t="s">
        <v>79</v>
      </c>
      <c r="H17" s="46" t="s">
        <v>79</v>
      </c>
      <c r="I17" s="46" t="s">
        <v>79</v>
      </c>
      <c r="J17" s="46" t="s">
        <v>79</v>
      </c>
      <c r="K17" s="46" t="s">
        <v>79</v>
      </c>
      <c r="L17" s="46" t="s">
        <v>79</v>
      </c>
      <c r="M17" s="114" t="n">
        <v>28500000000</v>
      </c>
      <c r="N17" s="114" t="n">
        <v>34000000000</v>
      </c>
      <c r="O17" s="114" t="n">
        <v>42000000000</v>
      </c>
      <c r="P17" s="114" t="n">
        <v>79000000000</v>
      </c>
      <c r="Q17" s="114" t="n">
        <v>75000000000</v>
      </c>
      <c r="R17" s="114" t="n">
        <v>90000000000</v>
      </c>
    </row>
    <row r="18" customFormat="false" ht="15" hidden="false" customHeight="false" outlineLevel="0" collapsed="false">
      <c r="A18" s="81" t="s">
        <v>379</v>
      </c>
      <c r="B18" s="77"/>
      <c r="F18" s="46" t="s">
        <v>79</v>
      </c>
      <c r="G18" s="46" t="n">
        <v>21200000000</v>
      </c>
      <c r="H18" s="46" t="n">
        <v>-18900000000</v>
      </c>
      <c r="I18" s="46" t="n">
        <v>-24300000000</v>
      </c>
      <c r="J18" s="83" t="n">
        <v>-29700000000</v>
      </c>
      <c r="K18" s="83" t="n">
        <v>-37400000000</v>
      </c>
      <c r="L18" s="46" t="s">
        <v>79</v>
      </c>
      <c r="M18" s="46" t="s">
        <v>79</v>
      </c>
      <c r="N18" s="46" t="s">
        <v>79</v>
      </c>
      <c r="O18" s="46" t="s">
        <v>79</v>
      </c>
      <c r="P18" s="46" t="s">
        <v>79</v>
      </c>
      <c r="Q18" s="46" t="s">
        <v>79</v>
      </c>
      <c r="R18" s="46" t="s">
        <v>79</v>
      </c>
    </row>
    <row r="19" customFormat="false" ht="15" hidden="false" customHeight="false" outlineLevel="0" collapsed="false">
      <c r="A19" s="81" t="s">
        <v>380</v>
      </c>
      <c r="B19" s="77"/>
      <c r="F19" s="46" t="s">
        <v>79</v>
      </c>
      <c r="G19" s="46" t="n">
        <v>-5000000000</v>
      </c>
      <c r="H19" s="46" t="n">
        <v>-4500000000</v>
      </c>
      <c r="I19" s="46" t="n">
        <v>-10500000000</v>
      </c>
      <c r="J19" s="83" t="n">
        <v>-13900000000</v>
      </c>
      <c r="K19" s="83" t="n">
        <v>-17000000000</v>
      </c>
      <c r="L19" s="46" t="s">
        <v>79</v>
      </c>
      <c r="M19" s="46" t="s">
        <v>79</v>
      </c>
      <c r="N19" s="46" t="s">
        <v>79</v>
      </c>
      <c r="O19" s="46" t="s">
        <v>79</v>
      </c>
      <c r="P19" s="46" t="s">
        <v>79</v>
      </c>
      <c r="Q19" s="46" t="s">
        <v>79</v>
      </c>
      <c r="R19" s="46" t="s">
        <v>79</v>
      </c>
    </row>
    <row r="20" s="24" customFormat="true" ht="15" hidden="false" customHeight="false" outlineLevel="0" collapsed="false">
      <c r="A20" s="31" t="s">
        <v>64</v>
      </c>
      <c r="B20" s="121" t="s">
        <v>133</v>
      </c>
      <c r="F20" s="102" t="n">
        <v>7300000000</v>
      </c>
      <c r="G20" s="102" t="n">
        <v>5000000000</v>
      </c>
      <c r="H20" s="97" t="n">
        <v>4500000000</v>
      </c>
      <c r="I20" s="97" t="n">
        <v>10500000000</v>
      </c>
      <c r="J20" s="118" t="n">
        <v>13900000000</v>
      </c>
      <c r="K20" s="118" t="n">
        <v>17000000000</v>
      </c>
      <c r="L20" s="97" t="n">
        <f aca="false">L28-L32+L23</f>
        <v>-4400000000</v>
      </c>
      <c r="M20" s="97" t="n">
        <f aca="false">M28-M32+M23</f>
        <v>12600000000</v>
      </c>
      <c r="N20" s="97" t="n">
        <f aca="false">N28-N32+N23</f>
        <v>9000000000</v>
      </c>
      <c r="O20" s="97" t="n">
        <f aca="false">O28-O32+O23</f>
        <v>22000000000</v>
      </c>
      <c r="P20" s="97" t="n">
        <f aca="false">P28-P32+P23</f>
        <v>10000000000</v>
      </c>
      <c r="Q20" s="97" t="n">
        <f aca="false">Q28-Q32+Q23</f>
        <v>34000000000</v>
      </c>
      <c r="R20" s="97" t="n">
        <f aca="false">R28-R32+R23</f>
        <v>59000000000</v>
      </c>
    </row>
    <row r="21" customFormat="false" ht="16.5" hidden="false" customHeight="false" outlineLevel="0" collapsed="false">
      <c r="A21" s="110" t="s">
        <v>381</v>
      </c>
      <c r="B21" s="77"/>
      <c r="F21" s="46" t="s">
        <v>79</v>
      </c>
      <c r="G21" s="46" t="s">
        <v>79</v>
      </c>
      <c r="H21" s="46" t="s">
        <v>79</v>
      </c>
      <c r="I21" s="46" t="s">
        <v>79</v>
      </c>
      <c r="J21" s="46" t="s">
        <v>79</v>
      </c>
      <c r="K21" s="46" t="s">
        <v>79</v>
      </c>
      <c r="L21" s="46" t="n">
        <v>-25500000000</v>
      </c>
      <c r="M21" s="114" t="n">
        <v>-9200000000</v>
      </c>
      <c r="N21" s="114" t="n">
        <v>-13000000000</v>
      </c>
      <c r="O21" s="114" t="n">
        <v>-10000000000</v>
      </c>
      <c r="P21" s="114" t="n">
        <v>24000000000</v>
      </c>
      <c r="Q21" s="114" t="n">
        <v>5000000000</v>
      </c>
      <c r="R21" s="114" t="n">
        <v>5000000000</v>
      </c>
    </row>
    <row r="22" customFormat="false" ht="16.5" hidden="false" customHeight="false" outlineLevel="0" collapsed="false">
      <c r="A22" s="110" t="s">
        <v>382</v>
      </c>
      <c r="B22" s="77"/>
      <c r="F22" s="46" t="s">
        <v>79</v>
      </c>
      <c r="G22" s="46" t="s">
        <v>79</v>
      </c>
      <c r="H22" s="46" t="s">
        <v>79</v>
      </c>
      <c r="I22" s="46" t="s">
        <v>79</v>
      </c>
      <c r="J22" s="46" t="s">
        <v>79</v>
      </c>
      <c r="K22" s="46" t="s">
        <v>79</v>
      </c>
      <c r="L22" s="46" t="s">
        <v>79</v>
      </c>
      <c r="M22" s="114" t="n">
        <v>9200000000</v>
      </c>
      <c r="N22" s="114" t="n">
        <v>13000000000</v>
      </c>
      <c r="O22" s="114" t="n">
        <v>10000000000</v>
      </c>
      <c r="P22" s="114" t="n">
        <v>-24000000000</v>
      </c>
      <c r="Q22" s="114" t="n">
        <v>-5000000000</v>
      </c>
      <c r="R22" s="114" t="n">
        <v>-5000000000</v>
      </c>
    </row>
    <row r="23" customFormat="false" ht="16.5" hidden="false" customHeight="false" outlineLevel="0" collapsed="false">
      <c r="A23" s="110" t="s">
        <v>383</v>
      </c>
      <c r="B23" s="77"/>
      <c r="F23" s="46" t="s">
        <v>79</v>
      </c>
      <c r="G23" s="46" t="s">
        <v>79</v>
      </c>
      <c r="H23" s="46" t="s">
        <v>79</v>
      </c>
      <c r="I23" s="46" t="s">
        <v>79</v>
      </c>
      <c r="J23" s="46" t="s">
        <v>79</v>
      </c>
      <c r="K23" s="46" t="s">
        <v>79</v>
      </c>
      <c r="L23" s="114" t="n">
        <v>-4200000000</v>
      </c>
      <c r="M23" s="114" t="n">
        <v>12100000000</v>
      </c>
      <c r="N23" s="114" t="n">
        <v>14000000000</v>
      </c>
      <c r="O23" s="114" t="n">
        <v>24000000000</v>
      </c>
      <c r="P23" s="114" t="n">
        <v>15000000000</v>
      </c>
      <c r="Q23" s="114" t="n">
        <v>29000000000</v>
      </c>
      <c r="R23" s="114" t="n">
        <v>44000000000</v>
      </c>
    </row>
    <row r="24" customFormat="false" ht="16.5" hidden="false" customHeight="false" outlineLevel="0" collapsed="false">
      <c r="A24" s="104" t="s">
        <v>252</v>
      </c>
      <c r="B24" s="77"/>
      <c r="F24" s="46"/>
      <c r="G24" s="46"/>
      <c r="H24" s="46" t="s">
        <v>79</v>
      </c>
      <c r="I24" s="46" t="s">
        <v>79</v>
      </c>
      <c r="J24" s="46"/>
      <c r="K24" s="46"/>
      <c r="L24" s="114" t="n">
        <v>0</v>
      </c>
      <c r="M24" s="114" t="s">
        <v>79</v>
      </c>
      <c r="N24" s="114" t="s">
        <v>79</v>
      </c>
      <c r="O24" s="114" t="s">
        <v>79</v>
      </c>
      <c r="P24" s="114" t="s">
        <v>79</v>
      </c>
      <c r="Q24" s="114" t="s">
        <v>79</v>
      </c>
      <c r="R24" s="114" t="s">
        <v>79</v>
      </c>
    </row>
    <row r="25" customFormat="false" ht="16.5" hidden="false" customHeight="false" outlineLevel="0" collapsed="false">
      <c r="A25" s="104" t="s">
        <v>384</v>
      </c>
      <c r="B25" s="110" t="s">
        <v>144</v>
      </c>
      <c r="F25" s="82" t="n">
        <v>4200000000</v>
      </c>
      <c r="G25" s="82" t="n">
        <v>3200000000</v>
      </c>
      <c r="H25" s="46" t="n">
        <v>1200000000</v>
      </c>
      <c r="I25" s="46" t="n">
        <v>9300000000</v>
      </c>
      <c r="J25" s="83" t="n">
        <v>11300000000</v>
      </c>
      <c r="K25" s="83" t="n">
        <v>15900000000</v>
      </c>
      <c r="L25" s="114" t="n">
        <v>-4200000000</v>
      </c>
      <c r="M25" s="114" t="n">
        <v>12100000000</v>
      </c>
      <c r="N25" s="114" t="n">
        <v>14000000000</v>
      </c>
      <c r="O25" s="114" t="n">
        <v>24000000000</v>
      </c>
      <c r="P25" s="114" t="n">
        <v>15000000000</v>
      </c>
      <c r="Q25" s="114" t="n">
        <v>29000000000</v>
      </c>
      <c r="R25" s="114" t="n">
        <v>44000000000</v>
      </c>
    </row>
    <row r="26" customFormat="false" ht="16.5" hidden="false" customHeight="false" outlineLevel="0" collapsed="false">
      <c r="A26" s="104" t="s">
        <v>385</v>
      </c>
      <c r="B26" s="77"/>
      <c r="F26" s="46"/>
      <c r="G26" s="46"/>
      <c r="H26" s="46" t="s">
        <v>79</v>
      </c>
      <c r="I26" s="46" t="s">
        <v>79</v>
      </c>
      <c r="J26" s="46"/>
      <c r="K26" s="46"/>
      <c r="L26" s="114" t="n">
        <v>-4100000000</v>
      </c>
      <c r="M26" s="114" t="s">
        <v>79</v>
      </c>
      <c r="N26" s="114" t="s">
        <v>79</v>
      </c>
      <c r="O26" s="114" t="s">
        <v>79</v>
      </c>
      <c r="P26" s="114" t="s">
        <v>79</v>
      </c>
      <c r="Q26" s="114" t="s">
        <v>79</v>
      </c>
      <c r="R26" s="114" t="s">
        <v>79</v>
      </c>
    </row>
    <row r="27" customFormat="false" ht="16.5" hidden="false" customHeight="false" outlineLevel="0" collapsed="false">
      <c r="A27" s="104" t="s">
        <v>386</v>
      </c>
      <c r="B27" s="77"/>
      <c r="F27" s="46"/>
      <c r="G27" s="46"/>
      <c r="H27" s="46" t="s">
        <v>79</v>
      </c>
      <c r="I27" s="46" t="s">
        <v>79</v>
      </c>
      <c r="J27" s="46" t="s">
        <v>79</v>
      </c>
      <c r="K27" s="46" t="s">
        <v>79</v>
      </c>
      <c r="L27" s="114" t="n">
        <v>-200000000</v>
      </c>
      <c r="M27" s="114" t="s">
        <v>79</v>
      </c>
      <c r="N27" s="114" t="s">
        <v>79</v>
      </c>
      <c r="O27" s="114" t="s">
        <v>79</v>
      </c>
      <c r="P27" s="114" t="s">
        <v>79</v>
      </c>
      <c r="Q27" s="114" t="s">
        <v>79</v>
      </c>
      <c r="R27" s="114" t="s">
        <v>79</v>
      </c>
    </row>
    <row r="28" customFormat="false" ht="16.5" hidden="false" customHeight="false" outlineLevel="0" collapsed="false">
      <c r="A28" s="110" t="s">
        <v>387</v>
      </c>
      <c r="B28" s="77"/>
      <c r="F28" s="46" t="s">
        <v>79</v>
      </c>
      <c r="G28" s="46" t="s">
        <v>79</v>
      </c>
      <c r="H28" s="46" t="s">
        <v>79</v>
      </c>
      <c r="I28" s="46" t="s">
        <v>79</v>
      </c>
      <c r="J28" s="46" t="s">
        <v>79</v>
      </c>
      <c r="K28" s="46" t="s">
        <v>79</v>
      </c>
      <c r="L28" s="114" t="n">
        <v>29700000000</v>
      </c>
      <c r="M28" s="114" t="n">
        <v>21300000000</v>
      </c>
      <c r="N28" s="114" t="n">
        <v>27000000000</v>
      </c>
      <c r="O28" s="114" t="n">
        <v>34000000000</v>
      </c>
      <c r="P28" s="114" t="n">
        <v>-9000000000</v>
      </c>
      <c r="Q28" s="114" t="n">
        <v>24000000000</v>
      </c>
      <c r="R28" s="114" t="n">
        <v>39000000000</v>
      </c>
      <c r="T28" s="122"/>
    </row>
    <row r="29" customFormat="false" ht="16.5" hidden="false" customHeight="false" outlineLevel="0" collapsed="false">
      <c r="A29" s="115" t="s">
        <v>252</v>
      </c>
      <c r="B29" s="110" t="s">
        <v>144</v>
      </c>
      <c r="F29" s="82" t="n">
        <v>3100000000</v>
      </c>
      <c r="G29" s="82" t="n">
        <v>1900000000</v>
      </c>
      <c r="H29" s="46" t="n">
        <v>3300000000</v>
      </c>
      <c r="I29" s="46" t="n">
        <v>1200000000</v>
      </c>
      <c r="J29" s="83" t="n">
        <v>2500000000</v>
      </c>
      <c r="K29" s="83" t="n">
        <v>1100000000</v>
      </c>
      <c r="L29" s="114" t="n">
        <v>-200000000</v>
      </c>
      <c r="M29" s="114" t="n">
        <v>500000000</v>
      </c>
      <c r="N29" s="114" t="n">
        <v>-4000000000</v>
      </c>
      <c r="O29" s="114" t="n">
        <v>-2000000000</v>
      </c>
      <c r="P29" s="114" t="n">
        <v>-5000000000</v>
      </c>
      <c r="Q29" s="114" t="n">
        <v>5000000000</v>
      </c>
      <c r="R29" s="114" t="n">
        <v>15000000000</v>
      </c>
    </row>
    <row r="30" customFormat="false" ht="15" hidden="false" customHeight="false" outlineLevel="0" collapsed="false">
      <c r="A30" s="85" t="s">
        <v>388</v>
      </c>
      <c r="B30" s="77" t="s">
        <v>138</v>
      </c>
      <c r="F30" s="82" t="n">
        <v>8600000000</v>
      </c>
      <c r="G30" s="82" t="n">
        <v>7600000000</v>
      </c>
      <c r="H30" s="46" t="n">
        <v>9300000000</v>
      </c>
      <c r="I30" s="46" t="n">
        <v>8200000000</v>
      </c>
      <c r="J30" s="83" t="n">
        <v>10100000000</v>
      </c>
      <c r="K30" s="83" t="n">
        <v>9000000000</v>
      </c>
      <c r="L30" s="46" t="s">
        <v>79</v>
      </c>
      <c r="M30" s="46" t="s">
        <v>79</v>
      </c>
      <c r="N30" s="46" t="s">
        <v>79</v>
      </c>
      <c r="O30" s="46" t="s">
        <v>79</v>
      </c>
      <c r="P30" s="46" t="s">
        <v>79</v>
      </c>
      <c r="Q30" s="46" t="s">
        <v>79</v>
      </c>
      <c r="R30" s="46" t="s">
        <v>79</v>
      </c>
    </row>
    <row r="31" customFormat="false" ht="15" hidden="false" customHeight="false" outlineLevel="0" collapsed="false">
      <c r="A31" s="85" t="s">
        <v>172</v>
      </c>
      <c r="B31" s="77" t="s">
        <v>142</v>
      </c>
      <c r="F31" s="82" t="n">
        <v>5500000000</v>
      </c>
      <c r="G31" s="82" t="n">
        <v>5800000000</v>
      </c>
      <c r="H31" s="46" t="n">
        <v>6000000000</v>
      </c>
      <c r="I31" s="46" t="n">
        <v>7000000000</v>
      </c>
      <c r="J31" s="83" t="n">
        <v>7500000000</v>
      </c>
      <c r="K31" s="83" t="n">
        <v>7900000000</v>
      </c>
      <c r="L31" s="46" t="s">
        <v>79</v>
      </c>
      <c r="M31" s="46" t="s">
        <v>79</v>
      </c>
      <c r="N31" s="46" t="s">
        <v>79</v>
      </c>
      <c r="O31" s="46" t="s">
        <v>79</v>
      </c>
      <c r="P31" s="46" t="s">
        <v>79</v>
      </c>
      <c r="Q31" s="46" t="s">
        <v>79</v>
      </c>
      <c r="R31" s="46" t="s">
        <v>79</v>
      </c>
    </row>
    <row r="32" customFormat="false" ht="16.5" hidden="false" customHeight="false" outlineLevel="0" collapsed="false">
      <c r="A32" s="115" t="s">
        <v>115</v>
      </c>
      <c r="B32" s="110"/>
      <c r="L32" s="114" t="n">
        <v>29900000000</v>
      </c>
      <c r="M32" s="114" t="n">
        <v>20800000000</v>
      </c>
      <c r="N32" s="114" t="n">
        <v>32000000000</v>
      </c>
      <c r="O32" s="114" t="n">
        <v>36000000000</v>
      </c>
      <c r="P32" s="114" t="n">
        <v>-4000000000</v>
      </c>
      <c r="Q32" s="114" t="n">
        <v>19000000000</v>
      </c>
      <c r="R32" s="114" t="n">
        <v>24000000000</v>
      </c>
    </row>
    <row r="33" customFormat="false" ht="15" hidden="false" customHeight="false" outlineLevel="0" collapsed="false">
      <c r="A33" s="77"/>
      <c r="B33" s="77"/>
      <c r="Q33" s="77"/>
      <c r="R33" s="77"/>
    </row>
    <row r="34" customFormat="false" ht="16.5" hidden="false" customHeight="false" outlineLevel="0" collapsed="false">
      <c r="A34" s="77"/>
      <c r="B34" s="77"/>
      <c r="F34" s="0" t="s">
        <v>86</v>
      </c>
      <c r="G34" s="0" t="s">
        <v>86</v>
      </c>
      <c r="H34" s="0" t="s">
        <v>85</v>
      </c>
      <c r="I34" s="0" t="s">
        <v>85</v>
      </c>
      <c r="J34" s="0" t="s">
        <v>85</v>
      </c>
      <c r="K34" s="0" t="s">
        <v>85</v>
      </c>
      <c r="L34" s="0" t="s">
        <v>86</v>
      </c>
      <c r="M34" s="0" t="s">
        <v>86</v>
      </c>
      <c r="N34" s="107" t="s">
        <v>86</v>
      </c>
      <c r="O34" s="107" t="s">
        <v>86</v>
      </c>
      <c r="P34" s="107" t="s">
        <v>86</v>
      </c>
      <c r="Q34" s="107" t="s">
        <v>86</v>
      </c>
      <c r="R34" s="107" t="s">
        <v>86</v>
      </c>
    </row>
    <row r="35" customFormat="false" ht="16.5" hidden="false" customHeight="false" outlineLevel="0" collapsed="false">
      <c r="A35" s="77"/>
      <c r="B35" s="77"/>
      <c r="Q35" s="107"/>
      <c r="R35" s="107"/>
    </row>
    <row r="36" customFormat="false" ht="16.5" hidden="false" customHeight="false" outlineLevel="0" collapsed="false">
      <c r="A36" s="77" t="s">
        <v>145</v>
      </c>
      <c r="B36" s="77"/>
      <c r="C36" s="107" t="n">
        <f aca="false">C6-C7-C10</f>
        <v>0</v>
      </c>
      <c r="D36" s="107" t="n">
        <f aca="false">D6-D7-D10</f>
        <v>0</v>
      </c>
      <c r="E36" s="107" t="n">
        <f aca="false">E6-E7-E10</f>
        <v>0</v>
      </c>
      <c r="F36" s="107" t="n">
        <f aca="false">F6-F7-F10</f>
        <v>0</v>
      </c>
      <c r="G36" s="107" t="n">
        <f aca="false">G6-G7-G10</f>
        <v>0</v>
      </c>
      <c r="H36" s="107" t="n">
        <f aca="false">H6-H7-H10</f>
        <v>0</v>
      </c>
      <c r="I36" s="107" t="n">
        <f aca="false">I6-I7-I10</f>
        <v>0</v>
      </c>
      <c r="J36" s="107" t="n">
        <f aca="false">J6-J7-J10</f>
        <v>0</v>
      </c>
      <c r="K36" s="107" t="n">
        <f aca="false">K6-K7-K10</f>
        <v>0</v>
      </c>
      <c r="L36" s="107" t="n">
        <f aca="false">L6-L7-L10</f>
        <v>0</v>
      </c>
      <c r="M36" s="107" t="n">
        <f aca="false">M6-M7-M10</f>
        <v>0</v>
      </c>
      <c r="N36" s="107" t="n">
        <f aca="false">N6-N7-N10</f>
        <v>1000000000</v>
      </c>
      <c r="O36" s="107" t="n">
        <f aca="false">O6-O7-O10</f>
        <v>0</v>
      </c>
      <c r="P36" s="107" t="n">
        <f aca="false">P6-P7-P10</f>
        <v>0</v>
      </c>
      <c r="Q36" s="107" t="n">
        <f aca="false">Q6-Q7-Q10</f>
        <v>0</v>
      </c>
      <c r="R36" s="107" t="n">
        <f aca="false">R6-R7-R10</f>
        <v>0</v>
      </c>
    </row>
    <row r="37" customFormat="false" ht="16.5" hidden="false" customHeight="false" outlineLevel="0" collapsed="false">
      <c r="A37" s="77" t="s">
        <v>90</v>
      </c>
      <c r="B37" s="77"/>
      <c r="F37" s="54" t="n">
        <f aca="false">F11-F12-F15</f>
        <v>20800000000</v>
      </c>
      <c r="G37" s="54" t="n">
        <f aca="false">G11-G12-G15</f>
        <v>0</v>
      </c>
      <c r="H37" s="54" t="n">
        <f aca="false">H11-H12-H15</f>
        <v>0</v>
      </c>
      <c r="I37" s="54" t="n">
        <f aca="false">I11-I12-I15</f>
        <v>0</v>
      </c>
      <c r="J37" s="54" t="n">
        <f aca="false">J11-J12-J15</f>
        <v>0</v>
      </c>
      <c r="K37" s="54" t="n">
        <f aca="false">K11-K12-K15</f>
        <v>0</v>
      </c>
      <c r="L37" s="107" t="n">
        <f aca="false">L11-L12-L15</f>
        <v>-100000000</v>
      </c>
      <c r="M37" s="107" t="n">
        <f aca="false">M11-M12-M15</f>
        <v>0</v>
      </c>
      <c r="N37" s="107" t="n">
        <f aca="false">N11-N12-N15</f>
        <v>0</v>
      </c>
      <c r="O37" s="107" t="n">
        <f aca="false">O11-O12-O15</f>
        <v>1000000000</v>
      </c>
      <c r="P37" s="107" t="n">
        <f aca="false">P11-P12-P15</f>
        <v>-1000000000</v>
      </c>
      <c r="Q37" s="107" t="n">
        <f aca="false">Q11-Q12-Q15</f>
        <v>0</v>
      </c>
      <c r="R37" s="107" t="n">
        <f aca="false">R11-R12-R15</f>
        <v>1000000000</v>
      </c>
    </row>
    <row r="38" customFormat="false" ht="16.5" hidden="false" customHeight="false" outlineLevel="0" collapsed="false">
      <c r="A38" s="110" t="s">
        <v>389</v>
      </c>
      <c r="B38" s="110"/>
      <c r="F38" s="54" t="n">
        <f aca="false">F20-F29-F25</f>
        <v>0</v>
      </c>
      <c r="G38" s="54" t="n">
        <f aca="false">G20-G29-G25</f>
        <v>-100000000</v>
      </c>
      <c r="H38" s="54" t="n">
        <f aca="false">H20-H29-H25</f>
        <v>0</v>
      </c>
      <c r="I38" s="54" t="n">
        <f aca="false">I20-I29-I25</f>
        <v>0</v>
      </c>
      <c r="J38" s="54" t="n">
        <f aca="false">J20-J29-J25</f>
        <v>100000000</v>
      </c>
      <c r="K38" s="54" t="n">
        <f aca="false">K20-K29-K25</f>
        <v>0</v>
      </c>
      <c r="Q38" s="107"/>
      <c r="R38" s="107"/>
    </row>
    <row r="47" customFormat="false" ht="16.5" hidden="false" customHeight="false" outlineLevel="0" collapsed="false"/>
    <row r="48" customFormat="false" ht="16.5" hidden="false" customHeight="false" outlineLevel="0" collapsed="false"/>
    <row r="49" customFormat="false" ht="16.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1054</TotalTime>
  <Application>LibreOffice/4.4.0.3$Windows_x86 LibreOffice_project/de093506bcdc5fafd9023ee680b8c60e3e0645d7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2015-01-29T14:50:08Z</dcterms:created>
  <dc:creator>richardw</dc:creator>
  <dc:language>en-GB</dc:language>
  <dcterms:modified xsi:type="dcterms:W3CDTF">2015-02-20T09:43:42Z</dcterms:modified>
  <cp:revision>5</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